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19649\"/>
    </mc:Choice>
  </mc:AlternateContent>
  <xr:revisionPtr revIDLastSave="0" documentId="13_ncr:1_{116341B0-4CB8-4B0B-8852-996ACC361A18}" xr6:coauthVersionLast="45" xr6:coauthVersionMax="45" xr10:uidLastSave="{00000000-0000-0000-0000-000000000000}"/>
  <bookViews>
    <workbookView xWindow="-120" yWindow="-120" windowWidth="29040" windowHeight="15840" xr2:uid="{D1D252EC-A19F-401E-B639-333AFDDAFDB4}"/>
  </bookViews>
  <sheets>
    <sheet name="distsum" sheetId="1" r:id="rId1"/>
    <sheet name="chasum" sheetId="2" r:id="rId2"/>
  </sheets>
  <externalReferences>
    <externalReference r:id="rId3"/>
    <externalReference r:id="rId4"/>
  </externalReferences>
  <definedNames>
    <definedName name="_c1_">[1]c1!$A$10:$AW$82</definedName>
    <definedName name="_c10_">[1]c10!$A$10:$BS$82</definedName>
    <definedName name="_c2_">[1]c2!$A$10:$AW$82</definedName>
    <definedName name="_c3_">[1]c3!$A$10:$AW$84</definedName>
    <definedName name="_c4_">[1]c4!$A$10:$AW$84</definedName>
    <definedName name="_c5_">[1]c5!$A$10:$AO$84</definedName>
    <definedName name="_c6_">[1]c6!$A$10:$CV$82</definedName>
    <definedName name="_c7_">[1]c7!$A$10:$BC$84</definedName>
    <definedName name="_c8_">[1]c8!$A$10:$BC$84</definedName>
    <definedName name="_c9_">[1]c9!$A$10:$BR$82</definedName>
    <definedName name="_xlnm._FilterDatabase" localSheetId="1" hidden="1">chasum!$A$9:$CT$81</definedName>
    <definedName name="_xlnm._FilterDatabase" localSheetId="0" hidden="1">distsum!$A$9:$EF$448</definedName>
    <definedName name="_Key1" localSheetId="1" hidden="1">[2]CALC!#REF!</definedName>
    <definedName name="_Key1" localSheetId="0" hidden="1">[2]CALC!#REF!</definedName>
    <definedName name="_Key1" hidden="1">[2]CALC!#REF!</definedName>
    <definedName name="_Key2" localSheetId="1" hidden="1">[2]CALC!#REF!</definedName>
    <definedName name="_Key2" hidden="1">[2]CALC!#REF!</definedName>
    <definedName name="_Order1" hidden="1">255</definedName>
    <definedName name="_Order2" hidden="1">255</definedName>
    <definedName name="chacomp">[1]chacheck!$A$10:$BI$84</definedName>
    <definedName name="code436">[1]codes!$A$10:$D$448</definedName>
    <definedName name="codeCHA">[1]codes!$F$10:$H$81</definedName>
    <definedName name="d1_">[1]d1!$A$9:$EE$449</definedName>
    <definedName name="d10_">[1]d10!$A$10:$EA$449</definedName>
    <definedName name="d2_">[1]d2!$10:$449</definedName>
    <definedName name="d3_">[1]d3!$A$10:$EE$449</definedName>
    <definedName name="d4_">[1]d4!$A$10:$EE$449</definedName>
    <definedName name="d5_">[1]d5!$A$10:$EE$449</definedName>
    <definedName name="d6_">[1]d6!$A$10:$EE$449</definedName>
    <definedName name="d7_">[1]d7!$A$10:$EK$449</definedName>
    <definedName name="d8_">[1]d8!$A$10:$EA$449</definedName>
    <definedName name="d9_">[1]d9!$A$10:$EA$449</definedName>
    <definedName name="distcomp">[1]distcheck!$A$10:$BZ$451</definedName>
    <definedName name="ignore" localSheetId="1" hidden="1">[2]CALC!#REF!</definedName>
    <definedName name="ignore" localSheetId="0" hidden="1">[2]CALC!#REF!</definedName>
    <definedName name="ignore" hidden="1">[2]CALC!#REF!</definedName>
    <definedName name="_xlnm.Print_Area" localSheetId="0">distsum!$A$1:$W$450</definedName>
    <definedName name="_xlnm.Print_Titles" localSheetId="0">distsum!$7:$9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2" l="1"/>
  <c r="G10" i="2"/>
  <c r="C10" i="2" s="1"/>
  <c r="J10" i="2"/>
  <c r="K10" i="2"/>
  <c r="AW10" i="2"/>
  <c r="AX10" i="2"/>
  <c r="AY10" i="2"/>
  <c r="F10" i="2" s="1"/>
  <c r="AZ10" i="2"/>
  <c r="BC10" i="2" s="1"/>
  <c r="BA10" i="2"/>
  <c r="BB10" i="2"/>
  <c r="CF10" i="2"/>
  <c r="CJ10" i="2"/>
  <c r="CJ83" i="2" s="1"/>
  <c r="CR10" i="2"/>
  <c r="D11" i="2"/>
  <c r="G11" i="2"/>
  <c r="G83" i="2" s="1"/>
  <c r="J11" i="2"/>
  <c r="K11" i="2"/>
  <c r="AW11" i="2"/>
  <c r="AX11" i="2"/>
  <c r="AY11" i="2"/>
  <c r="F11" i="2" s="1"/>
  <c r="AZ11" i="2"/>
  <c r="BA11" i="2"/>
  <c r="BA83" i="2" s="1"/>
  <c r="BB11" i="2"/>
  <c r="CF11" i="2"/>
  <c r="CJ11" i="2"/>
  <c r="CK11" i="2" s="1"/>
  <c r="CR11" i="2"/>
  <c r="C12" i="2"/>
  <c r="D12" i="2"/>
  <c r="G12" i="2"/>
  <c r="J12" i="2"/>
  <c r="K12" i="2"/>
  <c r="AW12" i="2"/>
  <c r="AX12" i="2"/>
  <c r="AY12" i="2"/>
  <c r="F12" i="2" s="1"/>
  <c r="AZ12" i="2"/>
  <c r="BA12" i="2"/>
  <c r="BB12" i="2"/>
  <c r="CF12" i="2"/>
  <c r="CK12" i="2" s="1"/>
  <c r="CJ12" i="2"/>
  <c r="I12" i="2" s="1"/>
  <c r="CR12" i="2"/>
  <c r="D13" i="2"/>
  <c r="G13" i="2"/>
  <c r="C13" i="2" s="1"/>
  <c r="J13" i="2"/>
  <c r="K13" i="2"/>
  <c r="AW13" i="2"/>
  <c r="AX13" i="2"/>
  <c r="AY13" i="2"/>
  <c r="F13" i="2" s="1"/>
  <c r="AZ13" i="2"/>
  <c r="BA13" i="2"/>
  <c r="BC13" i="2" s="1"/>
  <c r="BB13" i="2"/>
  <c r="CF13" i="2"/>
  <c r="CJ13" i="2"/>
  <c r="CR13" i="2"/>
  <c r="D14" i="2"/>
  <c r="G14" i="2"/>
  <c r="C14" i="2" s="1"/>
  <c r="J14" i="2"/>
  <c r="K14" i="2"/>
  <c r="AW14" i="2"/>
  <c r="AX14" i="2"/>
  <c r="AY14" i="2"/>
  <c r="F14" i="2" s="1"/>
  <c r="AZ14" i="2"/>
  <c r="BC14" i="2" s="1"/>
  <c r="BA14" i="2"/>
  <c r="BB14" i="2"/>
  <c r="CF14" i="2"/>
  <c r="CJ14" i="2"/>
  <c r="CR14" i="2"/>
  <c r="D15" i="2"/>
  <c r="G15" i="2"/>
  <c r="C15" i="2" s="1"/>
  <c r="J15" i="2"/>
  <c r="K15" i="2"/>
  <c r="AW15" i="2"/>
  <c r="AX15" i="2"/>
  <c r="AY15" i="2"/>
  <c r="F15" i="2" s="1"/>
  <c r="AZ15" i="2"/>
  <c r="BA15" i="2"/>
  <c r="BB15" i="2"/>
  <c r="CF15" i="2"/>
  <c r="CJ15" i="2"/>
  <c r="CK15" i="2" s="1"/>
  <c r="CR15" i="2"/>
  <c r="C16" i="2"/>
  <c r="D16" i="2"/>
  <c r="G16" i="2"/>
  <c r="J16" i="2"/>
  <c r="K16" i="2"/>
  <c r="AW16" i="2"/>
  <c r="AX16" i="2"/>
  <c r="AY16" i="2"/>
  <c r="F16" i="2" s="1"/>
  <c r="AZ16" i="2"/>
  <c r="BA16" i="2"/>
  <c r="BB16" i="2"/>
  <c r="CF16" i="2"/>
  <c r="CK16" i="2" s="1"/>
  <c r="CJ16" i="2"/>
  <c r="I16" i="2" s="1"/>
  <c r="CR16" i="2"/>
  <c r="D17" i="2"/>
  <c r="G17" i="2"/>
  <c r="C17" i="2" s="1"/>
  <c r="J17" i="2"/>
  <c r="K17" i="2"/>
  <c r="AW17" i="2"/>
  <c r="AX17" i="2"/>
  <c r="AY17" i="2"/>
  <c r="F17" i="2" s="1"/>
  <c r="AZ17" i="2"/>
  <c r="BC17" i="2" s="1"/>
  <c r="BA17" i="2"/>
  <c r="BB17" i="2"/>
  <c r="CF17" i="2"/>
  <c r="CJ17" i="2"/>
  <c r="CR17" i="2"/>
  <c r="D18" i="2"/>
  <c r="G18" i="2"/>
  <c r="C18" i="2" s="1"/>
  <c r="J18" i="2"/>
  <c r="K18" i="2"/>
  <c r="AW18" i="2"/>
  <c r="AX18" i="2"/>
  <c r="AY18" i="2"/>
  <c r="F18" i="2" s="1"/>
  <c r="AZ18" i="2"/>
  <c r="BC18" i="2" s="1"/>
  <c r="BA18" i="2"/>
  <c r="BB18" i="2"/>
  <c r="CF18" i="2"/>
  <c r="CJ18" i="2"/>
  <c r="CR18" i="2"/>
  <c r="D19" i="2"/>
  <c r="G19" i="2"/>
  <c r="C19" i="2" s="1"/>
  <c r="J19" i="2"/>
  <c r="K19" i="2"/>
  <c r="AW19" i="2"/>
  <c r="AX19" i="2"/>
  <c r="AY19" i="2"/>
  <c r="F19" i="2" s="1"/>
  <c r="AZ19" i="2"/>
  <c r="BA19" i="2"/>
  <c r="BB19" i="2"/>
  <c r="CF19" i="2"/>
  <c r="I19" i="2" s="1"/>
  <c r="L19" i="2" s="1"/>
  <c r="CJ19" i="2"/>
  <c r="CK19" i="2" s="1"/>
  <c r="CR19" i="2"/>
  <c r="D20" i="2"/>
  <c r="G20" i="2"/>
  <c r="C20" i="2" s="1"/>
  <c r="J20" i="2"/>
  <c r="K20" i="2"/>
  <c r="AW20" i="2"/>
  <c r="AX20" i="2"/>
  <c r="AY20" i="2"/>
  <c r="F20" i="2" s="1"/>
  <c r="AZ20" i="2"/>
  <c r="BA20" i="2"/>
  <c r="BB20" i="2"/>
  <c r="BC20" i="2" s="1"/>
  <c r="CF20" i="2"/>
  <c r="CK20" i="2" s="1"/>
  <c r="CJ20" i="2"/>
  <c r="CR20" i="2"/>
  <c r="D21" i="2"/>
  <c r="G21" i="2"/>
  <c r="C21" i="2" s="1"/>
  <c r="J21" i="2"/>
  <c r="K21" i="2"/>
  <c r="AW21" i="2"/>
  <c r="AX21" i="2"/>
  <c r="AY21" i="2"/>
  <c r="F21" i="2" s="1"/>
  <c r="AZ21" i="2"/>
  <c r="BC21" i="2" s="1"/>
  <c r="BA21" i="2"/>
  <c r="BB21" i="2"/>
  <c r="CF21" i="2"/>
  <c r="I21" i="2" s="1"/>
  <c r="L21" i="2" s="1"/>
  <c r="CJ21" i="2"/>
  <c r="CR21" i="2"/>
  <c r="D22" i="2"/>
  <c r="G22" i="2"/>
  <c r="C22" i="2" s="1"/>
  <c r="J22" i="2"/>
  <c r="K22" i="2"/>
  <c r="AW22" i="2"/>
  <c r="AX22" i="2"/>
  <c r="AY22" i="2"/>
  <c r="F22" i="2" s="1"/>
  <c r="AZ22" i="2"/>
  <c r="BA22" i="2"/>
  <c r="BB22" i="2"/>
  <c r="CF22" i="2"/>
  <c r="CJ22" i="2"/>
  <c r="CR22" i="2"/>
  <c r="C23" i="2"/>
  <c r="D23" i="2"/>
  <c r="G23" i="2"/>
  <c r="J23" i="2"/>
  <c r="K23" i="2"/>
  <c r="AW23" i="2"/>
  <c r="AX23" i="2"/>
  <c r="AY23" i="2"/>
  <c r="F23" i="2" s="1"/>
  <c r="AZ23" i="2"/>
  <c r="BA23" i="2"/>
  <c r="BB23" i="2"/>
  <c r="CF23" i="2"/>
  <c r="I23" i="2" s="1"/>
  <c r="L23" i="2" s="1"/>
  <c r="CJ23" i="2"/>
  <c r="CR23" i="2"/>
  <c r="C24" i="2"/>
  <c r="D24" i="2"/>
  <c r="G24" i="2"/>
  <c r="J24" i="2"/>
  <c r="K24" i="2"/>
  <c r="AW24" i="2"/>
  <c r="AX24" i="2"/>
  <c r="AY24" i="2"/>
  <c r="F24" i="2" s="1"/>
  <c r="AZ24" i="2"/>
  <c r="BA24" i="2"/>
  <c r="BB24" i="2"/>
  <c r="CF24" i="2"/>
  <c r="CJ24" i="2"/>
  <c r="I24" i="2" s="1"/>
  <c r="L24" i="2" s="1"/>
  <c r="CK24" i="2"/>
  <c r="CR24" i="2"/>
  <c r="D25" i="2"/>
  <c r="F25" i="2"/>
  <c r="G25" i="2"/>
  <c r="C25" i="2" s="1"/>
  <c r="J25" i="2"/>
  <c r="K25" i="2"/>
  <c r="AW25" i="2"/>
  <c r="AX25" i="2"/>
  <c r="AY25" i="2"/>
  <c r="AZ25" i="2"/>
  <c r="BC25" i="2" s="1"/>
  <c r="BA25" i="2"/>
  <c r="BB25" i="2"/>
  <c r="CF25" i="2"/>
  <c r="CJ25" i="2"/>
  <c r="CR25" i="2"/>
  <c r="D26" i="2"/>
  <c r="G26" i="2"/>
  <c r="C26" i="2" s="1"/>
  <c r="J26" i="2"/>
  <c r="K26" i="2"/>
  <c r="AW26" i="2"/>
  <c r="AX26" i="2"/>
  <c r="AY26" i="2"/>
  <c r="F26" i="2" s="1"/>
  <c r="AZ26" i="2"/>
  <c r="BC26" i="2" s="1"/>
  <c r="BA26" i="2"/>
  <c r="BB26" i="2"/>
  <c r="CF26" i="2"/>
  <c r="CJ26" i="2"/>
  <c r="CR26" i="2"/>
  <c r="D27" i="2"/>
  <c r="G27" i="2"/>
  <c r="C27" i="2" s="1"/>
  <c r="J27" i="2"/>
  <c r="K27" i="2"/>
  <c r="AW27" i="2"/>
  <c r="AX27" i="2"/>
  <c r="AY27" i="2"/>
  <c r="F27" i="2" s="1"/>
  <c r="AZ27" i="2"/>
  <c r="BA27" i="2"/>
  <c r="BB27" i="2"/>
  <c r="CF27" i="2"/>
  <c r="CJ27" i="2"/>
  <c r="CK27" i="2" s="1"/>
  <c r="CR27" i="2"/>
  <c r="C28" i="2"/>
  <c r="D28" i="2"/>
  <c r="G28" i="2"/>
  <c r="J28" i="2"/>
  <c r="K28" i="2"/>
  <c r="AW28" i="2"/>
  <c r="AX28" i="2"/>
  <c r="AY28" i="2"/>
  <c r="F28" i="2" s="1"/>
  <c r="AZ28" i="2"/>
  <c r="BA28" i="2"/>
  <c r="BB28" i="2"/>
  <c r="CF28" i="2"/>
  <c r="CK28" i="2" s="1"/>
  <c r="CJ28" i="2"/>
  <c r="I28" i="2" s="1"/>
  <c r="CR28" i="2"/>
  <c r="D29" i="2"/>
  <c r="G29" i="2"/>
  <c r="C29" i="2" s="1"/>
  <c r="J29" i="2"/>
  <c r="K29" i="2"/>
  <c r="AW29" i="2"/>
  <c r="AX29" i="2"/>
  <c r="AY29" i="2"/>
  <c r="F29" i="2" s="1"/>
  <c r="AZ29" i="2"/>
  <c r="BC29" i="2" s="1"/>
  <c r="BA29" i="2"/>
  <c r="BB29" i="2"/>
  <c r="CF29" i="2"/>
  <c r="CJ29" i="2"/>
  <c r="CR29" i="2"/>
  <c r="D30" i="2"/>
  <c r="G30" i="2"/>
  <c r="C30" i="2" s="1"/>
  <c r="J30" i="2"/>
  <c r="K30" i="2"/>
  <c r="AW30" i="2"/>
  <c r="AX30" i="2"/>
  <c r="AY30" i="2"/>
  <c r="F30" i="2" s="1"/>
  <c r="AZ30" i="2"/>
  <c r="BC30" i="2" s="1"/>
  <c r="BA30" i="2"/>
  <c r="BB30" i="2"/>
  <c r="CF30" i="2"/>
  <c r="CJ30" i="2"/>
  <c r="CR30" i="2"/>
  <c r="D31" i="2"/>
  <c r="G31" i="2"/>
  <c r="C31" i="2" s="1"/>
  <c r="J31" i="2"/>
  <c r="K31" i="2"/>
  <c r="AW31" i="2"/>
  <c r="AX31" i="2"/>
  <c r="AY31" i="2"/>
  <c r="F31" i="2" s="1"/>
  <c r="AZ31" i="2"/>
  <c r="BA31" i="2"/>
  <c r="BB31" i="2"/>
  <c r="CF31" i="2"/>
  <c r="CJ31" i="2"/>
  <c r="CK31" i="2" s="1"/>
  <c r="CR31" i="2"/>
  <c r="D32" i="2"/>
  <c r="G32" i="2"/>
  <c r="C32" i="2" s="1"/>
  <c r="J32" i="2"/>
  <c r="K32" i="2"/>
  <c r="AW32" i="2"/>
  <c r="AX32" i="2"/>
  <c r="AY32" i="2"/>
  <c r="F32" i="2" s="1"/>
  <c r="AZ32" i="2"/>
  <c r="BA32" i="2"/>
  <c r="BB32" i="2"/>
  <c r="CF32" i="2"/>
  <c r="CJ32" i="2"/>
  <c r="CK32" i="2"/>
  <c r="CR32" i="2"/>
  <c r="D33" i="2"/>
  <c r="F33" i="2"/>
  <c r="G33" i="2"/>
  <c r="C33" i="2" s="1"/>
  <c r="J33" i="2"/>
  <c r="K33" i="2"/>
  <c r="AW33" i="2"/>
  <c r="AX33" i="2"/>
  <c r="AY33" i="2"/>
  <c r="AZ33" i="2"/>
  <c r="BC33" i="2" s="1"/>
  <c r="BA33" i="2"/>
  <c r="BB33" i="2"/>
  <c r="CF33" i="2"/>
  <c r="CJ33" i="2"/>
  <c r="CR33" i="2"/>
  <c r="D34" i="2"/>
  <c r="G34" i="2"/>
  <c r="C34" i="2" s="1"/>
  <c r="J34" i="2"/>
  <c r="K34" i="2"/>
  <c r="AW34" i="2"/>
  <c r="AX34" i="2"/>
  <c r="AY34" i="2"/>
  <c r="F34" i="2" s="1"/>
  <c r="AZ34" i="2"/>
  <c r="BC34" i="2" s="1"/>
  <c r="BA34" i="2"/>
  <c r="BB34" i="2"/>
  <c r="CF34" i="2"/>
  <c r="CJ34" i="2"/>
  <c r="CR34" i="2"/>
  <c r="D35" i="2"/>
  <c r="G35" i="2"/>
  <c r="C35" i="2" s="1"/>
  <c r="J35" i="2"/>
  <c r="K35" i="2"/>
  <c r="AW35" i="2"/>
  <c r="AX35" i="2"/>
  <c r="AY35" i="2"/>
  <c r="F35" i="2" s="1"/>
  <c r="AZ35" i="2"/>
  <c r="BA35" i="2"/>
  <c r="BC35" i="2" s="1"/>
  <c r="BB35" i="2"/>
  <c r="CF35" i="2"/>
  <c r="I35" i="2" s="1"/>
  <c r="L35" i="2" s="1"/>
  <c r="CJ35" i="2"/>
  <c r="CK35" i="2" s="1"/>
  <c r="CR35" i="2"/>
  <c r="D36" i="2"/>
  <c r="G36" i="2"/>
  <c r="C36" i="2" s="1"/>
  <c r="J36" i="2"/>
  <c r="K36" i="2"/>
  <c r="AW36" i="2"/>
  <c r="AX36" i="2"/>
  <c r="AY36" i="2"/>
  <c r="F36" i="2" s="1"/>
  <c r="AZ36" i="2"/>
  <c r="BA36" i="2"/>
  <c r="BB36" i="2"/>
  <c r="CF36" i="2"/>
  <c r="CJ36" i="2"/>
  <c r="CR36" i="2"/>
  <c r="D37" i="2"/>
  <c r="G37" i="2"/>
  <c r="C37" i="2" s="1"/>
  <c r="J37" i="2"/>
  <c r="K37" i="2"/>
  <c r="AW37" i="2"/>
  <c r="AX37" i="2"/>
  <c r="AY37" i="2"/>
  <c r="F37" i="2" s="1"/>
  <c r="AZ37" i="2"/>
  <c r="BC37" i="2" s="1"/>
  <c r="BA37" i="2"/>
  <c r="BB37" i="2"/>
  <c r="CF37" i="2"/>
  <c r="CJ37" i="2"/>
  <c r="CR37" i="2"/>
  <c r="D38" i="2"/>
  <c r="G38" i="2"/>
  <c r="C38" i="2" s="1"/>
  <c r="J38" i="2"/>
  <c r="K38" i="2"/>
  <c r="AW38" i="2"/>
  <c r="AX38" i="2"/>
  <c r="AY38" i="2"/>
  <c r="F38" i="2" s="1"/>
  <c r="AZ38" i="2"/>
  <c r="BC38" i="2" s="1"/>
  <c r="BA38" i="2"/>
  <c r="BB38" i="2"/>
  <c r="CF38" i="2"/>
  <c r="CJ38" i="2"/>
  <c r="CR38" i="2"/>
  <c r="D39" i="2"/>
  <c r="G39" i="2"/>
  <c r="C39" i="2" s="1"/>
  <c r="J39" i="2"/>
  <c r="K39" i="2"/>
  <c r="AW39" i="2"/>
  <c r="AX39" i="2"/>
  <c r="AY39" i="2"/>
  <c r="F39" i="2" s="1"/>
  <c r="AZ39" i="2"/>
  <c r="BA39" i="2"/>
  <c r="BB39" i="2"/>
  <c r="CF39" i="2"/>
  <c r="CJ39" i="2"/>
  <c r="CK39" i="2" s="1"/>
  <c r="CR39" i="2"/>
  <c r="D40" i="2"/>
  <c r="G40" i="2"/>
  <c r="C40" i="2" s="1"/>
  <c r="J40" i="2"/>
  <c r="K40" i="2"/>
  <c r="AW40" i="2"/>
  <c r="AX40" i="2"/>
  <c r="AY40" i="2"/>
  <c r="F40" i="2" s="1"/>
  <c r="AZ40" i="2"/>
  <c r="BA40" i="2"/>
  <c r="BB40" i="2"/>
  <c r="CF40" i="2"/>
  <c r="CJ40" i="2"/>
  <c r="CK40" i="2"/>
  <c r="CR40" i="2"/>
  <c r="D41" i="2"/>
  <c r="F41" i="2"/>
  <c r="G41" i="2"/>
  <c r="C41" i="2" s="1"/>
  <c r="J41" i="2"/>
  <c r="K41" i="2"/>
  <c r="AW41" i="2"/>
  <c r="AX41" i="2"/>
  <c r="AY41" i="2"/>
  <c r="AZ41" i="2"/>
  <c r="BC41" i="2" s="1"/>
  <c r="BA41" i="2"/>
  <c r="BB41" i="2"/>
  <c r="CF41" i="2"/>
  <c r="CJ41" i="2"/>
  <c r="CK41" i="2"/>
  <c r="CR41" i="2"/>
  <c r="D42" i="2"/>
  <c r="G42" i="2"/>
  <c r="C42" i="2" s="1"/>
  <c r="J42" i="2"/>
  <c r="K42" i="2"/>
  <c r="AW42" i="2"/>
  <c r="AX42" i="2"/>
  <c r="AY42" i="2"/>
  <c r="F42" i="2" s="1"/>
  <c r="AZ42" i="2"/>
  <c r="BA42" i="2"/>
  <c r="BB42" i="2"/>
  <c r="CF42" i="2"/>
  <c r="CJ42" i="2"/>
  <c r="CR42" i="2"/>
  <c r="C43" i="2"/>
  <c r="D43" i="2"/>
  <c r="G43" i="2"/>
  <c r="J43" i="2"/>
  <c r="K43" i="2"/>
  <c r="AW43" i="2"/>
  <c r="AX43" i="2"/>
  <c r="AY43" i="2"/>
  <c r="F43" i="2" s="1"/>
  <c r="AZ43" i="2"/>
  <c r="BA43" i="2"/>
  <c r="BB43" i="2"/>
  <c r="CF43" i="2"/>
  <c r="I43" i="2" s="1"/>
  <c r="L43" i="2" s="1"/>
  <c r="CJ43" i="2"/>
  <c r="CK43" i="2" s="1"/>
  <c r="CR43" i="2"/>
  <c r="D44" i="2"/>
  <c r="G44" i="2"/>
  <c r="C44" i="2" s="1"/>
  <c r="J44" i="2"/>
  <c r="K44" i="2"/>
  <c r="AW44" i="2"/>
  <c r="AX44" i="2"/>
  <c r="AY44" i="2"/>
  <c r="F44" i="2" s="1"/>
  <c r="AZ44" i="2"/>
  <c r="BA44" i="2"/>
  <c r="BB44" i="2"/>
  <c r="BC44" i="2" s="1"/>
  <c r="CF44" i="2"/>
  <c r="I44" i="2" s="1"/>
  <c r="L44" i="2" s="1"/>
  <c r="CJ44" i="2"/>
  <c r="CR44" i="2"/>
  <c r="D45" i="2"/>
  <c r="G45" i="2"/>
  <c r="C45" i="2" s="1"/>
  <c r="J45" i="2"/>
  <c r="K45" i="2"/>
  <c r="AW45" i="2"/>
  <c r="AX45" i="2"/>
  <c r="AY45" i="2"/>
  <c r="F45" i="2" s="1"/>
  <c r="AZ45" i="2"/>
  <c r="BC45" i="2" s="1"/>
  <c r="BA45" i="2"/>
  <c r="BB45" i="2"/>
  <c r="CF45" i="2"/>
  <c r="I45" i="2" s="1"/>
  <c r="L45" i="2" s="1"/>
  <c r="CJ45" i="2"/>
  <c r="CR45" i="2"/>
  <c r="D46" i="2"/>
  <c r="G46" i="2"/>
  <c r="C46" i="2" s="1"/>
  <c r="J46" i="2"/>
  <c r="K46" i="2"/>
  <c r="AW46" i="2"/>
  <c r="AX46" i="2"/>
  <c r="AY46" i="2"/>
  <c r="F46" i="2" s="1"/>
  <c r="AZ46" i="2"/>
  <c r="BA46" i="2"/>
  <c r="BB46" i="2"/>
  <c r="CF46" i="2"/>
  <c r="CJ46" i="2"/>
  <c r="CR46" i="2"/>
  <c r="D47" i="2"/>
  <c r="G47" i="2"/>
  <c r="C47" i="2" s="1"/>
  <c r="I47" i="2"/>
  <c r="L47" i="2" s="1"/>
  <c r="J47" i="2"/>
  <c r="K47" i="2"/>
  <c r="AW47" i="2"/>
  <c r="AX47" i="2"/>
  <c r="AY47" i="2"/>
  <c r="F47" i="2" s="1"/>
  <c r="AZ47" i="2"/>
  <c r="BA47" i="2"/>
  <c r="BB47" i="2"/>
  <c r="CF47" i="2"/>
  <c r="CJ47" i="2"/>
  <c r="CR47" i="2"/>
  <c r="D48" i="2"/>
  <c r="G48" i="2"/>
  <c r="C48" i="2" s="1"/>
  <c r="J48" i="2"/>
  <c r="K48" i="2"/>
  <c r="AW48" i="2"/>
  <c r="AX48" i="2"/>
  <c r="AY48" i="2"/>
  <c r="F48" i="2" s="1"/>
  <c r="AZ48" i="2"/>
  <c r="BA48" i="2"/>
  <c r="BB48" i="2"/>
  <c r="CF48" i="2"/>
  <c r="CJ48" i="2"/>
  <c r="CK48" i="2"/>
  <c r="CR48" i="2"/>
  <c r="D49" i="2"/>
  <c r="G49" i="2"/>
  <c r="C49" i="2" s="1"/>
  <c r="J49" i="2"/>
  <c r="K49" i="2"/>
  <c r="AW49" i="2"/>
  <c r="AX49" i="2"/>
  <c r="AY49" i="2"/>
  <c r="F49" i="2" s="1"/>
  <c r="AZ49" i="2"/>
  <c r="BA49" i="2"/>
  <c r="BB49" i="2"/>
  <c r="BC49" i="2"/>
  <c r="CF49" i="2"/>
  <c r="CJ49" i="2"/>
  <c r="CR49" i="2"/>
  <c r="D50" i="2"/>
  <c r="G50" i="2"/>
  <c r="C50" i="2" s="1"/>
  <c r="J50" i="2"/>
  <c r="K50" i="2"/>
  <c r="AW50" i="2"/>
  <c r="AX50" i="2"/>
  <c r="AY50" i="2"/>
  <c r="F50" i="2" s="1"/>
  <c r="AZ50" i="2"/>
  <c r="BA50" i="2"/>
  <c r="BB50" i="2"/>
  <c r="CF50" i="2"/>
  <c r="CJ50" i="2"/>
  <c r="CR50" i="2"/>
  <c r="D51" i="2"/>
  <c r="G51" i="2"/>
  <c r="C51" i="2" s="1"/>
  <c r="J51" i="2"/>
  <c r="K51" i="2"/>
  <c r="AW51" i="2"/>
  <c r="AX51" i="2"/>
  <c r="AY51" i="2"/>
  <c r="F51" i="2" s="1"/>
  <c r="AZ51" i="2"/>
  <c r="BA51" i="2"/>
  <c r="BB51" i="2"/>
  <c r="CF51" i="2"/>
  <c r="CJ51" i="2"/>
  <c r="CR51" i="2"/>
  <c r="D52" i="2"/>
  <c r="G52" i="2"/>
  <c r="C52" i="2" s="1"/>
  <c r="J52" i="2"/>
  <c r="K52" i="2"/>
  <c r="AW52" i="2"/>
  <c r="AX52" i="2"/>
  <c r="AY52" i="2"/>
  <c r="F52" i="2" s="1"/>
  <c r="AZ52" i="2"/>
  <c r="BA52" i="2"/>
  <c r="BB52" i="2"/>
  <c r="BC52" i="2" s="1"/>
  <c r="CF52" i="2"/>
  <c r="CJ52" i="2"/>
  <c r="CK52" i="2"/>
  <c r="CR52" i="2"/>
  <c r="D53" i="2"/>
  <c r="G53" i="2"/>
  <c r="C53" i="2" s="1"/>
  <c r="J53" i="2"/>
  <c r="K53" i="2"/>
  <c r="AW53" i="2"/>
  <c r="AX53" i="2"/>
  <c r="AY53" i="2"/>
  <c r="F53" i="2" s="1"/>
  <c r="AZ53" i="2"/>
  <c r="BA53" i="2"/>
  <c r="BB53" i="2"/>
  <c r="BC53" i="2"/>
  <c r="CF53" i="2"/>
  <c r="I53" i="2" s="1"/>
  <c r="CJ53" i="2"/>
  <c r="CK53" i="2"/>
  <c r="CR53" i="2"/>
  <c r="D54" i="2"/>
  <c r="G54" i="2"/>
  <c r="C54" i="2" s="1"/>
  <c r="J54" i="2"/>
  <c r="K54" i="2"/>
  <c r="AW54" i="2"/>
  <c r="AX54" i="2"/>
  <c r="AY54" i="2"/>
  <c r="F54" i="2" s="1"/>
  <c r="AZ54" i="2"/>
  <c r="BC54" i="2" s="1"/>
  <c r="BA54" i="2"/>
  <c r="BB54" i="2"/>
  <c r="CF54" i="2"/>
  <c r="CJ54" i="2"/>
  <c r="CR54" i="2"/>
  <c r="D55" i="2"/>
  <c r="G55" i="2"/>
  <c r="C55" i="2" s="1"/>
  <c r="J55" i="2"/>
  <c r="K55" i="2"/>
  <c r="AW55" i="2"/>
  <c r="AX55" i="2"/>
  <c r="AY55" i="2"/>
  <c r="F55" i="2" s="1"/>
  <c r="AZ55" i="2"/>
  <c r="BA55" i="2"/>
  <c r="BB55" i="2"/>
  <c r="CF55" i="2"/>
  <c r="CJ55" i="2"/>
  <c r="CK55" i="2" s="1"/>
  <c r="CR55" i="2"/>
  <c r="D56" i="2"/>
  <c r="G56" i="2"/>
  <c r="C56" i="2" s="1"/>
  <c r="J56" i="2"/>
  <c r="K56" i="2"/>
  <c r="AW56" i="2"/>
  <c r="AX56" i="2"/>
  <c r="AY56" i="2"/>
  <c r="F56" i="2" s="1"/>
  <c r="AZ56" i="2"/>
  <c r="BA56" i="2"/>
  <c r="BB56" i="2"/>
  <c r="BC56" i="2" s="1"/>
  <c r="CF56" i="2"/>
  <c r="I56" i="2" s="1"/>
  <c r="L56" i="2" s="1"/>
  <c r="CJ56" i="2"/>
  <c r="CR56" i="2"/>
  <c r="D57" i="2"/>
  <c r="G57" i="2"/>
  <c r="C57" i="2" s="1"/>
  <c r="J57" i="2"/>
  <c r="K57" i="2"/>
  <c r="AW57" i="2"/>
  <c r="AX57" i="2"/>
  <c r="AY57" i="2"/>
  <c r="F57" i="2" s="1"/>
  <c r="AZ57" i="2"/>
  <c r="BC57" i="2" s="1"/>
  <c r="BA57" i="2"/>
  <c r="BB57" i="2"/>
  <c r="CF57" i="2"/>
  <c r="I57" i="2" s="1"/>
  <c r="L57" i="2" s="1"/>
  <c r="CJ57" i="2"/>
  <c r="CR57" i="2"/>
  <c r="D58" i="2"/>
  <c r="G58" i="2"/>
  <c r="C58" i="2" s="1"/>
  <c r="J58" i="2"/>
  <c r="K58" i="2"/>
  <c r="AW58" i="2"/>
  <c r="AX58" i="2"/>
  <c r="AY58" i="2"/>
  <c r="F58" i="2" s="1"/>
  <c r="AZ58" i="2"/>
  <c r="BA58" i="2"/>
  <c r="BB58" i="2"/>
  <c r="CF58" i="2"/>
  <c r="CJ58" i="2"/>
  <c r="CR58" i="2"/>
  <c r="C59" i="2"/>
  <c r="D59" i="2"/>
  <c r="G59" i="2"/>
  <c r="J59" i="2"/>
  <c r="K59" i="2"/>
  <c r="AW59" i="2"/>
  <c r="AX59" i="2"/>
  <c r="AY59" i="2"/>
  <c r="F59" i="2" s="1"/>
  <c r="AZ59" i="2"/>
  <c r="BA59" i="2"/>
  <c r="BB59" i="2"/>
  <c r="CF59" i="2"/>
  <c r="I59" i="2" s="1"/>
  <c r="L59" i="2" s="1"/>
  <c r="CJ59" i="2"/>
  <c r="CR59" i="2"/>
  <c r="C60" i="2"/>
  <c r="D60" i="2"/>
  <c r="G60" i="2"/>
  <c r="J60" i="2"/>
  <c r="K60" i="2"/>
  <c r="AW60" i="2"/>
  <c r="AX60" i="2"/>
  <c r="AY60" i="2"/>
  <c r="F60" i="2" s="1"/>
  <c r="AZ60" i="2"/>
  <c r="BA60" i="2"/>
  <c r="BB60" i="2"/>
  <c r="CF60" i="2"/>
  <c r="CJ60" i="2"/>
  <c r="I60" i="2" s="1"/>
  <c r="L60" i="2" s="1"/>
  <c r="CK60" i="2"/>
  <c r="CR60" i="2"/>
  <c r="D61" i="2"/>
  <c r="F61" i="2"/>
  <c r="G61" i="2"/>
  <c r="C61" i="2" s="1"/>
  <c r="J61" i="2"/>
  <c r="K61" i="2"/>
  <c r="AW61" i="2"/>
  <c r="AX61" i="2"/>
  <c r="AY61" i="2"/>
  <c r="AZ61" i="2"/>
  <c r="BA61" i="2"/>
  <c r="BC61" i="2" s="1"/>
  <c r="BB61" i="2"/>
  <c r="CF61" i="2"/>
  <c r="CJ61" i="2"/>
  <c r="CK61" i="2"/>
  <c r="CR61" i="2"/>
  <c r="D62" i="2"/>
  <c r="G62" i="2"/>
  <c r="C62" i="2" s="1"/>
  <c r="J62" i="2"/>
  <c r="K62" i="2"/>
  <c r="AW62" i="2"/>
  <c r="AX62" i="2"/>
  <c r="AY62" i="2"/>
  <c r="F62" i="2" s="1"/>
  <c r="AZ62" i="2"/>
  <c r="BA62" i="2"/>
  <c r="BB62" i="2"/>
  <c r="CF62" i="2"/>
  <c r="CJ62" i="2"/>
  <c r="CR62" i="2"/>
  <c r="C63" i="2"/>
  <c r="D63" i="2"/>
  <c r="G63" i="2"/>
  <c r="J63" i="2"/>
  <c r="K63" i="2"/>
  <c r="AW63" i="2"/>
  <c r="AX63" i="2"/>
  <c r="AY63" i="2"/>
  <c r="F63" i="2" s="1"/>
  <c r="AZ63" i="2"/>
  <c r="BC63" i="2" s="1"/>
  <c r="BA63" i="2"/>
  <c r="BB63" i="2"/>
  <c r="CF63" i="2"/>
  <c r="I63" i="2" s="1"/>
  <c r="L63" i="2" s="1"/>
  <c r="CJ63" i="2"/>
  <c r="CK63" i="2" s="1"/>
  <c r="CR63" i="2"/>
  <c r="D64" i="2"/>
  <c r="G64" i="2"/>
  <c r="C64" i="2" s="1"/>
  <c r="J64" i="2"/>
  <c r="K64" i="2"/>
  <c r="AW64" i="2"/>
  <c r="AX64" i="2"/>
  <c r="AY64" i="2"/>
  <c r="F64" i="2" s="1"/>
  <c r="AZ64" i="2"/>
  <c r="BA64" i="2"/>
  <c r="BB64" i="2"/>
  <c r="BC64" i="2" s="1"/>
  <c r="CF64" i="2"/>
  <c r="CJ64" i="2"/>
  <c r="I64" i="2" s="1"/>
  <c r="L64" i="2" s="1"/>
  <c r="CK64" i="2"/>
  <c r="CR64" i="2"/>
  <c r="D65" i="2"/>
  <c r="G65" i="2"/>
  <c r="C65" i="2" s="1"/>
  <c r="J65" i="2"/>
  <c r="K65" i="2"/>
  <c r="AW65" i="2"/>
  <c r="AX65" i="2"/>
  <c r="AY65" i="2"/>
  <c r="F65" i="2" s="1"/>
  <c r="AZ65" i="2"/>
  <c r="BA65" i="2"/>
  <c r="BB65" i="2"/>
  <c r="BC65" i="2" s="1"/>
  <c r="CF65" i="2"/>
  <c r="I65" i="2" s="1"/>
  <c r="L65" i="2" s="1"/>
  <c r="CJ65" i="2"/>
  <c r="CR65" i="2"/>
  <c r="D66" i="2"/>
  <c r="G66" i="2"/>
  <c r="C66" i="2" s="1"/>
  <c r="J66" i="2"/>
  <c r="K66" i="2"/>
  <c r="AW66" i="2"/>
  <c r="AX66" i="2"/>
  <c r="AY66" i="2"/>
  <c r="F66" i="2" s="1"/>
  <c r="AZ66" i="2"/>
  <c r="BC66" i="2" s="1"/>
  <c r="BA66" i="2"/>
  <c r="BB66" i="2"/>
  <c r="CF66" i="2"/>
  <c r="CJ66" i="2"/>
  <c r="CR66" i="2"/>
  <c r="D67" i="2"/>
  <c r="G67" i="2"/>
  <c r="C67" i="2" s="1"/>
  <c r="J67" i="2"/>
  <c r="K67" i="2"/>
  <c r="AW67" i="2"/>
  <c r="AX67" i="2"/>
  <c r="AY67" i="2"/>
  <c r="F67" i="2" s="1"/>
  <c r="AZ67" i="2"/>
  <c r="BA67" i="2"/>
  <c r="BB67" i="2"/>
  <c r="CF67" i="2"/>
  <c r="CJ67" i="2"/>
  <c r="I67" i="2" s="1"/>
  <c r="L67" i="2" s="1"/>
  <c r="CR67" i="2"/>
  <c r="C68" i="2"/>
  <c r="D68" i="2"/>
  <c r="G68" i="2"/>
  <c r="J68" i="2"/>
  <c r="K68" i="2"/>
  <c r="AW68" i="2"/>
  <c r="AX68" i="2"/>
  <c r="AY68" i="2"/>
  <c r="F68" i="2" s="1"/>
  <c r="AZ68" i="2"/>
  <c r="BA68" i="2"/>
  <c r="BB68" i="2"/>
  <c r="CF68" i="2"/>
  <c r="CK68" i="2" s="1"/>
  <c r="CJ68" i="2"/>
  <c r="I68" i="2" s="1"/>
  <c r="L68" i="2" s="1"/>
  <c r="CR68" i="2"/>
  <c r="D69" i="2"/>
  <c r="G69" i="2"/>
  <c r="C69" i="2" s="1"/>
  <c r="J69" i="2"/>
  <c r="K69" i="2"/>
  <c r="AW69" i="2"/>
  <c r="AX69" i="2"/>
  <c r="AY69" i="2"/>
  <c r="F69" i="2" s="1"/>
  <c r="AZ69" i="2"/>
  <c r="BC69" i="2" s="1"/>
  <c r="BA69" i="2"/>
  <c r="BB69" i="2"/>
  <c r="CF69" i="2"/>
  <c r="CJ69" i="2"/>
  <c r="CK69" i="2"/>
  <c r="CR69" i="2"/>
  <c r="D70" i="2"/>
  <c r="F70" i="2"/>
  <c r="G70" i="2"/>
  <c r="C70" i="2" s="1"/>
  <c r="J70" i="2"/>
  <c r="K70" i="2"/>
  <c r="AW70" i="2"/>
  <c r="AX70" i="2"/>
  <c r="AY70" i="2"/>
  <c r="AZ70" i="2"/>
  <c r="BA70" i="2"/>
  <c r="BB70" i="2"/>
  <c r="CF70" i="2"/>
  <c r="CJ70" i="2"/>
  <c r="CR70" i="2"/>
  <c r="C71" i="2"/>
  <c r="D71" i="2"/>
  <c r="G71" i="2"/>
  <c r="J71" i="2"/>
  <c r="K71" i="2"/>
  <c r="AW71" i="2"/>
  <c r="AX71" i="2"/>
  <c r="AY71" i="2"/>
  <c r="F71" i="2" s="1"/>
  <c r="AZ71" i="2"/>
  <c r="BC71" i="2" s="1"/>
  <c r="BA71" i="2"/>
  <c r="BB71" i="2"/>
  <c r="CF71" i="2"/>
  <c r="CJ71" i="2"/>
  <c r="I71" i="2" s="1"/>
  <c r="L71" i="2" s="1"/>
  <c r="CR71" i="2"/>
  <c r="D72" i="2"/>
  <c r="G72" i="2"/>
  <c r="C72" i="2" s="1"/>
  <c r="J72" i="2"/>
  <c r="K72" i="2"/>
  <c r="AW72" i="2"/>
  <c r="AX72" i="2"/>
  <c r="AY72" i="2"/>
  <c r="F72" i="2" s="1"/>
  <c r="AZ72" i="2"/>
  <c r="BA72" i="2"/>
  <c r="BB72" i="2"/>
  <c r="CF72" i="2"/>
  <c r="CJ72" i="2"/>
  <c r="I72" i="2" s="1"/>
  <c r="L72" i="2" s="1"/>
  <c r="CK72" i="2"/>
  <c r="CR72" i="2"/>
  <c r="D73" i="2"/>
  <c r="G73" i="2"/>
  <c r="C73" i="2" s="1"/>
  <c r="J73" i="2"/>
  <c r="K73" i="2"/>
  <c r="AW73" i="2"/>
  <c r="AX73" i="2"/>
  <c r="AY73" i="2"/>
  <c r="F73" i="2" s="1"/>
  <c r="AZ73" i="2"/>
  <c r="BC73" i="2" s="1"/>
  <c r="BA73" i="2"/>
  <c r="BB73" i="2"/>
  <c r="CF73" i="2"/>
  <c r="I73" i="2" s="1"/>
  <c r="L73" i="2" s="1"/>
  <c r="CJ73" i="2"/>
  <c r="CR73" i="2"/>
  <c r="D74" i="2"/>
  <c r="G74" i="2"/>
  <c r="C74" i="2" s="1"/>
  <c r="J74" i="2"/>
  <c r="K74" i="2"/>
  <c r="AW74" i="2"/>
  <c r="AX74" i="2"/>
  <c r="AY74" i="2"/>
  <c r="F74" i="2" s="1"/>
  <c r="AZ74" i="2"/>
  <c r="BA74" i="2"/>
  <c r="BB74" i="2"/>
  <c r="CF74" i="2"/>
  <c r="CJ74" i="2"/>
  <c r="CR74" i="2"/>
  <c r="D75" i="2"/>
  <c r="G75" i="2"/>
  <c r="C75" i="2" s="1"/>
  <c r="J75" i="2"/>
  <c r="K75" i="2"/>
  <c r="AW75" i="2"/>
  <c r="AX75" i="2"/>
  <c r="AY75" i="2"/>
  <c r="F75" i="2" s="1"/>
  <c r="AZ75" i="2"/>
  <c r="BA75" i="2"/>
  <c r="BB75" i="2"/>
  <c r="CF75" i="2"/>
  <c r="CK75" i="2" s="1"/>
  <c r="CJ75" i="2"/>
  <c r="CR75" i="2"/>
  <c r="C76" i="2"/>
  <c r="D76" i="2"/>
  <c r="G76" i="2"/>
  <c r="J76" i="2"/>
  <c r="K76" i="2"/>
  <c r="AW76" i="2"/>
  <c r="AX76" i="2"/>
  <c r="AY76" i="2"/>
  <c r="F76" i="2" s="1"/>
  <c r="AZ76" i="2"/>
  <c r="BA76" i="2"/>
  <c r="BC76" i="2" s="1"/>
  <c r="BB76" i="2"/>
  <c r="CF76" i="2"/>
  <c r="CJ76" i="2"/>
  <c r="I76" i="2" s="1"/>
  <c r="L76" i="2" s="1"/>
  <c r="CK76" i="2"/>
  <c r="CR76" i="2"/>
  <c r="D77" i="2"/>
  <c r="G77" i="2"/>
  <c r="C77" i="2" s="1"/>
  <c r="J77" i="2"/>
  <c r="K77" i="2"/>
  <c r="AW77" i="2"/>
  <c r="AX77" i="2"/>
  <c r="AY77" i="2"/>
  <c r="F77" i="2" s="1"/>
  <c r="AZ77" i="2"/>
  <c r="BA77" i="2"/>
  <c r="BB77" i="2"/>
  <c r="BC77" i="2"/>
  <c r="CF77" i="2"/>
  <c r="CJ77" i="2"/>
  <c r="CK77" i="2"/>
  <c r="CR77" i="2"/>
  <c r="D78" i="2"/>
  <c r="G78" i="2"/>
  <c r="C78" i="2" s="1"/>
  <c r="J78" i="2"/>
  <c r="K78" i="2"/>
  <c r="AW78" i="2"/>
  <c r="AX78" i="2"/>
  <c r="AY78" i="2"/>
  <c r="F78" i="2" s="1"/>
  <c r="AZ78" i="2"/>
  <c r="BC78" i="2" s="1"/>
  <c r="BA78" i="2"/>
  <c r="BB78" i="2"/>
  <c r="CF78" i="2"/>
  <c r="CJ78" i="2"/>
  <c r="CR78" i="2"/>
  <c r="D79" i="2"/>
  <c r="G79" i="2"/>
  <c r="C79" i="2" s="1"/>
  <c r="J79" i="2"/>
  <c r="K79" i="2"/>
  <c r="AW79" i="2"/>
  <c r="AX79" i="2"/>
  <c r="AY79" i="2"/>
  <c r="F79" i="2" s="1"/>
  <c r="AZ79" i="2"/>
  <c r="BA79" i="2"/>
  <c r="BB79" i="2"/>
  <c r="CF79" i="2"/>
  <c r="CJ79" i="2"/>
  <c r="I79" i="2" s="1"/>
  <c r="L79" i="2" s="1"/>
  <c r="CR79" i="2"/>
  <c r="C80" i="2"/>
  <c r="D80" i="2"/>
  <c r="G80" i="2"/>
  <c r="J80" i="2"/>
  <c r="K80" i="2"/>
  <c r="AW80" i="2"/>
  <c r="AX80" i="2"/>
  <c r="AY80" i="2"/>
  <c r="F80" i="2" s="1"/>
  <c r="AZ80" i="2"/>
  <c r="BA80" i="2"/>
  <c r="BB80" i="2"/>
  <c r="CF80" i="2"/>
  <c r="CK80" i="2" s="1"/>
  <c r="CJ80" i="2"/>
  <c r="I80" i="2" s="1"/>
  <c r="L80" i="2" s="1"/>
  <c r="CR80" i="2"/>
  <c r="D81" i="2"/>
  <c r="G81" i="2"/>
  <c r="C81" i="2" s="1"/>
  <c r="J81" i="2"/>
  <c r="K81" i="2"/>
  <c r="AW81" i="2"/>
  <c r="AX81" i="2"/>
  <c r="AY81" i="2"/>
  <c r="F81" i="2" s="1"/>
  <c r="AZ81" i="2"/>
  <c r="BC81" i="2" s="1"/>
  <c r="BA81" i="2"/>
  <c r="BB81" i="2"/>
  <c r="CJ81" i="2"/>
  <c r="I81" i="2" s="1"/>
  <c r="L81" i="2" s="1"/>
  <c r="CR81" i="2"/>
  <c r="E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BE83" i="2"/>
  <c r="BF83" i="2"/>
  <c r="BG83" i="2"/>
  <c r="BH83" i="2"/>
  <c r="BI83" i="2"/>
  <c r="CB83" i="2"/>
  <c r="CC83" i="2"/>
  <c r="CD83" i="2"/>
  <c r="CE83" i="2"/>
  <c r="CG83" i="2"/>
  <c r="CH83" i="2"/>
  <c r="CI83" i="2"/>
  <c r="CN83" i="2"/>
  <c r="CO83" i="2"/>
  <c r="CP83" i="2"/>
  <c r="CQ83" i="2"/>
  <c r="BC50" i="2" l="1"/>
  <c r="BC39" i="2"/>
  <c r="I36" i="2"/>
  <c r="L36" i="2" s="1"/>
  <c r="BC79" i="2"/>
  <c r="I74" i="2"/>
  <c r="L74" i="2" s="1"/>
  <c r="CK73" i="2"/>
  <c r="BC70" i="2"/>
  <c r="I69" i="2"/>
  <c r="L69" i="2" s="1"/>
  <c r="BC67" i="2"/>
  <c r="CK65" i="2"/>
  <c r="I61" i="2"/>
  <c r="L61" i="2" s="1"/>
  <c r="BC58" i="2"/>
  <c r="CK56" i="2"/>
  <c r="BC51" i="2"/>
  <c r="I48" i="2"/>
  <c r="L48" i="2" s="1"/>
  <c r="CK45" i="2"/>
  <c r="CK44" i="2"/>
  <c r="I41" i="2"/>
  <c r="L41" i="2" s="1"/>
  <c r="I40" i="2"/>
  <c r="L40" i="2" s="1"/>
  <c r="I37" i="2"/>
  <c r="L37" i="2" s="1"/>
  <c r="BC36" i="2"/>
  <c r="I33" i="2"/>
  <c r="L33" i="2" s="1"/>
  <c r="I32" i="2"/>
  <c r="L32" i="2" s="1"/>
  <c r="I29" i="2"/>
  <c r="L29" i="2" s="1"/>
  <c r="BC28" i="2"/>
  <c r="BC27" i="2"/>
  <c r="I25" i="2"/>
  <c r="L25" i="2" s="1"/>
  <c r="BC22" i="2"/>
  <c r="I17" i="2"/>
  <c r="L17" i="2" s="1"/>
  <c r="K83" i="2"/>
  <c r="BC16" i="2"/>
  <c r="I13" i="2"/>
  <c r="L13" i="2" s="1"/>
  <c r="BC12" i="2"/>
  <c r="AX83" i="2"/>
  <c r="BC11" i="2"/>
  <c r="C11" i="2"/>
  <c r="CR83" i="2"/>
  <c r="I78" i="2"/>
  <c r="L78" i="2" s="1"/>
  <c r="BC74" i="2"/>
  <c r="BC72" i="2"/>
  <c r="CK71" i="2"/>
  <c r="CK66" i="2"/>
  <c r="BC47" i="2"/>
  <c r="BC46" i="2"/>
  <c r="BC31" i="2"/>
  <c r="J83" i="2"/>
  <c r="BC80" i="2"/>
  <c r="CK79" i="2"/>
  <c r="I77" i="2"/>
  <c r="L77" i="2" s="1"/>
  <c r="I75" i="2"/>
  <c r="L75" i="2" s="1"/>
  <c r="BC75" i="2"/>
  <c r="I70" i="2"/>
  <c r="L70" i="2" s="1"/>
  <c r="BC68" i="2"/>
  <c r="CK67" i="2"/>
  <c r="BC62" i="2"/>
  <c r="BC60" i="2"/>
  <c r="CK59" i="2"/>
  <c r="BC59" i="2"/>
  <c r="I55" i="2"/>
  <c r="L55" i="2" s="1"/>
  <c r="L53" i="2"/>
  <c r="I52" i="2"/>
  <c r="L52" i="2" s="1"/>
  <c r="CK51" i="2"/>
  <c r="I49" i="2"/>
  <c r="L49" i="2" s="1"/>
  <c r="BC48" i="2"/>
  <c r="CK47" i="2"/>
  <c r="BC42" i="2"/>
  <c r="BC40" i="2"/>
  <c r="CK36" i="2"/>
  <c r="BC32" i="2"/>
  <c r="BC24" i="2"/>
  <c r="CK23" i="2"/>
  <c r="BC23" i="2"/>
  <c r="I20" i="2"/>
  <c r="L20" i="2" s="1"/>
  <c r="D83" i="2"/>
  <c r="F83" i="2"/>
  <c r="C83" i="2"/>
  <c r="CF83" i="2"/>
  <c r="I10" i="2"/>
  <c r="CK10" i="2"/>
  <c r="AZ83" i="2"/>
  <c r="I50" i="2"/>
  <c r="L50" i="2" s="1"/>
  <c r="CK50" i="2"/>
  <c r="I38" i="2"/>
  <c r="L38" i="2" s="1"/>
  <c r="CK38" i="2"/>
  <c r="I30" i="2"/>
  <c r="L30" i="2" s="1"/>
  <c r="CK30" i="2"/>
  <c r="AY83" i="2"/>
  <c r="CK81" i="2"/>
  <c r="CK78" i="2"/>
  <c r="CK74" i="2"/>
  <c r="CK70" i="2"/>
  <c r="I66" i="2"/>
  <c r="L66" i="2" s="1"/>
  <c r="BC55" i="2"/>
  <c r="I54" i="2"/>
  <c r="L54" i="2" s="1"/>
  <c r="CK54" i="2"/>
  <c r="BC43" i="2"/>
  <c r="I42" i="2"/>
  <c r="L42" i="2" s="1"/>
  <c r="CK42" i="2"/>
  <c r="L28" i="2"/>
  <c r="I27" i="2"/>
  <c r="L27" i="2" s="1"/>
  <c r="BC19" i="2"/>
  <c r="I18" i="2"/>
  <c r="L18" i="2" s="1"/>
  <c r="CK18" i="2"/>
  <c r="L12" i="2"/>
  <c r="I11" i="2"/>
  <c r="L11" i="2" s="1"/>
  <c r="I26" i="2"/>
  <c r="L26" i="2" s="1"/>
  <c r="CK26" i="2"/>
  <c r="BC15" i="2"/>
  <c r="BC83" i="2" s="1"/>
  <c r="I14" i="2"/>
  <c r="L14" i="2" s="1"/>
  <c r="CK14" i="2"/>
  <c r="BB83" i="2"/>
  <c r="I62" i="2"/>
  <c r="L62" i="2" s="1"/>
  <c r="CK62" i="2"/>
  <c r="I58" i="2"/>
  <c r="L58" i="2" s="1"/>
  <c r="CK58" i="2"/>
  <c r="I51" i="2"/>
  <c r="L51" i="2" s="1"/>
  <c r="I46" i="2"/>
  <c r="L46" i="2" s="1"/>
  <c r="CK46" i="2"/>
  <c r="I39" i="2"/>
  <c r="L39" i="2" s="1"/>
  <c r="I34" i="2"/>
  <c r="L34" i="2" s="1"/>
  <c r="CK34" i="2"/>
  <c r="I31" i="2"/>
  <c r="L31" i="2" s="1"/>
  <c r="I22" i="2"/>
  <c r="L22" i="2" s="1"/>
  <c r="CK22" i="2"/>
  <c r="L16" i="2"/>
  <c r="I15" i="2"/>
  <c r="L15" i="2" s="1"/>
  <c r="CK57" i="2"/>
  <c r="CK49" i="2"/>
  <c r="CK37" i="2"/>
  <c r="CK33" i="2"/>
  <c r="CK29" i="2"/>
  <c r="CK25" i="2"/>
  <c r="CK21" i="2"/>
  <c r="CK17" i="2"/>
  <c r="CK13" i="2"/>
  <c r="DZ450" i="1"/>
  <c r="DY450" i="1"/>
  <c r="DX450" i="1"/>
  <c r="DW450" i="1"/>
  <c r="DV450" i="1"/>
  <c r="DS450" i="1"/>
  <c r="DJ450" i="1"/>
  <c r="DI450" i="1"/>
  <c r="DH450" i="1"/>
  <c r="DF450" i="1"/>
  <c r="DE450" i="1"/>
  <c r="DD450" i="1"/>
  <c r="DC450" i="1"/>
  <c r="CH450" i="1"/>
  <c r="CG450" i="1"/>
  <c r="CE450" i="1"/>
  <c r="BJ450" i="1"/>
  <c r="BH450" i="1"/>
  <c r="BG450" i="1"/>
  <c r="BF450" i="1"/>
  <c r="BE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EC448" i="1"/>
  <c r="DQ448" i="1"/>
  <c r="DN448" i="1"/>
  <c r="DL448" i="1"/>
  <c r="DK448" i="1"/>
  <c r="DG448" i="1"/>
  <c r="CJ448" i="1"/>
  <c r="W448" i="1" s="1"/>
  <c r="CI448" i="1"/>
  <c r="CF448" i="1"/>
  <c r="DP448" i="1" s="1"/>
  <c r="DR448" i="1" s="1"/>
  <c r="DT448" i="1" s="1"/>
  <c r="CD448" i="1"/>
  <c r="BB448" i="1"/>
  <c r="BA448" i="1"/>
  <c r="AZ448" i="1"/>
  <c r="AY448" i="1"/>
  <c r="AX448" i="1"/>
  <c r="AW448" i="1"/>
  <c r="S448" i="1"/>
  <c r="R448" i="1"/>
  <c r="Q448" i="1"/>
  <c r="P448" i="1"/>
  <c r="J448" i="1"/>
  <c r="G448" i="1"/>
  <c r="F448" i="1"/>
  <c r="E448" i="1"/>
  <c r="H448" i="1" s="1"/>
  <c r="D448" i="1"/>
  <c r="EC447" i="1"/>
  <c r="DQ447" i="1"/>
  <c r="DN447" i="1"/>
  <c r="DL447" i="1"/>
  <c r="DK447" i="1"/>
  <c r="DG447" i="1"/>
  <c r="CJ447" i="1"/>
  <c r="W447" i="1" s="1"/>
  <c r="CI447" i="1"/>
  <c r="CF447" i="1"/>
  <c r="DP447" i="1" s="1"/>
  <c r="DR447" i="1" s="1"/>
  <c r="DT447" i="1" s="1"/>
  <c r="CD447" i="1"/>
  <c r="BB447" i="1"/>
  <c r="BA447" i="1"/>
  <c r="AZ447" i="1"/>
  <c r="AY447" i="1"/>
  <c r="AX447" i="1"/>
  <c r="AW447" i="1"/>
  <c r="S447" i="1"/>
  <c r="R447" i="1"/>
  <c r="Q447" i="1"/>
  <c r="P447" i="1"/>
  <c r="J447" i="1"/>
  <c r="G447" i="1"/>
  <c r="F447" i="1"/>
  <c r="E447" i="1"/>
  <c r="H447" i="1" s="1"/>
  <c r="D447" i="1"/>
  <c r="EC446" i="1"/>
  <c r="DQ446" i="1"/>
  <c r="DN446" i="1"/>
  <c r="DL446" i="1"/>
  <c r="DK446" i="1"/>
  <c r="DG446" i="1"/>
  <c r="CJ446" i="1"/>
  <c r="W446" i="1" s="1"/>
  <c r="CI446" i="1"/>
  <c r="CF446" i="1"/>
  <c r="DP446" i="1" s="1"/>
  <c r="DR446" i="1" s="1"/>
  <c r="DT446" i="1" s="1"/>
  <c r="CD446" i="1"/>
  <c r="BB446" i="1"/>
  <c r="BA446" i="1"/>
  <c r="AZ446" i="1"/>
  <c r="AY446" i="1"/>
  <c r="AX446" i="1"/>
  <c r="AW446" i="1"/>
  <c r="S446" i="1"/>
  <c r="R446" i="1"/>
  <c r="Q446" i="1"/>
  <c r="P446" i="1"/>
  <c r="J446" i="1"/>
  <c r="G446" i="1"/>
  <c r="F446" i="1"/>
  <c r="E446" i="1"/>
  <c r="H446" i="1" s="1"/>
  <c r="D446" i="1"/>
  <c r="EC445" i="1"/>
  <c r="DQ445" i="1"/>
  <c r="DN445" i="1"/>
  <c r="DL445" i="1"/>
  <c r="DK445" i="1"/>
  <c r="DG445" i="1"/>
  <c r="CJ445" i="1"/>
  <c r="W445" i="1" s="1"/>
  <c r="CI445" i="1"/>
  <c r="CF445" i="1"/>
  <c r="DP445" i="1" s="1"/>
  <c r="DR445" i="1" s="1"/>
  <c r="DT445" i="1" s="1"/>
  <c r="CD445" i="1"/>
  <c r="BB445" i="1"/>
  <c r="BA445" i="1"/>
  <c r="AZ445" i="1"/>
  <c r="AY445" i="1"/>
  <c r="AX445" i="1"/>
  <c r="AW445" i="1"/>
  <c r="S445" i="1"/>
  <c r="R445" i="1"/>
  <c r="Q445" i="1"/>
  <c r="P445" i="1"/>
  <c r="J445" i="1"/>
  <c r="G445" i="1"/>
  <c r="F445" i="1"/>
  <c r="E445" i="1"/>
  <c r="H445" i="1" s="1"/>
  <c r="D445" i="1"/>
  <c r="EC444" i="1"/>
  <c r="DQ444" i="1"/>
  <c r="DN444" i="1"/>
  <c r="DL444" i="1"/>
  <c r="DK444" i="1"/>
  <c r="DG444" i="1"/>
  <c r="CJ444" i="1"/>
  <c r="W444" i="1" s="1"/>
  <c r="CI444" i="1"/>
  <c r="CF444" i="1"/>
  <c r="DP444" i="1" s="1"/>
  <c r="DR444" i="1" s="1"/>
  <c r="DT444" i="1" s="1"/>
  <c r="CD444" i="1"/>
  <c r="BB444" i="1"/>
  <c r="BA444" i="1"/>
  <c r="AZ444" i="1"/>
  <c r="AY444" i="1"/>
  <c r="AX444" i="1"/>
  <c r="AW444" i="1"/>
  <c r="S444" i="1"/>
  <c r="R444" i="1"/>
  <c r="Q444" i="1"/>
  <c r="P444" i="1"/>
  <c r="J444" i="1"/>
  <c r="G444" i="1"/>
  <c r="F444" i="1"/>
  <c r="E444" i="1"/>
  <c r="H444" i="1" s="1"/>
  <c r="D444" i="1"/>
  <c r="EC443" i="1"/>
  <c r="DQ443" i="1"/>
  <c r="DN443" i="1"/>
  <c r="DL443" i="1"/>
  <c r="DK443" i="1"/>
  <c r="DG443" i="1"/>
  <c r="CJ443" i="1"/>
  <c r="W443" i="1" s="1"/>
  <c r="CI443" i="1"/>
  <c r="CF443" i="1"/>
  <c r="DP443" i="1" s="1"/>
  <c r="DR443" i="1" s="1"/>
  <c r="DT443" i="1" s="1"/>
  <c r="CD443" i="1"/>
  <c r="BB443" i="1"/>
  <c r="BA443" i="1"/>
  <c r="AZ443" i="1"/>
  <c r="AY443" i="1"/>
  <c r="AX443" i="1"/>
  <c r="AW443" i="1"/>
  <c r="S443" i="1"/>
  <c r="R443" i="1"/>
  <c r="Q443" i="1"/>
  <c r="P443" i="1"/>
  <c r="J443" i="1"/>
  <c r="G443" i="1"/>
  <c r="F443" i="1"/>
  <c r="E443" i="1"/>
  <c r="H443" i="1" s="1"/>
  <c r="D443" i="1"/>
  <c r="EC442" i="1"/>
  <c r="DQ442" i="1"/>
  <c r="DN442" i="1"/>
  <c r="DL442" i="1"/>
  <c r="DK442" i="1"/>
  <c r="DG442" i="1"/>
  <c r="CJ442" i="1"/>
  <c r="W442" i="1" s="1"/>
  <c r="CI442" i="1"/>
  <c r="CF442" i="1"/>
  <c r="DP442" i="1" s="1"/>
  <c r="DR442" i="1" s="1"/>
  <c r="DT442" i="1" s="1"/>
  <c r="CD442" i="1"/>
  <c r="BB442" i="1"/>
  <c r="BA442" i="1"/>
  <c r="AZ442" i="1"/>
  <c r="AY442" i="1"/>
  <c r="AX442" i="1"/>
  <c r="AW442" i="1"/>
  <c r="S442" i="1"/>
  <c r="R442" i="1"/>
  <c r="Q442" i="1"/>
  <c r="P442" i="1"/>
  <c r="J442" i="1"/>
  <c r="G442" i="1"/>
  <c r="F442" i="1"/>
  <c r="E442" i="1"/>
  <c r="H442" i="1" s="1"/>
  <c r="D442" i="1"/>
  <c r="EC441" i="1"/>
  <c r="DQ441" i="1"/>
  <c r="DN441" i="1"/>
  <c r="DL441" i="1"/>
  <c r="DK441" i="1"/>
  <c r="DG441" i="1"/>
  <c r="CJ441" i="1"/>
  <c r="W441" i="1" s="1"/>
  <c r="CI441" i="1"/>
  <c r="CF441" i="1"/>
  <c r="DP441" i="1" s="1"/>
  <c r="DR441" i="1" s="1"/>
  <c r="DT441" i="1" s="1"/>
  <c r="CD441" i="1"/>
  <c r="BB441" i="1"/>
  <c r="BA441" i="1"/>
  <c r="AZ441" i="1"/>
  <c r="AY441" i="1"/>
  <c r="AX441" i="1"/>
  <c r="AW441" i="1"/>
  <c r="S441" i="1"/>
  <c r="R441" i="1"/>
  <c r="Q441" i="1"/>
  <c r="P441" i="1"/>
  <c r="J441" i="1"/>
  <c r="G441" i="1"/>
  <c r="F441" i="1"/>
  <c r="E441" i="1"/>
  <c r="H441" i="1" s="1"/>
  <c r="D441" i="1"/>
  <c r="EC440" i="1"/>
  <c r="DQ440" i="1"/>
  <c r="DN440" i="1"/>
  <c r="DL440" i="1"/>
  <c r="DK440" i="1"/>
  <c r="DG440" i="1"/>
  <c r="CJ440" i="1"/>
  <c r="W440" i="1" s="1"/>
  <c r="CI440" i="1"/>
  <c r="CF440" i="1"/>
  <c r="DP440" i="1" s="1"/>
  <c r="DR440" i="1" s="1"/>
  <c r="DT440" i="1" s="1"/>
  <c r="CD440" i="1"/>
  <c r="BB440" i="1"/>
  <c r="BA440" i="1"/>
  <c r="AZ440" i="1"/>
  <c r="AY440" i="1"/>
  <c r="AX440" i="1"/>
  <c r="AW440" i="1"/>
  <c r="S440" i="1"/>
  <c r="R440" i="1"/>
  <c r="Q440" i="1"/>
  <c r="P440" i="1"/>
  <c r="J440" i="1"/>
  <c r="G440" i="1"/>
  <c r="F440" i="1"/>
  <c r="E440" i="1"/>
  <c r="H440" i="1" s="1"/>
  <c r="D440" i="1"/>
  <c r="EC439" i="1"/>
  <c r="DQ439" i="1"/>
  <c r="DN439" i="1"/>
  <c r="DL439" i="1"/>
  <c r="DK439" i="1"/>
  <c r="DG439" i="1"/>
  <c r="CJ439" i="1"/>
  <c r="W439" i="1" s="1"/>
  <c r="CI439" i="1"/>
  <c r="CF439" i="1"/>
  <c r="DP439" i="1" s="1"/>
  <c r="DR439" i="1" s="1"/>
  <c r="DT439" i="1" s="1"/>
  <c r="CD439" i="1"/>
  <c r="BB439" i="1"/>
  <c r="BA439" i="1"/>
  <c r="AZ439" i="1"/>
  <c r="AY439" i="1"/>
  <c r="AX439" i="1"/>
  <c r="AW439" i="1"/>
  <c r="S439" i="1"/>
  <c r="R439" i="1"/>
  <c r="Q439" i="1"/>
  <c r="P439" i="1"/>
  <c r="J439" i="1"/>
  <c r="G439" i="1"/>
  <c r="F439" i="1"/>
  <c r="E439" i="1"/>
  <c r="H439" i="1" s="1"/>
  <c r="D439" i="1"/>
  <c r="EC438" i="1"/>
  <c r="DQ438" i="1"/>
  <c r="DN438" i="1"/>
  <c r="DL438" i="1"/>
  <c r="DK438" i="1"/>
  <c r="DG438" i="1"/>
  <c r="CJ438" i="1"/>
  <c r="W438" i="1" s="1"/>
  <c r="CI438" i="1"/>
  <c r="CF438" i="1"/>
  <c r="DP438" i="1" s="1"/>
  <c r="DR438" i="1" s="1"/>
  <c r="DT438" i="1" s="1"/>
  <c r="CD438" i="1"/>
  <c r="BB438" i="1"/>
  <c r="BA438" i="1"/>
  <c r="AZ438" i="1"/>
  <c r="AY438" i="1"/>
  <c r="AX438" i="1"/>
  <c r="AW438" i="1"/>
  <c r="S438" i="1"/>
  <c r="R438" i="1"/>
  <c r="Q438" i="1"/>
  <c r="P438" i="1"/>
  <c r="J438" i="1"/>
  <c r="G438" i="1"/>
  <c r="F438" i="1"/>
  <c r="E438" i="1"/>
  <c r="H438" i="1" s="1"/>
  <c r="D438" i="1"/>
  <c r="EC437" i="1"/>
  <c r="DQ437" i="1"/>
  <c r="DN437" i="1"/>
  <c r="DL437" i="1"/>
  <c r="DK437" i="1"/>
  <c r="DG437" i="1"/>
  <c r="CJ437" i="1"/>
  <c r="W437" i="1" s="1"/>
  <c r="CI437" i="1"/>
  <c r="CF437" i="1"/>
  <c r="DP437" i="1" s="1"/>
  <c r="DR437" i="1" s="1"/>
  <c r="DT437" i="1" s="1"/>
  <c r="CD437" i="1"/>
  <c r="BB437" i="1"/>
  <c r="BA437" i="1"/>
  <c r="AZ437" i="1"/>
  <c r="AY437" i="1"/>
  <c r="AX437" i="1"/>
  <c r="AW437" i="1"/>
  <c r="S437" i="1"/>
  <c r="R437" i="1"/>
  <c r="Q437" i="1"/>
  <c r="P437" i="1"/>
  <c r="J437" i="1"/>
  <c r="G437" i="1"/>
  <c r="F437" i="1"/>
  <c r="E437" i="1"/>
  <c r="H437" i="1" s="1"/>
  <c r="D437" i="1"/>
  <c r="EC436" i="1"/>
  <c r="DR436" i="1"/>
  <c r="DT436" i="1" s="1"/>
  <c r="DQ436" i="1"/>
  <c r="DP436" i="1"/>
  <c r="DN436" i="1"/>
  <c r="DL436" i="1"/>
  <c r="DK436" i="1"/>
  <c r="DG436" i="1"/>
  <c r="CI436" i="1"/>
  <c r="CF436" i="1"/>
  <c r="CJ436" i="1" s="1"/>
  <c r="W436" i="1" s="1"/>
  <c r="CD436" i="1"/>
  <c r="BA436" i="1"/>
  <c r="AZ436" i="1"/>
  <c r="BB436" i="1" s="1"/>
  <c r="AY436" i="1"/>
  <c r="AX436" i="1"/>
  <c r="AW436" i="1"/>
  <c r="S436" i="1"/>
  <c r="R436" i="1"/>
  <c r="Q436" i="1"/>
  <c r="P436" i="1"/>
  <c r="J436" i="1"/>
  <c r="G436" i="1"/>
  <c r="F436" i="1"/>
  <c r="E436" i="1"/>
  <c r="D436" i="1"/>
  <c r="EC435" i="1"/>
  <c r="DQ435" i="1"/>
  <c r="DP435" i="1"/>
  <c r="DR435" i="1" s="1"/>
  <c r="DT435" i="1" s="1"/>
  <c r="DN435" i="1"/>
  <c r="DK435" i="1"/>
  <c r="DG435" i="1"/>
  <c r="DL435" i="1" s="1"/>
  <c r="CJ435" i="1"/>
  <c r="W435" i="1" s="1"/>
  <c r="CI435" i="1"/>
  <c r="CF435" i="1"/>
  <c r="CD435" i="1"/>
  <c r="BB435" i="1"/>
  <c r="BA435" i="1"/>
  <c r="AZ435" i="1"/>
  <c r="AY435" i="1"/>
  <c r="AX435" i="1"/>
  <c r="AW435" i="1"/>
  <c r="S435" i="1"/>
  <c r="R435" i="1"/>
  <c r="Q435" i="1"/>
  <c r="P435" i="1"/>
  <c r="J435" i="1"/>
  <c r="G435" i="1"/>
  <c r="F435" i="1"/>
  <c r="E435" i="1"/>
  <c r="H435" i="1" s="1"/>
  <c r="D435" i="1"/>
  <c r="EC434" i="1"/>
  <c r="DR434" i="1"/>
  <c r="DT434" i="1" s="1"/>
  <c r="DQ434" i="1"/>
  <c r="DP434" i="1"/>
  <c r="DN434" i="1"/>
  <c r="DL434" i="1"/>
  <c r="DK434" i="1"/>
  <c r="DG434" i="1"/>
  <c r="CI434" i="1"/>
  <c r="CJ434" i="1" s="1"/>
  <c r="W434" i="1" s="1"/>
  <c r="CF434" i="1"/>
  <c r="CD434" i="1"/>
  <c r="BA434" i="1"/>
  <c r="AZ434" i="1"/>
  <c r="BB434" i="1" s="1"/>
  <c r="AY434" i="1"/>
  <c r="AX434" i="1"/>
  <c r="AW434" i="1"/>
  <c r="S434" i="1"/>
  <c r="R434" i="1"/>
  <c r="Q434" i="1"/>
  <c r="P434" i="1"/>
  <c r="J434" i="1"/>
  <c r="H434" i="1"/>
  <c r="G434" i="1"/>
  <c r="F434" i="1"/>
  <c r="E434" i="1"/>
  <c r="D434" i="1"/>
  <c r="EC433" i="1"/>
  <c r="DR433" i="1"/>
  <c r="DT433" i="1" s="1"/>
  <c r="DQ433" i="1"/>
  <c r="DP433" i="1"/>
  <c r="DN433" i="1"/>
  <c r="DL433" i="1"/>
  <c r="DK433" i="1"/>
  <c r="DG433" i="1"/>
  <c r="CI433" i="1"/>
  <c r="CJ433" i="1" s="1"/>
  <c r="W433" i="1" s="1"/>
  <c r="CF433" i="1"/>
  <c r="CD433" i="1"/>
  <c r="BA433" i="1"/>
  <c r="AZ433" i="1"/>
  <c r="AY433" i="1"/>
  <c r="AX433" i="1"/>
  <c r="AW433" i="1"/>
  <c r="S433" i="1"/>
  <c r="R433" i="1"/>
  <c r="Q433" i="1"/>
  <c r="P433" i="1"/>
  <c r="J433" i="1"/>
  <c r="H433" i="1"/>
  <c r="G433" i="1"/>
  <c r="F433" i="1"/>
  <c r="E433" i="1"/>
  <c r="D433" i="1"/>
  <c r="EC432" i="1"/>
  <c r="DR432" i="1"/>
  <c r="DT432" i="1" s="1"/>
  <c r="DQ432" i="1"/>
  <c r="DP432" i="1"/>
  <c r="DN432" i="1"/>
  <c r="DL432" i="1"/>
  <c r="DK432" i="1"/>
  <c r="DG432" i="1"/>
  <c r="CI432" i="1"/>
  <c r="CJ432" i="1" s="1"/>
  <c r="W432" i="1" s="1"/>
  <c r="CF432" i="1"/>
  <c r="CD432" i="1"/>
  <c r="BA432" i="1"/>
  <c r="AZ432" i="1"/>
  <c r="BB432" i="1" s="1"/>
  <c r="AY432" i="1"/>
  <c r="AX432" i="1"/>
  <c r="AW432" i="1"/>
  <c r="S432" i="1"/>
  <c r="R432" i="1"/>
  <c r="Q432" i="1"/>
  <c r="P432" i="1"/>
  <c r="J432" i="1"/>
  <c r="H432" i="1"/>
  <c r="G432" i="1"/>
  <c r="F432" i="1"/>
  <c r="E432" i="1"/>
  <c r="D432" i="1"/>
  <c r="EC431" i="1"/>
  <c r="DR431" i="1"/>
  <c r="DT431" i="1" s="1"/>
  <c r="DQ431" i="1"/>
  <c r="DP431" i="1"/>
  <c r="DN431" i="1"/>
  <c r="DL431" i="1"/>
  <c r="DK431" i="1"/>
  <c r="DG431" i="1"/>
  <c r="CI431" i="1"/>
  <c r="CJ431" i="1" s="1"/>
  <c r="W431" i="1" s="1"/>
  <c r="CF431" i="1"/>
  <c r="CD431" i="1"/>
  <c r="BA431" i="1"/>
  <c r="AZ431" i="1"/>
  <c r="AY431" i="1"/>
  <c r="AX431" i="1"/>
  <c r="AW431" i="1"/>
  <c r="S431" i="1"/>
  <c r="R431" i="1"/>
  <c r="Q431" i="1"/>
  <c r="P431" i="1"/>
  <c r="J431" i="1"/>
  <c r="H431" i="1"/>
  <c r="G431" i="1"/>
  <c r="F431" i="1"/>
  <c r="E431" i="1"/>
  <c r="D431" i="1"/>
  <c r="EC430" i="1"/>
  <c r="DR430" i="1"/>
  <c r="DT430" i="1" s="1"/>
  <c r="DQ430" i="1"/>
  <c r="DP430" i="1"/>
  <c r="DN430" i="1"/>
  <c r="DL430" i="1"/>
  <c r="DK430" i="1"/>
  <c r="DG430" i="1"/>
  <c r="CI430" i="1"/>
  <c r="CJ430" i="1" s="1"/>
  <c r="W430" i="1" s="1"/>
  <c r="CF430" i="1"/>
  <c r="CD430" i="1"/>
  <c r="BA430" i="1"/>
  <c r="AZ430" i="1"/>
  <c r="BB430" i="1" s="1"/>
  <c r="AY430" i="1"/>
  <c r="AX430" i="1"/>
  <c r="AW430" i="1"/>
  <c r="S430" i="1"/>
  <c r="R430" i="1"/>
  <c r="Q430" i="1"/>
  <c r="P430" i="1"/>
  <c r="J430" i="1"/>
  <c r="G430" i="1"/>
  <c r="F430" i="1"/>
  <c r="H430" i="1" s="1"/>
  <c r="E430" i="1"/>
  <c r="D430" i="1"/>
  <c r="EC429" i="1"/>
  <c r="DQ429" i="1"/>
  <c r="DN429" i="1"/>
  <c r="DK429" i="1"/>
  <c r="DL429" i="1" s="1"/>
  <c r="DG429" i="1"/>
  <c r="CI429" i="1"/>
  <c r="CD429" i="1"/>
  <c r="CF429" i="1" s="1"/>
  <c r="BA429" i="1"/>
  <c r="AZ429" i="1"/>
  <c r="AY429" i="1"/>
  <c r="BB429" i="1" s="1"/>
  <c r="AX429" i="1"/>
  <c r="AW429" i="1"/>
  <c r="S429" i="1"/>
  <c r="Q429" i="1"/>
  <c r="P429" i="1"/>
  <c r="J429" i="1"/>
  <c r="H429" i="1"/>
  <c r="G429" i="1"/>
  <c r="F429" i="1"/>
  <c r="E429" i="1"/>
  <c r="D429" i="1"/>
  <c r="EC428" i="1"/>
  <c r="DQ428" i="1"/>
  <c r="DN428" i="1"/>
  <c r="DK428" i="1"/>
  <c r="DG428" i="1"/>
  <c r="CI428" i="1"/>
  <c r="CD428" i="1"/>
  <c r="CF428" i="1" s="1"/>
  <c r="DP428" i="1" s="1"/>
  <c r="BA428" i="1"/>
  <c r="AZ428" i="1"/>
  <c r="AY428" i="1"/>
  <c r="BB428" i="1" s="1"/>
  <c r="AX428" i="1"/>
  <c r="AW428" i="1"/>
  <c r="S428" i="1"/>
  <c r="Q428" i="1"/>
  <c r="P428" i="1"/>
  <c r="J428" i="1"/>
  <c r="G428" i="1"/>
  <c r="F428" i="1"/>
  <c r="H428" i="1" s="1"/>
  <c r="E428" i="1"/>
  <c r="D428" i="1"/>
  <c r="EC427" i="1"/>
  <c r="DQ427" i="1"/>
  <c r="DN427" i="1"/>
  <c r="DK427" i="1"/>
  <c r="DG427" i="1"/>
  <c r="CI427" i="1"/>
  <c r="CD427" i="1"/>
  <c r="CF427" i="1" s="1"/>
  <c r="BA427" i="1"/>
  <c r="AZ427" i="1"/>
  <c r="AY427" i="1"/>
  <c r="AX427" i="1"/>
  <c r="AW427" i="1"/>
  <c r="S427" i="1"/>
  <c r="Q427" i="1"/>
  <c r="P427" i="1"/>
  <c r="J427" i="1"/>
  <c r="H427" i="1"/>
  <c r="G427" i="1"/>
  <c r="F427" i="1"/>
  <c r="E427" i="1"/>
  <c r="D427" i="1"/>
  <c r="EC426" i="1"/>
  <c r="DQ426" i="1"/>
  <c r="DN426" i="1"/>
  <c r="DK426" i="1"/>
  <c r="DG426" i="1"/>
  <c r="CI426" i="1"/>
  <c r="CD426" i="1"/>
  <c r="CF426" i="1" s="1"/>
  <c r="DP426" i="1" s="1"/>
  <c r="BA426" i="1"/>
  <c r="AZ426" i="1"/>
  <c r="AY426" i="1"/>
  <c r="BB426" i="1" s="1"/>
  <c r="AX426" i="1"/>
  <c r="AW426" i="1"/>
  <c r="S426" i="1"/>
  <c r="Q426" i="1"/>
  <c r="P426" i="1"/>
  <c r="J426" i="1"/>
  <c r="G426" i="1"/>
  <c r="F426" i="1"/>
  <c r="H426" i="1" s="1"/>
  <c r="E426" i="1"/>
  <c r="D426" i="1"/>
  <c r="EC425" i="1"/>
  <c r="DQ425" i="1"/>
  <c r="DN425" i="1"/>
  <c r="DK425" i="1"/>
  <c r="DG425" i="1"/>
  <c r="CI425" i="1"/>
  <c r="CD425" i="1"/>
  <c r="CF425" i="1" s="1"/>
  <c r="BA425" i="1"/>
  <c r="AZ425" i="1"/>
  <c r="AY425" i="1"/>
  <c r="AX425" i="1"/>
  <c r="AW425" i="1"/>
  <c r="S425" i="1"/>
  <c r="Q425" i="1"/>
  <c r="P425" i="1"/>
  <c r="J425" i="1"/>
  <c r="H425" i="1"/>
  <c r="G425" i="1"/>
  <c r="F425" i="1"/>
  <c r="E425" i="1"/>
  <c r="D425" i="1"/>
  <c r="EC424" i="1"/>
  <c r="DQ424" i="1"/>
  <c r="DN424" i="1"/>
  <c r="DK424" i="1"/>
  <c r="DG424" i="1"/>
  <c r="CI424" i="1"/>
  <c r="CD424" i="1"/>
  <c r="CF424" i="1" s="1"/>
  <c r="DP424" i="1" s="1"/>
  <c r="BA424" i="1"/>
  <c r="AZ424" i="1"/>
  <c r="AY424" i="1"/>
  <c r="BB424" i="1" s="1"/>
  <c r="AX424" i="1"/>
  <c r="AW424" i="1"/>
  <c r="S424" i="1"/>
  <c r="Q424" i="1"/>
  <c r="P424" i="1"/>
  <c r="J424" i="1"/>
  <c r="G424" i="1"/>
  <c r="F424" i="1"/>
  <c r="H424" i="1" s="1"/>
  <c r="E424" i="1"/>
  <c r="D424" i="1"/>
  <c r="EC423" i="1"/>
  <c r="DQ423" i="1"/>
  <c r="DN423" i="1"/>
  <c r="DK423" i="1"/>
  <c r="DG423" i="1"/>
  <c r="CI423" i="1"/>
  <c r="CD423" i="1"/>
  <c r="CF423" i="1" s="1"/>
  <c r="BA423" i="1"/>
  <c r="AZ423" i="1"/>
  <c r="AY423" i="1"/>
  <c r="AX423" i="1"/>
  <c r="AW423" i="1"/>
  <c r="S423" i="1"/>
  <c r="Q423" i="1"/>
  <c r="P423" i="1"/>
  <c r="J423" i="1"/>
  <c r="G423" i="1"/>
  <c r="F423" i="1"/>
  <c r="E423" i="1"/>
  <c r="H423" i="1" s="1"/>
  <c r="D423" i="1"/>
  <c r="EC422" i="1"/>
  <c r="DR422" i="1"/>
  <c r="DT422" i="1" s="1"/>
  <c r="DQ422" i="1"/>
  <c r="DN422" i="1"/>
  <c r="DK422" i="1"/>
  <c r="DG422" i="1"/>
  <c r="CI422" i="1"/>
  <c r="CD422" i="1"/>
  <c r="CF422" i="1" s="1"/>
  <c r="DP422" i="1" s="1"/>
  <c r="BB422" i="1"/>
  <c r="BA422" i="1"/>
  <c r="AZ422" i="1"/>
  <c r="AY422" i="1"/>
  <c r="AX422" i="1"/>
  <c r="AW422" i="1"/>
  <c r="S422" i="1"/>
  <c r="Q422" i="1"/>
  <c r="P422" i="1"/>
  <c r="J422" i="1"/>
  <c r="H422" i="1"/>
  <c r="G422" i="1"/>
  <c r="F422" i="1"/>
  <c r="E422" i="1"/>
  <c r="D422" i="1"/>
  <c r="EC421" i="1"/>
  <c r="DQ421" i="1"/>
  <c r="DN421" i="1"/>
  <c r="DL421" i="1"/>
  <c r="DK421" i="1"/>
  <c r="R421" i="1" s="1"/>
  <c r="DG421" i="1"/>
  <c r="CI421" i="1"/>
  <c r="CD421" i="1"/>
  <c r="CF421" i="1" s="1"/>
  <c r="BA421" i="1"/>
  <c r="AZ421" i="1"/>
  <c r="AY421" i="1"/>
  <c r="BB421" i="1" s="1"/>
  <c r="AX421" i="1"/>
  <c r="AW421" i="1"/>
  <c r="S421" i="1"/>
  <c r="Q421" i="1"/>
  <c r="P421" i="1"/>
  <c r="J421" i="1"/>
  <c r="G421" i="1"/>
  <c r="F421" i="1"/>
  <c r="E421" i="1"/>
  <c r="H421" i="1" s="1"/>
  <c r="D421" i="1"/>
  <c r="EC420" i="1"/>
  <c r="DR420" i="1"/>
  <c r="DT420" i="1" s="1"/>
  <c r="DQ420" i="1"/>
  <c r="DN420" i="1"/>
  <c r="DK420" i="1"/>
  <c r="R420" i="1" s="1"/>
  <c r="DG420" i="1"/>
  <c r="CI420" i="1"/>
  <c r="CJ420" i="1" s="1"/>
  <c r="W420" i="1" s="1"/>
  <c r="CD420" i="1"/>
  <c r="CF420" i="1" s="1"/>
  <c r="DP420" i="1" s="1"/>
  <c r="BB420" i="1"/>
  <c r="BA420" i="1"/>
  <c r="AZ420" i="1"/>
  <c r="AY420" i="1"/>
  <c r="AX420" i="1"/>
  <c r="AW420" i="1"/>
  <c r="S420" i="1"/>
  <c r="Q420" i="1"/>
  <c r="P420" i="1"/>
  <c r="J420" i="1"/>
  <c r="G420" i="1"/>
  <c r="F420" i="1"/>
  <c r="H420" i="1" s="1"/>
  <c r="E420" i="1"/>
  <c r="D420" i="1"/>
  <c r="EC419" i="1"/>
  <c r="DQ419" i="1"/>
  <c r="DN419" i="1"/>
  <c r="DL419" i="1"/>
  <c r="DK419" i="1"/>
  <c r="R419" i="1" s="1"/>
  <c r="DG419" i="1"/>
  <c r="CJ419" i="1"/>
  <c r="W419" i="1" s="1"/>
  <c r="CI419" i="1"/>
  <c r="CD419" i="1"/>
  <c r="CF419" i="1" s="1"/>
  <c r="DP419" i="1" s="1"/>
  <c r="DR419" i="1" s="1"/>
  <c r="DT419" i="1" s="1"/>
  <c r="BA419" i="1"/>
  <c r="AZ419" i="1"/>
  <c r="AY419" i="1"/>
  <c r="AX419" i="1"/>
  <c r="AW419" i="1"/>
  <c r="S419" i="1"/>
  <c r="Q419" i="1"/>
  <c r="P419" i="1"/>
  <c r="J419" i="1"/>
  <c r="G419" i="1"/>
  <c r="F419" i="1"/>
  <c r="E419" i="1"/>
  <c r="H419" i="1" s="1"/>
  <c r="D419" i="1"/>
  <c r="EC418" i="1"/>
  <c r="DR418" i="1"/>
  <c r="DT418" i="1" s="1"/>
  <c r="DQ418" i="1"/>
  <c r="DN418" i="1"/>
  <c r="DK418" i="1"/>
  <c r="DG418" i="1"/>
  <c r="CI418" i="1"/>
  <c r="CD418" i="1"/>
  <c r="CF418" i="1" s="1"/>
  <c r="DP418" i="1" s="1"/>
  <c r="BB418" i="1"/>
  <c r="BA418" i="1"/>
  <c r="AZ418" i="1"/>
  <c r="AY418" i="1"/>
  <c r="AX418" i="1"/>
  <c r="AW418" i="1"/>
  <c r="S418" i="1"/>
  <c r="Q418" i="1"/>
  <c r="P418" i="1"/>
  <c r="J418" i="1"/>
  <c r="H418" i="1"/>
  <c r="G418" i="1"/>
  <c r="F418" i="1"/>
  <c r="E418" i="1"/>
  <c r="D418" i="1"/>
  <c r="EC417" i="1"/>
  <c r="DQ417" i="1"/>
  <c r="DN417" i="1"/>
  <c r="DL417" i="1"/>
  <c r="DK417" i="1"/>
  <c r="R417" i="1" s="1"/>
  <c r="DG417" i="1"/>
  <c r="CI417" i="1"/>
  <c r="CD417" i="1"/>
  <c r="CF417" i="1" s="1"/>
  <c r="BA417" i="1"/>
  <c r="AZ417" i="1"/>
  <c r="AY417" i="1"/>
  <c r="BB417" i="1" s="1"/>
  <c r="AX417" i="1"/>
  <c r="AW417" i="1"/>
  <c r="S417" i="1"/>
  <c r="Q417" i="1"/>
  <c r="P417" i="1"/>
  <c r="J417" i="1"/>
  <c r="G417" i="1"/>
  <c r="F417" i="1"/>
  <c r="E417" i="1"/>
  <c r="H417" i="1" s="1"/>
  <c r="D417" i="1"/>
  <c r="EC416" i="1"/>
  <c r="DR416" i="1"/>
  <c r="DT416" i="1" s="1"/>
  <c r="DQ416" i="1"/>
  <c r="DN416" i="1"/>
  <c r="DK416" i="1"/>
  <c r="R416" i="1" s="1"/>
  <c r="DG416" i="1"/>
  <c r="CI416" i="1"/>
  <c r="CJ416" i="1" s="1"/>
  <c r="W416" i="1" s="1"/>
  <c r="CD416" i="1"/>
  <c r="CF416" i="1" s="1"/>
  <c r="DP416" i="1" s="1"/>
  <c r="BB416" i="1"/>
  <c r="BA416" i="1"/>
  <c r="AZ416" i="1"/>
  <c r="AY416" i="1"/>
  <c r="AX416" i="1"/>
  <c r="AW416" i="1"/>
  <c r="S416" i="1"/>
  <c r="Q416" i="1"/>
  <c r="P416" i="1"/>
  <c r="J416" i="1"/>
  <c r="G416" i="1"/>
  <c r="F416" i="1"/>
  <c r="H416" i="1" s="1"/>
  <c r="E416" i="1"/>
  <c r="D416" i="1"/>
  <c r="EC415" i="1"/>
  <c r="DQ415" i="1"/>
  <c r="DN415" i="1"/>
  <c r="DL415" i="1"/>
  <c r="DK415" i="1"/>
  <c r="R415" i="1" s="1"/>
  <c r="DG415" i="1"/>
  <c r="CJ415" i="1"/>
  <c r="W415" i="1" s="1"/>
  <c r="CI415" i="1"/>
  <c r="CD415" i="1"/>
  <c r="CF415" i="1" s="1"/>
  <c r="DP415" i="1" s="1"/>
  <c r="DR415" i="1" s="1"/>
  <c r="DT415" i="1" s="1"/>
  <c r="BA415" i="1"/>
  <c r="AZ415" i="1"/>
  <c r="AY415" i="1"/>
  <c r="BB415" i="1" s="1"/>
  <c r="AX415" i="1"/>
  <c r="AW415" i="1"/>
  <c r="S415" i="1"/>
  <c r="Q415" i="1"/>
  <c r="P415" i="1"/>
  <c r="J415" i="1"/>
  <c r="G415" i="1"/>
  <c r="F415" i="1"/>
  <c r="E415" i="1"/>
  <c r="H415" i="1" s="1"/>
  <c r="D415" i="1"/>
  <c r="EC414" i="1"/>
  <c r="DR414" i="1"/>
  <c r="DT414" i="1" s="1"/>
  <c r="DQ414" i="1"/>
  <c r="DN414" i="1"/>
  <c r="DK414" i="1"/>
  <c r="DG414" i="1"/>
  <c r="CI414" i="1"/>
  <c r="CD414" i="1"/>
  <c r="CF414" i="1" s="1"/>
  <c r="DP414" i="1" s="1"/>
  <c r="BB414" i="1"/>
  <c r="BA414" i="1"/>
  <c r="AZ414" i="1"/>
  <c r="AY414" i="1"/>
  <c r="AX414" i="1"/>
  <c r="AW414" i="1"/>
  <c r="S414" i="1"/>
  <c r="Q414" i="1"/>
  <c r="P414" i="1"/>
  <c r="J414" i="1"/>
  <c r="H414" i="1"/>
  <c r="G414" i="1"/>
  <c r="F414" i="1"/>
  <c r="E414" i="1"/>
  <c r="D414" i="1"/>
  <c r="EC413" i="1"/>
  <c r="DQ413" i="1"/>
  <c r="DN413" i="1"/>
  <c r="DL413" i="1"/>
  <c r="DK413" i="1"/>
  <c r="R413" i="1" s="1"/>
  <c r="DG413" i="1"/>
  <c r="CI413" i="1"/>
  <c r="CD413" i="1"/>
  <c r="CF413" i="1" s="1"/>
  <c r="BA413" i="1"/>
  <c r="AZ413" i="1"/>
  <c r="AY413" i="1"/>
  <c r="BB413" i="1" s="1"/>
  <c r="AX413" i="1"/>
  <c r="AW413" i="1"/>
  <c r="S413" i="1"/>
  <c r="Q413" i="1"/>
  <c r="P413" i="1"/>
  <c r="J413" i="1"/>
  <c r="G413" i="1"/>
  <c r="F413" i="1"/>
  <c r="E413" i="1"/>
  <c r="H413" i="1" s="1"/>
  <c r="D413" i="1"/>
  <c r="EC412" i="1"/>
  <c r="DR412" i="1"/>
  <c r="DT412" i="1" s="1"/>
  <c r="DQ412" i="1"/>
  <c r="DN412" i="1"/>
  <c r="DK412" i="1"/>
  <c r="R412" i="1" s="1"/>
  <c r="DG412" i="1"/>
  <c r="CI412" i="1"/>
  <c r="CJ412" i="1" s="1"/>
  <c r="W412" i="1" s="1"/>
  <c r="CD412" i="1"/>
  <c r="CF412" i="1" s="1"/>
  <c r="DP412" i="1" s="1"/>
  <c r="BB412" i="1"/>
  <c r="BA412" i="1"/>
  <c r="AZ412" i="1"/>
  <c r="AY412" i="1"/>
  <c r="AX412" i="1"/>
  <c r="AW412" i="1"/>
  <c r="S412" i="1"/>
  <c r="Q412" i="1"/>
  <c r="P412" i="1"/>
  <c r="J412" i="1"/>
  <c r="G412" i="1"/>
  <c r="F412" i="1"/>
  <c r="H412" i="1" s="1"/>
  <c r="E412" i="1"/>
  <c r="D412" i="1"/>
  <c r="EC411" i="1"/>
  <c r="DQ411" i="1"/>
  <c r="DN411" i="1"/>
  <c r="DL411" i="1"/>
  <c r="DK411" i="1"/>
  <c r="R411" i="1" s="1"/>
  <c r="DG411" i="1"/>
  <c r="CI411" i="1"/>
  <c r="CD411" i="1"/>
  <c r="CF411" i="1" s="1"/>
  <c r="BA411" i="1"/>
  <c r="AZ411" i="1"/>
  <c r="AY411" i="1"/>
  <c r="AX411" i="1"/>
  <c r="AW411" i="1"/>
  <c r="S411" i="1"/>
  <c r="Q411" i="1"/>
  <c r="P411" i="1"/>
  <c r="J411" i="1"/>
  <c r="G411" i="1"/>
  <c r="F411" i="1"/>
  <c r="E411" i="1"/>
  <c r="H411" i="1" s="1"/>
  <c r="D411" i="1"/>
  <c r="EC410" i="1"/>
  <c r="DR410" i="1"/>
  <c r="DT410" i="1" s="1"/>
  <c r="DQ410" i="1"/>
  <c r="DN410" i="1"/>
  <c r="DK410" i="1"/>
  <c r="DG410" i="1"/>
  <c r="CI410" i="1"/>
  <c r="CJ410" i="1" s="1"/>
  <c r="CD410" i="1"/>
  <c r="CF410" i="1" s="1"/>
  <c r="DP410" i="1" s="1"/>
  <c r="BB410" i="1"/>
  <c r="BA410" i="1"/>
  <c r="AZ410" i="1"/>
  <c r="AY410" i="1"/>
  <c r="AX410" i="1"/>
  <c r="AW410" i="1"/>
  <c r="S410" i="1"/>
  <c r="Q410" i="1"/>
  <c r="P410" i="1"/>
  <c r="J410" i="1"/>
  <c r="H410" i="1"/>
  <c r="G410" i="1"/>
  <c r="F410" i="1"/>
  <c r="E410" i="1"/>
  <c r="D410" i="1"/>
  <c r="EC409" i="1"/>
  <c r="DQ409" i="1"/>
  <c r="DN409" i="1"/>
  <c r="DL409" i="1"/>
  <c r="DK409" i="1"/>
  <c r="R409" i="1" s="1"/>
  <c r="DG409" i="1"/>
  <c r="CJ409" i="1"/>
  <c r="W409" i="1" s="1"/>
  <c r="CI409" i="1"/>
  <c r="CD409" i="1"/>
  <c r="CF409" i="1" s="1"/>
  <c r="BA409" i="1"/>
  <c r="AZ409" i="1"/>
  <c r="AY409" i="1"/>
  <c r="AX409" i="1"/>
  <c r="AW409" i="1"/>
  <c r="S409" i="1"/>
  <c r="Q409" i="1"/>
  <c r="P409" i="1"/>
  <c r="J409" i="1"/>
  <c r="G409" i="1"/>
  <c r="F409" i="1"/>
  <c r="E409" i="1"/>
  <c r="H409" i="1" s="1"/>
  <c r="D409" i="1"/>
  <c r="EC408" i="1"/>
  <c r="DR408" i="1"/>
  <c r="DT408" i="1" s="1"/>
  <c r="DQ408" i="1"/>
  <c r="DN408" i="1"/>
  <c r="DK408" i="1"/>
  <c r="DG408" i="1"/>
  <c r="CI408" i="1"/>
  <c r="CJ408" i="1" s="1"/>
  <c r="W408" i="1" s="1"/>
  <c r="CD408" i="1"/>
  <c r="CF408" i="1" s="1"/>
  <c r="DP408" i="1" s="1"/>
  <c r="BB408" i="1"/>
  <c r="BA408" i="1"/>
  <c r="AZ408" i="1"/>
  <c r="AY408" i="1"/>
  <c r="AX408" i="1"/>
  <c r="AW408" i="1"/>
  <c r="S408" i="1"/>
  <c r="Q408" i="1"/>
  <c r="P408" i="1"/>
  <c r="J408" i="1"/>
  <c r="H408" i="1"/>
  <c r="G408" i="1"/>
  <c r="F408" i="1"/>
  <c r="E408" i="1"/>
  <c r="D408" i="1"/>
  <c r="EC407" i="1"/>
  <c r="DQ407" i="1"/>
  <c r="DN407" i="1"/>
  <c r="DL407" i="1"/>
  <c r="DK407" i="1"/>
  <c r="R407" i="1" s="1"/>
  <c r="DG407" i="1"/>
  <c r="CJ407" i="1"/>
  <c r="W407" i="1" s="1"/>
  <c r="CI407" i="1"/>
  <c r="CD407" i="1"/>
  <c r="CF407" i="1" s="1"/>
  <c r="BA407" i="1"/>
  <c r="AZ407" i="1"/>
  <c r="AY407" i="1"/>
  <c r="BB407" i="1" s="1"/>
  <c r="AX407" i="1"/>
  <c r="AW407" i="1"/>
  <c r="S407" i="1"/>
  <c r="Q407" i="1"/>
  <c r="P407" i="1"/>
  <c r="J407" i="1"/>
  <c r="G407" i="1"/>
  <c r="F407" i="1"/>
  <c r="E407" i="1"/>
  <c r="H407" i="1" s="1"/>
  <c r="D407" i="1"/>
  <c r="EC406" i="1"/>
  <c r="DR406" i="1"/>
  <c r="DT406" i="1" s="1"/>
  <c r="DQ406" i="1"/>
  <c r="DN406" i="1"/>
  <c r="DK406" i="1"/>
  <c r="DG406" i="1"/>
  <c r="CI406" i="1"/>
  <c r="CJ406" i="1" s="1"/>
  <c r="CD406" i="1"/>
  <c r="CF406" i="1" s="1"/>
  <c r="DP406" i="1" s="1"/>
  <c r="BB406" i="1"/>
  <c r="BA406" i="1"/>
  <c r="AZ406" i="1"/>
  <c r="AY406" i="1"/>
  <c r="AX406" i="1"/>
  <c r="AW406" i="1"/>
  <c r="S406" i="1"/>
  <c r="Q406" i="1"/>
  <c r="P406" i="1"/>
  <c r="J406" i="1"/>
  <c r="G406" i="1"/>
  <c r="F406" i="1"/>
  <c r="H406" i="1" s="1"/>
  <c r="E406" i="1"/>
  <c r="D406" i="1"/>
  <c r="EC405" i="1"/>
  <c r="DQ405" i="1"/>
  <c r="DN405" i="1"/>
  <c r="DL405" i="1"/>
  <c r="DK405" i="1"/>
  <c r="R405" i="1" s="1"/>
  <c r="DG405" i="1"/>
  <c r="CI405" i="1"/>
  <c r="CD405" i="1"/>
  <c r="CF405" i="1" s="1"/>
  <c r="CJ405" i="1" s="1"/>
  <c r="W405" i="1" s="1"/>
  <c r="BA405" i="1"/>
  <c r="AZ405" i="1"/>
  <c r="AY405" i="1"/>
  <c r="BB405" i="1" s="1"/>
  <c r="AX405" i="1"/>
  <c r="AW405" i="1"/>
  <c r="S405" i="1"/>
  <c r="Q405" i="1"/>
  <c r="P405" i="1"/>
  <c r="J405" i="1"/>
  <c r="G405" i="1"/>
  <c r="F405" i="1"/>
  <c r="E405" i="1"/>
  <c r="H405" i="1" s="1"/>
  <c r="D405" i="1"/>
  <c r="EC404" i="1"/>
  <c r="DR404" i="1"/>
  <c r="DT404" i="1" s="1"/>
  <c r="DQ404" i="1"/>
  <c r="DN404" i="1"/>
  <c r="DK404" i="1"/>
  <c r="DL404" i="1" s="1"/>
  <c r="DG404" i="1"/>
  <c r="CI404" i="1"/>
  <c r="CD404" i="1"/>
  <c r="CF404" i="1" s="1"/>
  <c r="DP404" i="1" s="1"/>
  <c r="BA404" i="1"/>
  <c r="AZ404" i="1"/>
  <c r="BB404" i="1" s="1"/>
  <c r="AY404" i="1"/>
  <c r="AX404" i="1"/>
  <c r="AW404" i="1"/>
  <c r="S404" i="1"/>
  <c r="Q404" i="1"/>
  <c r="P404" i="1"/>
  <c r="G404" i="1"/>
  <c r="J404" i="1" s="1"/>
  <c r="F404" i="1"/>
  <c r="E404" i="1"/>
  <c r="D404" i="1"/>
  <c r="EC403" i="1"/>
  <c r="DQ403" i="1"/>
  <c r="DN403" i="1"/>
  <c r="DL403" i="1"/>
  <c r="DK403" i="1"/>
  <c r="DG403" i="1"/>
  <c r="CJ403" i="1"/>
  <c r="W403" i="1" s="1"/>
  <c r="CI403" i="1"/>
  <c r="CF403" i="1"/>
  <c r="DP403" i="1" s="1"/>
  <c r="DR403" i="1" s="1"/>
  <c r="DT403" i="1" s="1"/>
  <c r="CD403" i="1"/>
  <c r="BB403" i="1"/>
  <c r="BA403" i="1"/>
  <c r="AZ403" i="1"/>
  <c r="AY403" i="1"/>
  <c r="AX403" i="1"/>
  <c r="AW403" i="1"/>
  <c r="S403" i="1"/>
  <c r="R403" i="1"/>
  <c r="Q403" i="1"/>
  <c r="P403" i="1"/>
  <c r="G403" i="1"/>
  <c r="J403" i="1" s="1"/>
  <c r="F403" i="1"/>
  <c r="E403" i="1"/>
  <c r="H403" i="1" s="1"/>
  <c r="D403" i="1"/>
  <c r="EC402" i="1"/>
  <c r="DQ402" i="1"/>
  <c r="DN402" i="1"/>
  <c r="DK402" i="1"/>
  <c r="DG402" i="1"/>
  <c r="CI402" i="1"/>
  <c r="CF402" i="1"/>
  <c r="CD402" i="1"/>
  <c r="BA402" i="1"/>
  <c r="AZ402" i="1"/>
  <c r="BB402" i="1" s="1"/>
  <c r="AY402" i="1"/>
  <c r="AX402" i="1"/>
  <c r="AW402" i="1"/>
  <c r="S402" i="1"/>
  <c r="Q402" i="1"/>
  <c r="P402" i="1"/>
  <c r="J402" i="1"/>
  <c r="G402" i="1"/>
  <c r="F402" i="1"/>
  <c r="E402" i="1"/>
  <c r="H402" i="1" s="1"/>
  <c r="D402" i="1"/>
  <c r="EC401" i="1"/>
  <c r="DQ401" i="1"/>
  <c r="DN401" i="1"/>
  <c r="DK401" i="1"/>
  <c r="DG401" i="1"/>
  <c r="CI401" i="1"/>
  <c r="CF401" i="1"/>
  <c r="CD401" i="1"/>
  <c r="BA401" i="1"/>
  <c r="AZ401" i="1"/>
  <c r="BB401" i="1" s="1"/>
  <c r="AY401" i="1"/>
  <c r="AX401" i="1"/>
  <c r="AW401" i="1"/>
  <c r="S401" i="1"/>
  <c r="Q401" i="1"/>
  <c r="P401" i="1"/>
  <c r="J401" i="1"/>
  <c r="G401" i="1"/>
  <c r="F401" i="1"/>
  <c r="E401" i="1"/>
  <c r="H401" i="1" s="1"/>
  <c r="D401" i="1"/>
  <c r="EC400" i="1"/>
  <c r="DQ400" i="1"/>
  <c r="DN400" i="1"/>
  <c r="DK400" i="1"/>
  <c r="DG400" i="1"/>
  <c r="CI400" i="1"/>
  <c r="CF400" i="1"/>
  <c r="CD400" i="1"/>
  <c r="BA400" i="1"/>
  <c r="AZ400" i="1"/>
  <c r="BB400" i="1" s="1"/>
  <c r="AY400" i="1"/>
  <c r="AX400" i="1"/>
  <c r="AW400" i="1"/>
  <c r="S400" i="1"/>
  <c r="Q400" i="1"/>
  <c r="P400" i="1"/>
  <c r="J400" i="1"/>
  <c r="G400" i="1"/>
  <c r="F400" i="1"/>
  <c r="E400" i="1"/>
  <c r="H400" i="1" s="1"/>
  <c r="D400" i="1"/>
  <c r="EC399" i="1"/>
  <c r="DQ399" i="1"/>
  <c r="DN399" i="1"/>
  <c r="DK399" i="1"/>
  <c r="DG399" i="1"/>
  <c r="CI399" i="1"/>
  <c r="CF399" i="1"/>
  <c r="CD399" i="1"/>
  <c r="BA399" i="1"/>
  <c r="AZ399" i="1"/>
  <c r="BB399" i="1" s="1"/>
  <c r="AY399" i="1"/>
  <c r="AX399" i="1"/>
  <c r="AW399" i="1"/>
  <c r="S399" i="1"/>
  <c r="Q399" i="1"/>
  <c r="P399" i="1"/>
  <c r="J399" i="1"/>
  <c r="G399" i="1"/>
  <c r="F399" i="1"/>
  <c r="E399" i="1"/>
  <c r="H399" i="1" s="1"/>
  <c r="D399" i="1"/>
  <c r="EC398" i="1"/>
  <c r="DQ398" i="1"/>
  <c r="DN398" i="1"/>
  <c r="DK398" i="1"/>
  <c r="DG398" i="1"/>
  <c r="CI398" i="1"/>
  <c r="CF398" i="1"/>
  <c r="CD398" i="1"/>
  <c r="BA398" i="1"/>
  <c r="AZ398" i="1"/>
  <c r="BB398" i="1" s="1"/>
  <c r="AY398" i="1"/>
  <c r="AX398" i="1"/>
  <c r="AW398" i="1"/>
  <c r="S398" i="1"/>
  <c r="Q398" i="1"/>
  <c r="P398" i="1"/>
  <c r="J398" i="1"/>
  <c r="G398" i="1"/>
  <c r="F398" i="1"/>
  <c r="E398" i="1"/>
  <c r="H398" i="1" s="1"/>
  <c r="D398" i="1"/>
  <c r="EC397" i="1"/>
  <c r="DQ397" i="1"/>
  <c r="DN397" i="1"/>
  <c r="DK397" i="1"/>
  <c r="DG397" i="1"/>
  <c r="CI397" i="1"/>
  <c r="CJ397" i="1" s="1"/>
  <c r="W397" i="1" s="1"/>
  <c r="CD397" i="1"/>
  <c r="CF397" i="1" s="1"/>
  <c r="BA397" i="1"/>
  <c r="AZ397" i="1"/>
  <c r="AY397" i="1"/>
  <c r="BB397" i="1" s="1"/>
  <c r="AX397" i="1"/>
  <c r="AW397" i="1"/>
  <c r="S397" i="1"/>
  <c r="Q397" i="1"/>
  <c r="P397" i="1"/>
  <c r="H397" i="1"/>
  <c r="G397" i="1"/>
  <c r="J397" i="1" s="1"/>
  <c r="F397" i="1"/>
  <c r="E397" i="1"/>
  <c r="D397" i="1"/>
  <c r="EC396" i="1"/>
  <c r="DQ396" i="1"/>
  <c r="DN396" i="1"/>
  <c r="DK396" i="1"/>
  <c r="DG396" i="1"/>
  <c r="CI396" i="1"/>
  <c r="CJ396" i="1" s="1"/>
  <c r="W396" i="1" s="1"/>
  <c r="CD396" i="1"/>
  <c r="CF396" i="1" s="1"/>
  <c r="BA396" i="1"/>
  <c r="AZ396" i="1"/>
  <c r="AY396" i="1"/>
  <c r="BB396" i="1" s="1"/>
  <c r="AX396" i="1"/>
  <c r="AW396" i="1"/>
  <c r="S396" i="1"/>
  <c r="Q396" i="1"/>
  <c r="P396" i="1"/>
  <c r="H396" i="1"/>
  <c r="G396" i="1"/>
  <c r="J396" i="1" s="1"/>
  <c r="F396" i="1"/>
  <c r="E396" i="1"/>
  <c r="D396" i="1"/>
  <c r="EC395" i="1"/>
  <c r="DQ395" i="1"/>
  <c r="DN395" i="1"/>
  <c r="DK395" i="1"/>
  <c r="DG395" i="1"/>
  <c r="CI395" i="1"/>
  <c r="CD395" i="1"/>
  <c r="CF395" i="1" s="1"/>
  <c r="BA395" i="1"/>
  <c r="AZ395" i="1"/>
  <c r="AY395" i="1"/>
  <c r="AX395" i="1"/>
  <c r="AW395" i="1"/>
  <c r="S395" i="1"/>
  <c r="Q395" i="1"/>
  <c r="P395" i="1"/>
  <c r="H395" i="1"/>
  <c r="G395" i="1"/>
  <c r="J395" i="1" s="1"/>
  <c r="F395" i="1"/>
  <c r="E395" i="1"/>
  <c r="D395" i="1"/>
  <c r="EC394" i="1"/>
  <c r="DQ394" i="1"/>
  <c r="DN394" i="1"/>
  <c r="DK394" i="1"/>
  <c r="DG394" i="1"/>
  <c r="CI394" i="1"/>
  <c r="CD394" i="1"/>
  <c r="CF394" i="1" s="1"/>
  <c r="BA394" i="1"/>
  <c r="AZ394" i="1"/>
  <c r="AY394" i="1"/>
  <c r="AX394" i="1"/>
  <c r="AW394" i="1"/>
  <c r="S394" i="1"/>
  <c r="Q394" i="1"/>
  <c r="P394" i="1"/>
  <c r="H394" i="1"/>
  <c r="G394" i="1"/>
  <c r="J394" i="1" s="1"/>
  <c r="F394" i="1"/>
  <c r="E394" i="1"/>
  <c r="D394" i="1"/>
  <c r="EC393" i="1"/>
  <c r="DQ393" i="1"/>
  <c r="DN393" i="1"/>
  <c r="DK393" i="1"/>
  <c r="DG393" i="1"/>
  <c r="CI393" i="1"/>
  <c r="CJ393" i="1" s="1"/>
  <c r="W393" i="1" s="1"/>
  <c r="CD393" i="1"/>
  <c r="CF393" i="1" s="1"/>
  <c r="BA393" i="1"/>
  <c r="AZ393" i="1"/>
  <c r="AY393" i="1"/>
  <c r="BB393" i="1" s="1"/>
  <c r="AX393" i="1"/>
  <c r="AW393" i="1"/>
  <c r="S393" i="1"/>
  <c r="Q393" i="1"/>
  <c r="P393" i="1"/>
  <c r="H393" i="1"/>
  <c r="G393" i="1"/>
  <c r="J393" i="1" s="1"/>
  <c r="F393" i="1"/>
  <c r="E393" i="1"/>
  <c r="D393" i="1"/>
  <c r="EC392" i="1"/>
  <c r="DQ392" i="1"/>
  <c r="DN392" i="1"/>
  <c r="DK392" i="1"/>
  <c r="DG392" i="1"/>
  <c r="CI392" i="1"/>
  <c r="CJ392" i="1" s="1"/>
  <c r="W392" i="1" s="1"/>
  <c r="CD392" i="1"/>
  <c r="CF392" i="1" s="1"/>
  <c r="BA392" i="1"/>
  <c r="AZ392" i="1"/>
  <c r="AY392" i="1"/>
  <c r="BB392" i="1" s="1"/>
  <c r="AX392" i="1"/>
  <c r="AW392" i="1"/>
  <c r="S392" i="1"/>
  <c r="Q392" i="1"/>
  <c r="P392" i="1"/>
  <c r="H392" i="1"/>
  <c r="G392" i="1"/>
  <c r="J392" i="1" s="1"/>
  <c r="F392" i="1"/>
  <c r="E392" i="1"/>
  <c r="D392" i="1"/>
  <c r="EC391" i="1"/>
  <c r="DQ391" i="1"/>
  <c r="DN391" i="1"/>
  <c r="DK391" i="1"/>
  <c r="DG391" i="1"/>
  <c r="CI391" i="1"/>
  <c r="CD391" i="1"/>
  <c r="CF391" i="1" s="1"/>
  <c r="BA391" i="1"/>
  <c r="AZ391" i="1"/>
  <c r="AY391" i="1"/>
  <c r="AX391" i="1"/>
  <c r="AW391" i="1"/>
  <c r="S391" i="1"/>
  <c r="Q391" i="1"/>
  <c r="P391" i="1"/>
  <c r="H391" i="1"/>
  <c r="G391" i="1"/>
  <c r="J391" i="1" s="1"/>
  <c r="F391" i="1"/>
  <c r="E391" i="1"/>
  <c r="D391" i="1"/>
  <c r="EC390" i="1"/>
  <c r="DQ390" i="1"/>
  <c r="DN390" i="1"/>
  <c r="DK390" i="1"/>
  <c r="DG390" i="1"/>
  <c r="CI390" i="1"/>
  <c r="CJ390" i="1" s="1"/>
  <c r="W390" i="1" s="1"/>
  <c r="CD390" i="1"/>
  <c r="CF390" i="1" s="1"/>
  <c r="DP390" i="1" s="1"/>
  <c r="DR390" i="1" s="1"/>
  <c r="DT390" i="1" s="1"/>
  <c r="BA390" i="1"/>
  <c r="AZ390" i="1"/>
  <c r="AY390" i="1"/>
  <c r="BB390" i="1" s="1"/>
  <c r="AX390" i="1"/>
  <c r="AW390" i="1"/>
  <c r="S390" i="1"/>
  <c r="Q390" i="1"/>
  <c r="P390" i="1"/>
  <c r="H390" i="1"/>
  <c r="G390" i="1"/>
  <c r="J390" i="1" s="1"/>
  <c r="F390" i="1"/>
  <c r="E390" i="1"/>
  <c r="D390" i="1"/>
  <c r="EC389" i="1"/>
  <c r="DQ389" i="1"/>
  <c r="DN389" i="1"/>
  <c r="DK389" i="1"/>
  <c r="DG389" i="1"/>
  <c r="CI389" i="1"/>
  <c r="CD389" i="1"/>
  <c r="CF389" i="1" s="1"/>
  <c r="BA389" i="1"/>
  <c r="AZ389" i="1"/>
  <c r="AY389" i="1"/>
  <c r="AX389" i="1"/>
  <c r="AW389" i="1"/>
  <c r="S389" i="1"/>
  <c r="R389" i="1"/>
  <c r="Q389" i="1"/>
  <c r="P389" i="1"/>
  <c r="G389" i="1"/>
  <c r="J389" i="1" s="1"/>
  <c r="F389" i="1"/>
  <c r="H389" i="1" s="1"/>
  <c r="E389" i="1"/>
  <c r="D389" i="1"/>
  <c r="EC388" i="1"/>
  <c r="DQ388" i="1"/>
  <c r="DN388" i="1"/>
  <c r="DK388" i="1"/>
  <c r="DG388" i="1"/>
  <c r="CI388" i="1"/>
  <c r="CF388" i="1"/>
  <c r="CD388" i="1"/>
  <c r="BA388" i="1"/>
  <c r="AZ388" i="1"/>
  <c r="AY388" i="1"/>
  <c r="BB388" i="1" s="1"/>
  <c r="AX388" i="1"/>
  <c r="AW388" i="1"/>
  <c r="S388" i="1"/>
  <c r="Q388" i="1"/>
  <c r="P388" i="1"/>
  <c r="H388" i="1"/>
  <c r="G388" i="1"/>
  <c r="J388" i="1" s="1"/>
  <c r="F388" i="1"/>
  <c r="E388" i="1"/>
  <c r="D388" i="1"/>
  <c r="EC387" i="1"/>
  <c r="DQ387" i="1"/>
  <c r="DP387" i="1"/>
  <c r="DR387" i="1" s="1"/>
  <c r="DT387" i="1" s="1"/>
  <c r="DN387" i="1"/>
  <c r="DK387" i="1"/>
  <c r="DG387" i="1"/>
  <c r="CI387" i="1"/>
  <c r="CD387" i="1"/>
  <c r="CF387" i="1" s="1"/>
  <c r="BA387" i="1"/>
  <c r="AZ387" i="1"/>
  <c r="AY387" i="1"/>
  <c r="AX387" i="1"/>
  <c r="AW387" i="1"/>
  <c r="S387" i="1"/>
  <c r="R387" i="1"/>
  <c r="Q387" i="1"/>
  <c r="P387" i="1"/>
  <c r="G387" i="1"/>
  <c r="J387" i="1" s="1"/>
  <c r="F387" i="1"/>
  <c r="H387" i="1" s="1"/>
  <c r="E387" i="1"/>
  <c r="D387" i="1"/>
  <c r="EC386" i="1"/>
  <c r="DQ386" i="1"/>
  <c r="DN386" i="1"/>
  <c r="DK386" i="1"/>
  <c r="DG386" i="1"/>
  <c r="CI386" i="1"/>
  <c r="CF386" i="1"/>
  <c r="CD386" i="1"/>
  <c r="BA386" i="1"/>
  <c r="AZ386" i="1"/>
  <c r="AY386" i="1"/>
  <c r="BB386" i="1" s="1"/>
  <c r="AX386" i="1"/>
  <c r="AW386" i="1"/>
  <c r="S386" i="1"/>
  <c r="Q386" i="1"/>
  <c r="P386" i="1"/>
  <c r="H386" i="1"/>
  <c r="G386" i="1"/>
  <c r="J386" i="1" s="1"/>
  <c r="F386" i="1"/>
  <c r="E386" i="1"/>
  <c r="D386" i="1"/>
  <c r="EC385" i="1"/>
  <c r="DQ385" i="1"/>
  <c r="DN385" i="1"/>
  <c r="DK385" i="1"/>
  <c r="DG385" i="1"/>
  <c r="CI385" i="1"/>
  <c r="CD385" i="1"/>
  <c r="CF385" i="1" s="1"/>
  <c r="BA385" i="1"/>
  <c r="AZ385" i="1"/>
  <c r="AY385" i="1"/>
  <c r="AX385" i="1"/>
  <c r="AW385" i="1"/>
  <c r="S385" i="1"/>
  <c r="R385" i="1"/>
  <c r="Q385" i="1"/>
  <c r="P385" i="1"/>
  <c r="G385" i="1"/>
  <c r="J385" i="1" s="1"/>
  <c r="F385" i="1"/>
  <c r="H385" i="1" s="1"/>
  <c r="E385" i="1"/>
  <c r="D385" i="1"/>
  <c r="EC384" i="1"/>
  <c r="DQ384" i="1"/>
  <c r="DN384" i="1"/>
  <c r="DK384" i="1"/>
  <c r="DG384" i="1"/>
  <c r="CI384" i="1"/>
  <c r="CF384" i="1"/>
  <c r="CD384" i="1"/>
  <c r="BA384" i="1"/>
  <c r="AZ384" i="1"/>
  <c r="AY384" i="1"/>
  <c r="BB384" i="1" s="1"/>
  <c r="AX384" i="1"/>
  <c r="AW384" i="1"/>
  <c r="S384" i="1"/>
  <c r="Q384" i="1"/>
  <c r="P384" i="1"/>
  <c r="H384" i="1"/>
  <c r="G384" i="1"/>
  <c r="J384" i="1" s="1"/>
  <c r="F384" i="1"/>
  <c r="E384" i="1"/>
  <c r="D384" i="1"/>
  <c r="EC383" i="1"/>
  <c r="DQ383" i="1"/>
  <c r="DP383" i="1"/>
  <c r="DR383" i="1" s="1"/>
  <c r="DT383" i="1" s="1"/>
  <c r="DN383" i="1"/>
  <c r="DK383" i="1"/>
  <c r="DG383" i="1"/>
  <c r="CI383" i="1"/>
  <c r="CD383" i="1"/>
  <c r="CF383" i="1" s="1"/>
  <c r="BA383" i="1"/>
  <c r="AZ383" i="1"/>
  <c r="AY383" i="1"/>
  <c r="AX383" i="1"/>
  <c r="AW383" i="1"/>
  <c r="S383" i="1"/>
  <c r="R383" i="1"/>
  <c r="Q383" i="1"/>
  <c r="P383" i="1"/>
  <c r="G383" i="1"/>
  <c r="J383" i="1" s="1"/>
  <c r="F383" i="1"/>
  <c r="H383" i="1" s="1"/>
  <c r="E383" i="1"/>
  <c r="D383" i="1"/>
  <c r="EC382" i="1"/>
  <c r="DQ382" i="1"/>
  <c r="DN382" i="1"/>
  <c r="DK382" i="1"/>
  <c r="DG382" i="1"/>
  <c r="CI382" i="1"/>
  <c r="CF382" i="1"/>
  <c r="CD382" i="1"/>
  <c r="BA382" i="1"/>
  <c r="AZ382" i="1"/>
  <c r="AY382" i="1"/>
  <c r="BB382" i="1" s="1"/>
  <c r="AX382" i="1"/>
  <c r="AW382" i="1"/>
  <c r="S382" i="1"/>
  <c r="Q382" i="1"/>
  <c r="P382" i="1"/>
  <c r="H382" i="1"/>
  <c r="G382" i="1"/>
  <c r="J382" i="1" s="1"/>
  <c r="F382" i="1"/>
  <c r="E382" i="1"/>
  <c r="D382" i="1"/>
  <c r="EC381" i="1"/>
  <c r="DQ381" i="1"/>
  <c r="DN381" i="1"/>
  <c r="DK381" i="1"/>
  <c r="DG381" i="1"/>
  <c r="CI381" i="1"/>
  <c r="CD381" i="1"/>
  <c r="CF381" i="1" s="1"/>
  <c r="BA381" i="1"/>
  <c r="AZ381" i="1"/>
  <c r="AY381" i="1"/>
  <c r="AX381" i="1"/>
  <c r="AW381" i="1"/>
  <c r="S381" i="1"/>
  <c r="R381" i="1"/>
  <c r="Q381" i="1"/>
  <c r="P381" i="1"/>
  <c r="G381" i="1"/>
  <c r="J381" i="1" s="1"/>
  <c r="F381" i="1"/>
  <c r="H381" i="1" s="1"/>
  <c r="E381" i="1"/>
  <c r="D381" i="1"/>
  <c r="EC380" i="1"/>
  <c r="DQ380" i="1"/>
  <c r="DN380" i="1"/>
  <c r="DK380" i="1"/>
  <c r="DG380" i="1"/>
  <c r="CI380" i="1"/>
  <c r="CF380" i="1"/>
  <c r="CD380" i="1"/>
  <c r="BA380" i="1"/>
  <c r="AZ380" i="1"/>
  <c r="AY380" i="1"/>
  <c r="BB380" i="1" s="1"/>
  <c r="AX380" i="1"/>
  <c r="AW380" i="1"/>
  <c r="S380" i="1"/>
  <c r="Q380" i="1"/>
  <c r="P380" i="1"/>
  <c r="H380" i="1"/>
  <c r="G380" i="1"/>
  <c r="J380" i="1" s="1"/>
  <c r="F380" i="1"/>
  <c r="E380" i="1"/>
  <c r="D380" i="1"/>
  <c r="EC379" i="1"/>
  <c r="DQ379" i="1"/>
  <c r="DP379" i="1"/>
  <c r="DR379" i="1" s="1"/>
  <c r="DT379" i="1" s="1"/>
  <c r="DN379" i="1"/>
  <c r="DK379" i="1"/>
  <c r="DG379" i="1"/>
  <c r="CI379" i="1"/>
  <c r="CD379" i="1"/>
  <c r="CF379" i="1" s="1"/>
  <c r="BA379" i="1"/>
  <c r="AZ379" i="1"/>
  <c r="AY379" i="1"/>
  <c r="AX379" i="1"/>
  <c r="AW379" i="1"/>
  <c r="S379" i="1"/>
  <c r="R379" i="1"/>
  <c r="Q379" i="1"/>
  <c r="P379" i="1"/>
  <c r="G379" i="1"/>
  <c r="J379" i="1" s="1"/>
  <c r="F379" i="1"/>
  <c r="H379" i="1" s="1"/>
  <c r="E379" i="1"/>
  <c r="D379" i="1"/>
  <c r="EC378" i="1"/>
  <c r="DQ378" i="1"/>
  <c r="DN378" i="1"/>
  <c r="DK378" i="1"/>
  <c r="DG378" i="1"/>
  <c r="CI378" i="1"/>
  <c r="CF378" i="1"/>
  <c r="CD378" i="1"/>
  <c r="BA378" i="1"/>
  <c r="AZ378" i="1"/>
  <c r="AY378" i="1"/>
  <c r="BB378" i="1" s="1"/>
  <c r="AX378" i="1"/>
  <c r="AW378" i="1"/>
  <c r="S378" i="1"/>
  <c r="Q378" i="1"/>
  <c r="P378" i="1"/>
  <c r="H378" i="1"/>
  <c r="G378" i="1"/>
  <c r="J378" i="1" s="1"/>
  <c r="F378" i="1"/>
  <c r="E378" i="1"/>
  <c r="D378" i="1"/>
  <c r="EC377" i="1"/>
  <c r="DQ377" i="1"/>
  <c r="DN377" i="1"/>
  <c r="DK377" i="1"/>
  <c r="DG377" i="1"/>
  <c r="CI377" i="1"/>
  <c r="CD377" i="1"/>
  <c r="CF377" i="1" s="1"/>
  <c r="BA377" i="1"/>
  <c r="AZ377" i="1"/>
  <c r="AY377" i="1"/>
  <c r="AX377" i="1"/>
  <c r="AW377" i="1"/>
  <c r="S377" i="1"/>
  <c r="R377" i="1"/>
  <c r="Q377" i="1"/>
  <c r="P377" i="1"/>
  <c r="G377" i="1"/>
  <c r="J377" i="1" s="1"/>
  <c r="F377" i="1"/>
  <c r="H377" i="1" s="1"/>
  <c r="E377" i="1"/>
  <c r="D377" i="1"/>
  <c r="EC376" i="1"/>
  <c r="DQ376" i="1"/>
  <c r="DN376" i="1"/>
  <c r="DK376" i="1"/>
  <c r="DG376" i="1"/>
  <c r="CI376" i="1"/>
  <c r="CF376" i="1"/>
  <c r="CD376" i="1"/>
  <c r="BA376" i="1"/>
  <c r="AZ376" i="1"/>
  <c r="AY376" i="1"/>
  <c r="BB376" i="1" s="1"/>
  <c r="AX376" i="1"/>
  <c r="AW376" i="1"/>
  <c r="S376" i="1"/>
  <c r="Q376" i="1"/>
  <c r="P376" i="1"/>
  <c r="H376" i="1"/>
  <c r="G376" i="1"/>
  <c r="J376" i="1" s="1"/>
  <c r="F376" i="1"/>
  <c r="E376" i="1"/>
  <c r="D376" i="1"/>
  <c r="EC375" i="1"/>
  <c r="DQ375" i="1"/>
  <c r="DP375" i="1"/>
  <c r="DR375" i="1" s="1"/>
  <c r="DT375" i="1" s="1"/>
  <c r="DN375" i="1"/>
  <c r="DK375" i="1"/>
  <c r="DG375" i="1"/>
  <c r="CI375" i="1"/>
  <c r="CJ375" i="1" s="1"/>
  <c r="W375" i="1" s="1"/>
  <c r="CD375" i="1"/>
  <c r="CF375" i="1" s="1"/>
  <c r="BA375" i="1"/>
  <c r="AZ375" i="1"/>
  <c r="AY375" i="1"/>
  <c r="AX375" i="1"/>
  <c r="AW375" i="1"/>
  <c r="S375" i="1"/>
  <c r="R375" i="1"/>
  <c r="Q375" i="1"/>
  <c r="P375" i="1"/>
  <c r="G375" i="1"/>
  <c r="J375" i="1" s="1"/>
  <c r="F375" i="1"/>
  <c r="H375" i="1" s="1"/>
  <c r="E375" i="1"/>
  <c r="D375" i="1"/>
  <c r="EC374" i="1"/>
  <c r="DQ374" i="1"/>
  <c r="DN374" i="1"/>
  <c r="DK374" i="1"/>
  <c r="DG374" i="1"/>
  <c r="CI374" i="1"/>
  <c r="CD374" i="1"/>
  <c r="CF374" i="1" s="1"/>
  <c r="BA374" i="1"/>
  <c r="AZ374" i="1"/>
  <c r="AY374" i="1"/>
  <c r="BB374" i="1" s="1"/>
  <c r="AX374" i="1"/>
  <c r="AW374" i="1"/>
  <c r="S374" i="1"/>
  <c r="Q374" i="1"/>
  <c r="P374" i="1"/>
  <c r="G374" i="1"/>
  <c r="F374" i="1"/>
  <c r="E374" i="1"/>
  <c r="D374" i="1"/>
  <c r="EC373" i="1"/>
  <c r="DQ373" i="1"/>
  <c r="DN373" i="1"/>
  <c r="DK373" i="1"/>
  <c r="DG373" i="1"/>
  <c r="CI373" i="1"/>
  <c r="CD373" i="1"/>
  <c r="CF373" i="1" s="1"/>
  <c r="BA373" i="1"/>
  <c r="AZ373" i="1"/>
  <c r="AY373" i="1"/>
  <c r="AX373" i="1"/>
  <c r="AW373" i="1"/>
  <c r="S373" i="1"/>
  <c r="R373" i="1"/>
  <c r="Q373" i="1"/>
  <c r="P373" i="1"/>
  <c r="G373" i="1"/>
  <c r="J373" i="1" s="1"/>
  <c r="F373" i="1"/>
  <c r="H373" i="1" s="1"/>
  <c r="E373" i="1"/>
  <c r="D373" i="1"/>
  <c r="EC372" i="1"/>
  <c r="DQ372" i="1"/>
  <c r="DN372" i="1"/>
  <c r="DK372" i="1"/>
  <c r="DG372" i="1"/>
  <c r="CI372" i="1"/>
  <c r="CF372" i="1"/>
  <c r="CD372" i="1"/>
  <c r="BA372" i="1"/>
  <c r="AZ372" i="1"/>
  <c r="AY372" i="1"/>
  <c r="BB372" i="1" s="1"/>
  <c r="AX372" i="1"/>
  <c r="AW372" i="1"/>
  <c r="S372" i="1"/>
  <c r="Q372" i="1"/>
  <c r="P372" i="1"/>
  <c r="H372" i="1"/>
  <c r="G372" i="1"/>
  <c r="J372" i="1" s="1"/>
  <c r="F372" i="1"/>
  <c r="E372" i="1"/>
  <c r="D372" i="1"/>
  <c r="EC371" i="1"/>
  <c r="DQ371" i="1"/>
  <c r="DN371" i="1"/>
  <c r="DK371" i="1"/>
  <c r="DG371" i="1"/>
  <c r="CI371" i="1"/>
  <c r="CJ371" i="1" s="1"/>
  <c r="W371" i="1" s="1"/>
  <c r="CD371" i="1"/>
  <c r="CF371" i="1" s="1"/>
  <c r="DP371" i="1" s="1"/>
  <c r="DR371" i="1" s="1"/>
  <c r="DT371" i="1" s="1"/>
  <c r="BA371" i="1"/>
  <c r="AZ371" i="1"/>
  <c r="AY371" i="1"/>
  <c r="AX371" i="1"/>
  <c r="AW371" i="1"/>
  <c r="S371" i="1"/>
  <c r="R371" i="1"/>
  <c r="Q371" i="1"/>
  <c r="P371" i="1"/>
  <c r="G371" i="1"/>
  <c r="J371" i="1" s="1"/>
  <c r="F371" i="1"/>
  <c r="H371" i="1" s="1"/>
  <c r="E371" i="1"/>
  <c r="D371" i="1"/>
  <c r="EC370" i="1"/>
  <c r="DQ370" i="1"/>
  <c r="DN370" i="1"/>
  <c r="DK370" i="1"/>
  <c r="DG370" i="1"/>
  <c r="CI370" i="1"/>
  <c r="CD370" i="1"/>
  <c r="CF370" i="1" s="1"/>
  <c r="BA370" i="1"/>
  <c r="AZ370" i="1"/>
  <c r="AY370" i="1"/>
  <c r="BB370" i="1" s="1"/>
  <c r="AX370" i="1"/>
  <c r="AW370" i="1"/>
  <c r="S370" i="1"/>
  <c r="Q370" i="1"/>
  <c r="P370" i="1"/>
  <c r="G370" i="1"/>
  <c r="J370" i="1" s="1"/>
  <c r="F370" i="1"/>
  <c r="E370" i="1"/>
  <c r="D370" i="1"/>
  <c r="EC369" i="1"/>
  <c r="DQ369" i="1"/>
  <c r="DP369" i="1"/>
  <c r="DR369" i="1" s="1"/>
  <c r="DT369" i="1" s="1"/>
  <c r="DN369" i="1"/>
  <c r="DK369" i="1"/>
  <c r="DG369" i="1"/>
  <c r="CI369" i="1"/>
  <c r="CD369" i="1"/>
  <c r="CF369" i="1" s="1"/>
  <c r="BA369" i="1"/>
  <c r="AZ369" i="1"/>
  <c r="AY369" i="1"/>
  <c r="AX369" i="1"/>
  <c r="AW369" i="1"/>
  <c r="S369" i="1"/>
  <c r="R369" i="1"/>
  <c r="Q369" i="1"/>
  <c r="P369" i="1"/>
  <c r="G369" i="1"/>
  <c r="J369" i="1" s="1"/>
  <c r="F369" i="1"/>
  <c r="H369" i="1" s="1"/>
  <c r="E369" i="1"/>
  <c r="D369" i="1"/>
  <c r="EC368" i="1"/>
  <c r="DQ368" i="1"/>
  <c r="DN368" i="1"/>
  <c r="DK368" i="1"/>
  <c r="DG368" i="1"/>
  <c r="CI368" i="1"/>
  <c r="CF368" i="1"/>
  <c r="CD368" i="1"/>
  <c r="BA368" i="1"/>
  <c r="AZ368" i="1"/>
  <c r="AY368" i="1"/>
  <c r="BB368" i="1" s="1"/>
  <c r="AX368" i="1"/>
  <c r="AW368" i="1"/>
  <c r="S368" i="1"/>
  <c r="Q368" i="1"/>
  <c r="P368" i="1"/>
  <c r="H368" i="1"/>
  <c r="G368" i="1"/>
  <c r="J368" i="1" s="1"/>
  <c r="F368" i="1"/>
  <c r="E368" i="1"/>
  <c r="D368" i="1"/>
  <c r="EC367" i="1"/>
  <c r="DQ367" i="1"/>
  <c r="DP367" i="1"/>
  <c r="DR367" i="1" s="1"/>
  <c r="DT367" i="1" s="1"/>
  <c r="DN367" i="1"/>
  <c r="DK367" i="1"/>
  <c r="DG367" i="1"/>
  <c r="CI367" i="1"/>
  <c r="CJ367" i="1" s="1"/>
  <c r="W367" i="1" s="1"/>
  <c r="CD367" i="1"/>
  <c r="CF367" i="1" s="1"/>
  <c r="BA367" i="1"/>
  <c r="AZ367" i="1"/>
  <c r="AY367" i="1"/>
  <c r="AX367" i="1"/>
  <c r="AW367" i="1"/>
  <c r="S367" i="1"/>
  <c r="R367" i="1"/>
  <c r="Q367" i="1"/>
  <c r="P367" i="1"/>
  <c r="G367" i="1"/>
  <c r="J367" i="1" s="1"/>
  <c r="F367" i="1"/>
  <c r="H367" i="1" s="1"/>
  <c r="E367" i="1"/>
  <c r="D367" i="1"/>
  <c r="EC366" i="1"/>
  <c r="DQ366" i="1"/>
  <c r="DN366" i="1"/>
  <c r="DK366" i="1"/>
  <c r="DG366" i="1"/>
  <c r="CI366" i="1"/>
  <c r="CD366" i="1"/>
  <c r="CF366" i="1" s="1"/>
  <c r="BA366" i="1"/>
  <c r="AZ366" i="1"/>
  <c r="AY366" i="1"/>
  <c r="BB366" i="1" s="1"/>
  <c r="AX366" i="1"/>
  <c r="AW366" i="1"/>
  <c r="S366" i="1"/>
  <c r="Q366" i="1"/>
  <c r="P366" i="1"/>
  <c r="G366" i="1"/>
  <c r="F366" i="1"/>
  <c r="E366" i="1"/>
  <c r="D366" i="1"/>
  <c r="EC365" i="1"/>
  <c r="DQ365" i="1"/>
  <c r="DN365" i="1"/>
  <c r="DK365" i="1"/>
  <c r="DG365" i="1"/>
  <c r="CI365" i="1"/>
  <c r="CD365" i="1"/>
  <c r="CF365" i="1" s="1"/>
  <c r="BA365" i="1"/>
  <c r="AZ365" i="1"/>
  <c r="AY365" i="1"/>
  <c r="AX365" i="1"/>
  <c r="AW365" i="1"/>
  <c r="S365" i="1"/>
  <c r="R365" i="1"/>
  <c r="Q365" i="1"/>
  <c r="P365" i="1"/>
  <c r="G365" i="1"/>
  <c r="J365" i="1" s="1"/>
  <c r="F365" i="1"/>
  <c r="H365" i="1" s="1"/>
  <c r="E365" i="1"/>
  <c r="D365" i="1"/>
  <c r="EC364" i="1"/>
  <c r="DQ364" i="1"/>
  <c r="DN364" i="1"/>
  <c r="DK364" i="1"/>
  <c r="DG364" i="1"/>
  <c r="CI364" i="1"/>
  <c r="CF364" i="1"/>
  <c r="CD364" i="1"/>
  <c r="BA364" i="1"/>
  <c r="AZ364" i="1"/>
  <c r="AY364" i="1"/>
  <c r="BB364" i="1" s="1"/>
  <c r="AX364" i="1"/>
  <c r="AW364" i="1"/>
  <c r="S364" i="1"/>
  <c r="Q364" i="1"/>
  <c r="P364" i="1"/>
  <c r="H364" i="1"/>
  <c r="G364" i="1"/>
  <c r="J364" i="1" s="1"/>
  <c r="F364" i="1"/>
  <c r="E364" i="1"/>
  <c r="D364" i="1"/>
  <c r="EC363" i="1"/>
  <c r="DQ363" i="1"/>
  <c r="DN363" i="1"/>
  <c r="DK363" i="1"/>
  <c r="DG363" i="1"/>
  <c r="CI363" i="1"/>
  <c r="CJ363" i="1" s="1"/>
  <c r="W363" i="1" s="1"/>
  <c r="CD363" i="1"/>
  <c r="CF363" i="1" s="1"/>
  <c r="DP363" i="1" s="1"/>
  <c r="DR363" i="1" s="1"/>
  <c r="DT363" i="1" s="1"/>
  <c r="BA363" i="1"/>
  <c r="AZ363" i="1"/>
  <c r="AY363" i="1"/>
  <c r="AX363" i="1"/>
  <c r="AW363" i="1"/>
  <c r="S363" i="1"/>
  <c r="R363" i="1"/>
  <c r="Q363" i="1"/>
  <c r="P363" i="1"/>
  <c r="G363" i="1"/>
  <c r="J363" i="1" s="1"/>
  <c r="F363" i="1"/>
  <c r="H363" i="1" s="1"/>
  <c r="E363" i="1"/>
  <c r="D363" i="1"/>
  <c r="EC362" i="1"/>
  <c r="DQ362" i="1"/>
  <c r="DN362" i="1"/>
  <c r="DK362" i="1"/>
  <c r="DG362" i="1"/>
  <c r="CI362" i="1"/>
  <c r="CD362" i="1"/>
  <c r="CF362" i="1" s="1"/>
  <c r="BA362" i="1"/>
  <c r="AZ362" i="1"/>
  <c r="AY362" i="1"/>
  <c r="AX362" i="1"/>
  <c r="AW362" i="1"/>
  <c r="S362" i="1"/>
  <c r="Q362" i="1"/>
  <c r="P362" i="1"/>
  <c r="J362" i="1"/>
  <c r="H362" i="1"/>
  <c r="G362" i="1"/>
  <c r="F362" i="1"/>
  <c r="E362" i="1"/>
  <c r="D362" i="1"/>
  <c r="EC361" i="1"/>
  <c r="DQ361" i="1"/>
  <c r="DN361" i="1"/>
  <c r="DL361" i="1"/>
  <c r="DK361" i="1"/>
  <c r="R361" i="1" s="1"/>
  <c r="DG361" i="1"/>
  <c r="CI361" i="1"/>
  <c r="CD361" i="1"/>
  <c r="CF361" i="1" s="1"/>
  <c r="BA361" i="1"/>
  <c r="AZ361" i="1"/>
  <c r="AY361" i="1"/>
  <c r="BB361" i="1" s="1"/>
  <c r="AX361" i="1"/>
  <c r="AW361" i="1"/>
  <c r="S361" i="1"/>
  <c r="Q361" i="1"/>
  <c r="P361" i="1"/>
  <c r="J361" i="1"/>
  <c r="G361" i="1"/>
  <c r="F361" i="1"/>
  <c r="E361" i="1"/>
  <c r="H361" i="1" s="1"/>
  <c r="D361" i="1"/>
  <c r="EC360" i="1"/>
  <c r="DQ360" i="1"/>
  <c r="DN360" i="1"/>
  <c r="DK360" i="1"/>
  <c r="DL360" i="1" s="1"/>
  <c r="DG360" i="1"/>
  <c r="CI360" i="1"/>
  <c r="CD360" i="1"/>
  <c r="CF360" i="1" s="1"/>
  <c r="DP360" i="1" s="1"/>
  <c r="DR360" i="1" s="1"/>
  <c r="DT360" i="1" s="1"/>
  <c r="BA360" i="1"/>
  <c r="AZ360" i="1"/>
  <c r="AY360" i="1"/>
  <c r="BB360" i="1" s="1"/>
  <c r="AX360" i="1"/>
  <c r="AW360" i="1"/>
  <c r="S360" i="1"/>
  <c r="Q360" i="1"/>
  <c r="P360" i="1"/>
  <c r="J360" i="1"/>
  <c r="G360" i="1"/>
  <c r="F360" i="1"/>
  <c r="H360" i="1" s="1"/>
  <c r="E360" i="1"/>
  <c r="D360" i="1"/>
  <c r="EC359" i="1"/>
  <c r="DQ359" i="1"/>
  <c r="DN359" i="1"/>
  <c r="DK359" i="1"/>
  <c r="DL359" i="1" s="1"/>
  <c r="DG359" i="1"/>
  <c r="CI359" i="1"/>
  <c r="CD359" i="1"/>
  <c r="CF359" i="1" s="1"/>
  <c r="DP359" i="1" s="1"/>
  <c r="DR359" i="1" s="1"/>
  <c r="DT359" i="1" s="1"/>
  <c r="BA359" i="1"/>
  <c r="AZ359" i="1"/>
  <c r="AY359" i="1"/>
  <c r="BB359" i="1" s="1"/>
  <c r="AX359" i="1"/>
  <c r="AW359" i="1"/>
  <c r="S359" i="1"/>
  <c r="Q359" i="1"/>
  <c r="P359" i="1"/>
  <c r="J359" i="1"/>
  <c r="G359" i="1"/>
  <c r="F359" i="1"/>
  <c r="H359" i="1" s="1"/>
  <c r="E359" i="1"/>
  <c r="D359" i="1"/>
  <c r="EC358" i="1"/>
  <c r="DQ358" i="1"/>
  <c r="DN358" i="1"/>
  <c r="DK358" i="1"/>
  <c r="DL358" i="1" s="1"/>
  <c r="DG358" i="1"/>
  <c r="CI358" i="1"/>
  <c r="CD358" i="1"/>
  <c r="CF358" i="1" s="1"/>
  <c r="DP358" i="1" s="1"/>
  <c r="DR358" i="1" s="1"/>
  <c r="DT358" i="1" s="1"/>
  <c r="BA358" i="1"/>
  <c r="AZ358" i="1"/>
  <c r="AY358" i="1"/>
  <c r="BB358" i="1" s="1"/>
  <c r="AX358" i="1"/>
  <c r="AW358" i="1"/>
  <c r="S358" i="1"/>
  <c r="Q358" i="1"/>
  <c r="P358" i="1"/>
  <c r="J358" i="1"/>
  <c r="G358" i="1"/>
  <c r="F358" i="1"/>
  <c r="H358" i="1" s="1"/>
  <c r="E358" i="1"/>
  <c r="D358" i="1"/>
  <c r="EC357" i="1"/>
  <c r="DQ357" i="1"/>
  <c r="DN357" i="1"/>
  <c r="DK357" i="1"/>
  <c r="DL357" i="1" s="1"/>
  <c r="DG357" i="1"/>
  <c r="CI357" i="1"/>
  <c r="CD357" i="1"/>
  <c r="CF357" i="1" s="1"/>
  <c r="DP357" i="1" s="1"/>
  <c r="DR357" i="1" s="1"/>
  <c r="DT357" i="1" s="1"/>
  <c r="BA357" i="1"/>
  <c r="AZ357" i="1"/>
  <c r="AY357" i="1"/>
  <c r="BB357" i="1" s="1"/>
  <c r="AX357" i="1"/>
  <c r="AW357" i="1"/>
  <c r="S357" i="1"/>
  <c r="Q357" i="1"/>
  <c r="P357" i="1"/>
  <c r="J357" i="1"/>
  <c r="G357" i="1"/>
  <c r="F357" i="1"/>
  <c r="H357" i="1" s="1"/>
  <c r="E357" i="1"/>
  <c r="D357" i="1"/>
  <c r="EC356" i="1"/>
  <c r="DQ356" i="1"/>
  <c r="DN356" i="1"/>
  <c r="DK356" i="1"/>
  <c r="DL356" i="1" s="1"/>
  <c r="DG356" i="1"/>
  <c r="CI356" i="1"/>
  <c r="CD356" i="1"/>
  <c r="CF356" i="1" s="1"/>
  <c r="DP356" i="1" s="1"/>
  <c r="DR356" i="1" s="1"/>
  <c r="DT356" i="1" s="1"/>
  <c r="BA356" i="1"/>
  <c r="AZ356" i="1"/>
  <c r="AY356" i="1"/>
  <c r="BB356" i="1" s="1"/>
  <c r="AX356" i="1"/>
  <c r="AW356" i="1"/>
  <c r="S356" i="1"/>
  <c r="Q356" i="1"/>
  <c r="P356" i="1"/>
  <c r="J356" i="1"/>
  <c r="G356" i="1"/>
  <c r="F356" i="1"/>
  <c r="H356" i="1" s="1"/>
  <c r="E356" i="1"/>
  <c r="D356" i="1"/>
  <c r="EC355" i="1"/>
  <c r="DQ355" i="1"/>
  <c r="DN355" i="1"/>
  <c r="DK355" i="1"/>
  <c r="DL355" i="1" s="1"/>
  <c r="DG355" i="1"/>
  <c r="CI355" i="1"/>
  <c r="CD355" i="1"/>
  <c r="CF355" i="1" s="1"/>
  <c r="DP355" i="1" s="1"/>
  <c r="DR355" i="1" s="1"/>
  <c r="DT355" i="1" s="1"/>
  <c r="BA355" i="1"/>
  <c r="AZ355" i="1"/>
  <c r="AY355" i="1"/>
  <c r="BB355" i="1" s="1"/>
  <c r="AX355" i="1"/>
  <c r="AW355" i="1"/>
  <c r="S355" i="1"/>
  <c r="Q355" i="1"/>
  <c r="P355" i="1"/>
  <c r="J355" i="1"/>
  <c r="G355" i="1"/>
  <c r="F355" i="1"/>
  <c r="H355" i="1" s="1"/>
  <c r="E355" i="1"/>
  <c r="D355" i="1"/>
  <c r="EC354" i="1"/>
  <c r="DQ354" i="1"/>
  <c r="DN354" i="1"/>
  <c r="DK354" i="1"/>
  <c r="DL354" i="1" s="1"/>
  <c r="DG354" i="1"/>
  <c r="CI354" i="1"/>
  <c r="CD354" i="1"/>
  <c r="CF354" i="1" s="1"/>
  <c r="DP354" i="1" s="1"/>
  <c r="DR354" i="1" s="1"/>
  <c r="DT354" i="1" s="1"/>
  <c r="BA354" i="1"/>
  <c r="AZ354" i="1"/>
  <c r="AY354" i="1"/>
  <c r="BB354" i="1" s="1"/>
  <c r="AX354" i="1"/>
  <c r="AW354" i="1"/>
  <c r="S354" i="1"/>
  <c r="Q354" i="1"/>
  <c r="P354" i="1"/>
  <c r="J354" i="1"/>
  <c r="G354" i="1"/>
  <c r="F354" i="1"/>
  <c r="H354" i="1" s="1"/>
  <c r="E354" i="1"/>
  <c r="D354" i="1"/>
  <c r="EC353" i="1"/>
  <c r="DQ353" i="1"/>
  <c r="DN353" i="1"/>
  <c r="DK353" i="1"/>
  <c r="DL353" i="1" s="1"/>
  <c r="DG353" i="1"/>
  <c r="CI353" i="1"/>
  <c r="CD353" i="1"/>
  <c r="CF353" i="1" s="1"/>
  <c r="DP353" i="1" s="1"/>
  <c r="DR353" i="1" s="1"/>
  <c r="DT353" i="1" s="1"/>
  <c r="BA353" i="1"/>
  <c r="AZ353" i="1"/>
  <c r="AY353" i="1"/>
  <c r="BB353" i="1" s="1"/>
  <c r="AX353" i="1"/>
  <c r="AW353" i="1"/>
  <c r="S353" i="1"/>
  <c r="Q353" i="1"/>
  <c r="P353" i="1"/>
  <c r="J353" i="1"/>
  <c r="G353" i="1"/>
  <c r="F353" i="1"/>
  <c r="H353" i="1" s="1"/>
  <c r="E353" i="1"/>
  <c r="D353" i="1"/>
  <c r="EC352" i="1"/>
  <c r="DQ352" i="1"/>
  <c r="DN352" i="1"/>
  <c r="DK352" i="1"/>
  <c r="DL352" i="1" s="1"/>
  <c r="DG352" i="1"/>
  <c r="CI352" i="1"/>
  <c r="CD352" i="1"/>
  <c r="CF352" i="1" s="1"/>
  <c r="DP352" i="1" s="1"/>
  <c r="DR352" i="1" s="1"/>
  <c r="DT352" i="1" s="1"/>
  <c r="BA352" i="1"/>
  <c r="AZ352" i="1"/>
  <c r="AY352" i="1"/>
  <c r="BB352" i="1" s="1"/>
  <c r="AX352" i="1"/>
  <c r="AW352" i="1"/>
  <c r="S352" i="1"/>
  <c r="Q352" i="1"/>
  <c r="P352" i="1"/>
  <c r="J352" i="1"/>
  <c r="G352" i="1"/>
  <c r="F352" i="1"/>
  <c r="H352" i="1" s="1"/>
  <c r="E352" i="1"/>
  <c r="D352" i="1"/>
  <c r="EC351" i="1"/>
  <c r="DQ351" i="1"/>
  <c r="DN351" i="1"/>
  <c r="DK351" i="1"/>
  <c r="DL351" i="1" s="1"/>
  <c r="DG351" i="1"/>
  <c r="CI351" i="1"/>
  <c r="CD351" i="1"/>
  <c r="CF351" i="1" s="1"/>
  <c r="DP351" i="1" s="1"/>
  <c r="DR351" i="1" s="1"/>
  <c r="DT351" i="1" s="1"/>
  <c r="BA351" i="1"/>
  <c r="AZ351" i="1"/>
  <c r="AY351" i="1"/>
  <c r="BB351" i="1" s="1"/>
  <c r="AX351" i="1"/>
  <c r="AW351" i="1"/>
  <c r="S351" i="1"/>
  <c r="Q351" i="1"/>
  <c r="P351" i="1"/>
  <c r="J351" i="1"/>
  <c r="G351" i="1"/>
  <c r="F351" i="1"/>
  <c r="H351" i="1" s="1"/>
  <c r="E351" i="1"/>
  <c r="D351" i="1"/>
  <c r="EC350" i="1"/>
  <c r="DQ350" i="1"/>
  <c r="DN350" i="1"/>
  <c r="DK350" i="1"/>
  <c r="DL350" i="1" s="1"/>
  <c r="DG350" i="1"/>
  <c r="CI350" i="1"/>
  <c r="CD350" i="1"/>
  <c r="CF350" i="1" s="1"/>
  <c r="DP350" i="1" s="1"/>
  <c r="DR350" i="1" s="1"/>
  <c r="DT350" i="1" s="1"/>
  <c r="BA350" i="1"/>
  <c r="AZ350" i="1"/>
  <c r="AY350" i="1"/>
  <c r="BB350" i="1" s="1"/>
  <c r="AX350" i="1"/>
  <c r="AW350" i="1"/>
  <c r="S350" i="1"/>
  <c r="Q350" i="1"/>
  <c r="P350" i="1"/>
  <c r="J350" i="1"/>
  <c r="G350" i="1"/>
  <c r="F350" i="1"/>
  <c r="H350" i="1" s="1"/>
  <c r="E350" i="1"/>
  <c r="D350" i="1"/>
  <c r="EC349" i="1"/>
  <c r="DQ349" i="1"/>
  <c r="DN349" i="1"/>
  <c r="DK349" i="1"/>
  <c r="DL349" i="1" s="1"/>
  <c r="DG349" i="1"/>
  <c r="CI349" i="1"/>
  <c r="CD349" i="1"/>
  <c r="CF349" i="1" s="1"/>
  <c r="DP349" i="1" s="1"/>
  <c r="DR349" i="1" s="1"/>
  <c r="DT349" i="1" s="1"/>
  <c r="BA349" i="1"/>
  <c r="AZ349" i="1"/>
  <c r="AY349" i="1"/>
  <c r="BB349" i="1" s="1"/>
  <c r="AX349" i="1"/>
  <c r="AW349" i="1"/>
  <c r="S349" i="1"/>
  <c r="Q349" i="1"/>
  <c r="P349" i="1"/>
  <c r="J349" i="1"/>
  <c r="G349" i="1"/>
  <c r="F349" i="1"/>
  <c r="H349" i="1" s="1"/>
  <c r="E349" i="1"/>
  <c r="D349" i="1"/>
  <c r="EC348" i="1"/>
  <c r="DQ348" i="1"/>
  <c r="DN348" i="1"/>
  <c r="DK348" i="1"/>
  <c r="DL348" i="1" s="1"/>
  <c r="DG348" i="1"/>
  <c r="CI348" i="1"/>
  <c r="CD348" i="1"/>
  <c r="CF348" i="1" s="1"/>
  <c r="DP348" i="1" s="1"/>
  <c r="DR348" i="1" s="1"/>
  <c r="DT348" i="1" s="1"/>
  <c r="BA348" i="1"/>
  <c r="AZ348" i="1"/>
  <c r="AY348" i="1"/>
  <c r="BB348" i="1" s="1"/>
  <c r="AX348" i="1"/>
  <c r="AW348" i="1"/>
  <c r="S348" i="1"/>
  <c r="Q348" i="1"/>
  <c r="P348" i="1"/>
  <c r="J348" i="1"/>
  <c r="G348" i="1"/>
  <c r="F348" i="1"/>
  <c r="H348" i="1" s="1"/>
  <c r="E348" i="1"/>
  <c r="D348" i="1"/>
  <c r="EC347" i="1"/>
  <c r="DQ347" i="1"/>
  <c r="DN347" i="1"/>
  <c r="DK347" i="1"/>
  <c r="DL347" i="1" s="1"/>
  <c r="DG347" i="1"/>
  <c r="CI347" i="1"/>
  <c r="CD347" i="1"/>
  <c r="CF347" i="1" s="1"/>
  <c r="DP347" i="1" s="1"/>
  <c r="DR347" i="1" s="1"/>
  <c r="DT347" i="1" s="1"/>
  <c r="BA347" i="1"/>
  <c r="AZ347" i="1"/>
  <c r="AY347" i="1"/>
  <c r="BB347" i="1" s="1"/>
  <c r="AX347" i="1"/>
  <c r="AW347" i="1"/>
  <c r="S347" i="1"/>
  <c r="Q347" i="1"/>
  <c r="P347" i="1"/>
  <c r="J347" i="1"/>
  <c r="G347" i="1"/>
  <c r="F347" i="1"/>
  <c r="H347" i="1" s="1"/>
  <c r="E347" i="1"/>
  <c r="D347" i="1"/>
  <c r="EC346" i="1"/>
  <c r="DQ346" i="1"/>
  <c r="DN346" i="1"/>
  <c r="DK346" i="1"/>
  <c r="DL346" i="1" s="1"/>
  <c r="DG346" i="1"/>
  <c r="CI346" i="1"/>
  <c r="CD346" i="1"/>
  <c r="CF346" i="1" s="1"/>
  <c r="DP346" i="1" s="1"/>
  <c r="DR346" i="1" s="1"/>
  <c r="DT346" i="1" s="1"/>
  <c r="BA346" i="1"/>
  <c r="AZ346" i="1"/>
  <c r="AY346" i="1"/>
  <c r="BB346" i="1" s="1"/>
  <c r="AX346" i="1"/>
  <c r="AW346" i="1"/>
  <c r="S346" i="1"/>
  <c r="Q346" i="1"/>
  <c r="P346" i="1"/>
  <c r="J346" i="1"/>
  <c r="G346" i="1"/>
  <c r="F346" i="1"/>
  <c r="H346" i="1" s="1"/>
  <c r="E346" i="1"/>
  <c r="D346" i="1"/>
  <c r="EC345" i="1"/>
  <c r="DQ345" i="1"/>
  <c r="DN345" i="1"/>
  <c r="DK345" i="1"/>
  <c r="DL345" i="1" s="1"/>
  <c r="DG345" i="1"/>
  <c r="CI345" i="1"/>
  <c r="CD345" i="1"/>
  <c r="CF345" i="1" s="1"/>
  <c r="DP345" i="1" s="1"/>
  <c r="DR345" i="1" s="1"/>
  <c r="DT345" i="1" s="1"/>
  <c r="BA345" i="1"/>
  <c r="AZ345" i="1"/>
  <c r="AY345" i="1"/>
  <c r="BB345" i="1" s="1"/>
  <c r="AX345" i="1"/>
  <c r="AW345" i="1"/>
  <c r="S345" i="1"/>
  <c r="Q345" i="1"/>
  <c r="P345" i="1"/>
  <c r="J345" i="1"/>
  <c r="G345" i="1"/>
  <c r="F345" i="1"/>
  <c r="H345" i="1" s="1"/>
  <c r="E345" i="1"/>
  <c r="D345" i="1"/>
  <c r="EC344" i="1"/>
  <c r="DQ344" i="1"/>
  <c r="DN344" i="1"/>
  <c r="DK344" i="1"/>
  <c r="DL344" i="1" s="1"/>
  <c r="DG344" i="1"/>
  <c r="CI344" i="1"/>
  <c r="CD344" i="1"/>
  <c r="CF344" i="1" s="1"/>
  <c r="DP344" i="1" s="1"/>
  <c r="DR344" i="1" s="1"/>
  <c r="DT344" i="1" s="1"/>
  <c r="BA344" i="1"/>
  <c r="AZ344" i="1"/>
  <c r="AY344" i="1"/>
  <c r="BB344" i="1" s="1"/>
  <c r="AX344" i="1"/>
  <c r="AW344" i="1"/>
  <c r="S344" i="1"/>
  <c r="Q344" i="1"/>
  <c r="P344" i="1"/>
  <c r="J344" i="1"/>
  <c r="G344" i="1"/>
  <c r="F344" i="1"/>
  <c r="H344" i="1" s="1"/>
  <c r="E344" i="1"/>
  <c r="D344" i="1"/>
  <c r="EC343" i="1"/>
  <c r="DQ343" i="1"/>
  <c r="DN343" i="1"/>
  <c r="DK343" i="1"/>
  <c r="DL343" i="1" s="1"/>
  <c r="DG343" i="1"/>
  <c r="CI343" i="1"/>
  <c r="CD343" i="1"/>
  <c r="CF343" i="1" s="1"/>
  <c r="DP343" i="1" s="1"/>
  <c r="DR343" i="1" s="1"/>
  <c r="DT343" i="1" s="1"/>
  <c r="BA343" i="1"/>
  <c r="AZ343" i="1"/>
  <c r="AY343" i="1"/>
  <c r="BB343" i="1" s="1"/>
  <c r="AX343" i="1"/>
  <c r="AW343" i="1"/>
  <c r="S343" i="1"/>
  <c r="Q343" i="1"/>
  <c r="P343" i="1"/>
  <c r="J343" i="1"/>
  <c r="G343" i="1"/>
  <c r="F343" i="1"/>
  <c r="H343" i="1" s="1"/>
  <c r="E343" i="1"/>
  <c r="D343" i="1"/>
  <c r="EC342" i="1"/>
  <c r="DQ342" i="1"/>
  <c r="DN342" i="1"/>
  <c r="DK342" i="1"/>
  <c r="DL342" i="1" s="1"/>
  <c r="DG342" i="1"/>
  <c r="CI342" i="1"/>
  <c r="CD342" i="1"/>
  <c r="CF342" i="1" s="1"/>
  <c r="DP342" i="1" s="1"/>
  <c r="DR342" i="1" s="1"/>
  <c r="DT342" i="1" s="1"/>
  <c r="BA342" i="1"/>
  <c r="AZ342" i="1"/>
  <c r="AY342" i="1"/>
  <c r="BB342" i="1" s="1"/>
  <c r="AX342" i="1"/>
  <c r="AW342" i="1"/>
  <c r="S342" i="1"/>
  <c r="Q342" i="1"/>
  <c r="P342" i="1"/>
  <c r="J342" i="1"/>
  <c r="G342" i="1"/>
  <c r="F342" i="1"/>
  <c r="H342" i="1" s="1"/>
  <c r="E342" i="1"/>
  <c r="D342" i="1"/>
  <c r="EC341" i="1"/>
  <c r="DQ341" i="1"/>
  <c r="DN341" i="1"/>
  <c r="DK341" i="1"/>
  <c r="DL341" i="1" s="1"/>
  <c r="DG341" i="1"/>
  <c r="CI341" i="1"/>
  <c r="CD341" i="1"/>
  <c r="CF341" i="1" s="1"/>
  <c r="DP341" i="1" s="1"/>
  <c r="DR341" i="1" s="1"/>
  <c r="DT341" i="1" s="1"/>
  <c r="BA341" i="1"/>
  <c r="AZ341" i="1"/>
  <c r="AY341" i="1"/>
  <c r="BB341" i="1" s="1"/>
  <c r="AX341" i="1"/>
  <c r="AW341" i="1"/>
  <c r="S341" i="1"/>
  <c r="Q341" i="1"/>
  <c r="P341" i="1"/>
  <c r="J341" i="1"/>
  <c r="G341" i="1"/>
  <c r="F341" i="1"/>
  <c r="H341" i="1" s="1"/>
  <c r="E341" i="1"/>
  <c r="D341" i="1"/>
  <c r="EC340" i="1"/>
  <c r="DQ340" i="1"/>
  <c r="DN340" i="1"/>
  <c r="DK340" i="1"/>
  <c r="DL340" i="1" s="1"/>
  <c r="DG340" i="1"/>
  <c r="CI340" i="1"/>
  <c r="CD340" i="1"/>
  <c r="CF340" i="1" s="1"/>
  <c r="DP340" i="1" s="1"/>
  <c r="DR340" i="1" s="1"/>
  <c r="DT340" i="1" s="1"/>
  <c r="BA340" i="1"/>
  <c r="AZ340" i="1"/>
  <c r="AY340" i="1"/>
  <c r="BB340" i="1" s="1"/>
  <c r="AX340" i="1"/>
  <c r="AW340" i="1"/>
  <c r="S340" i="1"/>
  <c r="Q340" i="1"/>
  <c r="P340" i="1"/>
  <c r="J340" i="1"/>
  <c r="G340" i="1"/>
  <c r="F340" i="1"/>
  <c r="H340" i="1" s="1"/>
  <c r="E340" i="1"/>
  <c r="D340" i="1"/>
  <c r="EC339" i="1"/>
  <c r="DQ339" i="1"/>
  <c r="DN339" i="1"/>
  <c r="DK339" i="1"/>
  <c r="DG339" i="1"/>
  <c r="CI339" i="1"/>
  <c r="CD339" i="1"/>
  <c r="CF339" i="1" s="1"/>
  <c r="BA339" i="1"/>
  <c r="AZ339" i="1"/>
  <c r="AY339" i="1"/>
  <c r="BB339" i="1" s="1"/>
  <c r="AX339" i="1"/>
  <c r="AW339" i="1"/>
  <c r="S339" i="1"/>
  <c r="Q339" i="1"/>
  <c r="P339" i="1"/>
  <c r="J339" i="1"/>
  <c r="G339" i="1"/>
  <c r="F339" i="1"/>
  <c r="H339" i="1" s="1"/>
  <c r="E339" i="1"/>
  <c r="D339" i="1"/>
  <c r="EC338" i="1"/>
  <c r="DQ338" i="1"/>
  <c r="DN338" i="1"/>
  <c r="DK338" i="1"/>
  <c r="DG338" i="1"/>
  <c r="CI338" i="1"/>
  <c r="CD338" i="1"/>
  <c r="CF338" i="1" s="1"/>
  <c r="DP338" i="1" s="1"/>
  <c r="BA338" i="1"/>
  <c r="AZ338" i="1"/>
  <c r="AY338" i="1"/>
  <c r="BB338" i="1" s="1"/>
  <c r="AX338" i="1"/>
  <c r="AW338" i="1"/>
  <c r="S338" i="1"/>
  <c r="Q338" i="1"/>
  <c r="P338" i="1"/>
  <c r="J338" i="1"/>
  <c r="G338" i="1"/>
  <c r="F338" i="1"/>
  <c r="H338" i="1" s="1"/>
  <c r="E338" i="1"/>
  <c r="D338" i="1"/>
  <c r="EC337" i="1"/>
  <c r="DQ337" i="1"/>
  <c r="DN337" i="1"/>
  <c r="DK337" i="1"/>
  <c r="DG337" i="1"/>
  <c r="CI337" i="1"/>
  <c r="CD337" i="1"/>
  <c r="CF337" i="1" s="1"/>
  <c r="BA337" i="1"/>
  <c r="AZ337" i="1"/>
  <c r="AY337" i="1"/>
  <c r="BB337" i="1" s="1"/>
  <c r="AX337" i="1"/>
  <c r="AW337" i="1"/>
  <c r="S337" i="1"/>
  <c r="Q337" i="1"/>
  <c r="P337" i="1"/>
  <c r="J337" i="1"/>
  <c r="G337" i="1"/>
  <c r="F337" i="1"/>
  <c r="H337" i="1" s="1"/>
  <c r="E337" i="1"/>
  <c r="D337" i="1"/>
  <c r="EC336" i="1"/>
  <c r="DQ336" i="1"/>
  <c r="DN336" i="1"/>
  <c r="DK336" i="1"/>
  <c r="DG336" i="1"/>
  <c r="CI336" i="1"/>
  <c r="CD336" i="1"/>
  <c r="CF336" i="1" s="1"/>
  <c r="DP336" i="1" s="1"/>
  <c r="BA336" i="1"/>
  <c r="AZ336" i="1"/>
  <c r="AY336" i="1"/>
  <c r="BB336" i="1" s="1"/>
  <c r="AX336" i="1"/>
  <c r="AW336" i="1"/>
  <c r="S336" i="1"/>
  <c r="Q336" i="1"/>
  <c r="P336" i="1"/>
  <c r="J336" i="1"/>
  <c r="G336" i="1"/>
  <c r="F336" i="1"/>
  <c r="H336" i="1" s="1"/>
  <c r="E336" i="1"/>
  <c r="D336" i="1"/>
  <c r="EC335" i="1"/>
  <c r="DQ335" i="1"/>
  <c r="DN335" i="1"/>
  <c r="DK335" i="1"/>
  <c r="DG335" i="1"/>
  <c r="CI335" i="1"/>
  <c r="CD335" i="1"/>
  <c r="CF335" i="1" s="1"/>
  <c r="DP335" i="1" s="1"/>
  <c r="BA335" i="1"/>
  <c r="AZ335" i="1"/>
  <c r="AY335" i="1"/>
  <c r="AX335" i="1"/>
  <c r="AW335" i="1"/>
  <c r="S335" i="1"/>
  <c r="Q335" i="1"/>
  <c r="P335" i="1"/>
  <c r="J335" i="1"/>
  <c r="G335" i="1"/>
  <c r="F335" i="1"/>
  <c r="H335" i="1" s="1"/>
  <c r="E335" i="1"/>
  <c r="D335" i="1"/>
  <c r="EC334" i="1"/>
  <c r="DQ334" i="1"/>
  <c r="DN334" i="1"/>
  <c r="DL334" i="1"/>
  <c r="DK334" i="1"/>
  <c r="R334" i="1" s="1"/>
  <c r="DG334" i="1"/>
  <c r="CJ334" i="1"/>
  <c r="W334" i="1" s="1"/>
  <c r="CI334" i="1"/>
  <c r="CD334" i="1"/>
  <c r="CF334" i="1" s="1"/>
  <c r="BA334" i="1"/>
  <c r="AZ334" i="1"/>
  <c r="AY334" i="1"/>
  <c r="BB334" i="1" s="1"/>
  <c r="AX334" i="1"/>
  <c r="AW334" i="1"/>
  <c r="S334" i="1"/>
  <c r="Q334" i="1"/>
  <c r="P334" i="1"/>
  <c r="J334" i="1"/>
  <c r="G334" i="1"/>
  <c r="F334" i="1"/>
  <c r="E334" i="1"/>
  <c r="H334" i="1" s="1"/>
  <c r="D334" i="1"/>
  <c r="EC333" i="1"/>
  <c r="DR333" i="1"/>
  <c r="DT333" i="1" s="1"/>
  <c r="DQ333" i="1"/>
  <c r="DN333" i="1"/>
  <c r="DK333" i="1"/>
  <c r="DG333" i="1"/>
  <c r="CI333" i="1"/>
  <c r="CJ333" i="1" s="1"/>
  <c r="W333" i="1" s="1"/>
  <c r="CD333" i="1"/>
  <c r="CF333" i="1" s="1"/>
  <c r="DP333" i="1" s="1"/>
  <c r="BB333" i="1"/>
  <c r="BA333" i="1"/>
  <c r="AZ333" i="1"/>
  <c r="AY333" i="1"/>
  <c r="AX333" i="1"/>
  <c r="AW333" i="1"/>
  <c r="S333" i="1"/>
  <c r="Q333" i="1"/>
  <c r="P333" i="1"/>
  <c r="J333" i="1"/>
  <c r="G333" i="1"/>
  <c r="F333" i="1"/>
  <c r="H333" i="1" s="1"/>
  <c r="E333" i="1"/>
  <c r="D333" i="1"/>
  <c r="EC332" i="1"/>
  <c r="DQ332" i="1"/>
  <c r="DN332" i="1"/>
  <c r="DL332" i="1"/>
  <c r="DK332" i="1"/>
  <c r="R332" i="1" s="1"/>
  <c r="DG332" i="1"/>
  <c r="CI332" i="1"/>
  <c r="CD332" i="1"/>
  <c r="CF332" i="1" s="1"/>
  <c r="CJ332" i="1" s="1"/>
  <c r="W332" i="1" s="1"/>
  <c r="BA332" i="1"/>
  <c r="AZ332" i="1"/>
  <c r="AY332" i="1"/>
  <c r="BB332" i="1" s="1"/>
  <c r="AX332" i="1"/>
  <c r="AW332" i="1"/>
  <c r="S332" i="1"/>
  <c r="Q332" i="1"/>
  <c r="P332" i="1"/>
  <c r="J332" i="1"/>
  <c r="G332" i="1"/>
  <c r="F332" i="1"/>
  <c r="E332" i="1"/>
  <c r="H332" i="1" s="1"/>
  <c r="D332" i="1"/>
  <c r="EC331" i="1"/>
  <c r="DR331" i="1"/>
  <c r="DT331" i="1" s="1"/>
  <c r="DQ331" i="1"/>
  <c r="DN331" i="1"/>
  <c r="DK331" i="1"/>
  <c r="DG331" i="1"/>
  <c r="CI331" i="1"/>
  <c r="CJ331" i="1" s="1"/>
  <c r="CD331" i="1"/>
  <c r="CF331" i="1" s="1"/>
  <c r="DP331" i="1" s="1"/>
  <c r="BB331" i="1"/>
  <c r="BA331" i="1"/>
  <c r="AZ331" i="1"/>
  <c r="AY331" i="1"/>
  <c r="AX331" i="1"/>
  <c r="AW331" i="1"/>
  <c r="S331" i="1"/>
  <c r="Q331" i="1"/>
  <c r="P331" i="1"/>
  <c r="J331" i="1"/>
  <c r="G331" i="1"/>
  <c r="F331" i="1"/>
  <c r="H331" i="1" s="1"/>
  <c r="E331" i="1"/>
  <c r="D331" i="1"/>
  <c r="EC330" i="1"/>
  <c r="DQ330" i="1"/>
  <c r="DN330" i="1"/>
  <c r="DL330" i="1"/>
  <c r="DK330" i="1"/>
  <c r="R330" i="1" s="1"/>
  <c r="DG330" i="1"/>
  <c r="CI330" i="1"/>
  <c r="CD330" i="1"/>
  <c r="CF330" i="1" s="1"/>
  <c r="CJ330" i="1" s="1"/>
  <c r="W330" i="1" s="1"/>
  <c r="BA330" i="1"/>
  <c r="AZ330" i="1"/>
  <c r="AY330" i="1"/>
  <c r="AX330" i="1"/>
  <c r="AW330" i="1"/>
  <c r="S330" i="1"/>
  <c r="Q330" i="1"/>
  <c r="P330" i="1"/>
  <c r="J330" i="1"/>
  <c r="G330" i="1"/>
  <c r="F330" i="1"/>
  <c r="E330" i="1"/>
  <c r="H330" i="1" s="1"/>
  <c r="D330" i="1"/>
  <c r="EC329" i="1"/>
  <c r="DR329" i="1"/>
  <c r="DT329" i="1" s="1"/>
  <c r="DQ329" i="1"/>
  <c r="DN329" i="1"/>
  <c r="DK329" i="1"/>
  <c r="DG329" i="1"/>
  <c r="CI329" i="1"/>
  <c r="CJ329" i="1" s="1"/>
  <c r="CD329" i="1"/>
  <c r="CF329" i="1" s="1"/>
  <c r="DP329" i="1" s="1"/>
  <c r="BB329" i="1"/>
  <c r="BA329" i="1"/>
  <c r="AZ329" i="1"/>
  <c r="AY329" i="1"/>
  <c r="AX329" i="1"/>
  <c r="AW329" i="1"/>
  <c r="S329" i="1"/>
  <c r="Q329" i="1"/>
  <c r="P329" i="1"/>
  <c r="J329" i="1"/>
  <c r="G329" i="1"/>
  <c r="F329" i="1"/>
  <c r="E329" i="1"/>
  <c r="H329" i="1" s="1"/>
  <c r="D329" i="1"/>
  <c r="EC328" i="1"/>
  <c r="DT328" i="1"/>
  <c r="DR328" i="1"/>
  <c r="DQ328" i="1"/>
  <c r="DN328" i="1"/>
  <c r="DL328" i="1"/>
  <c r="DK328" i="1"/>
  <c r="R328" i="1" s="1"/>
  <c r="DG328" i="1"/>
  <c r="CJ328" i="1"/>
  <c r="W328" i="1" s="1"/>
  <c r="CI328" i="1"/>
  <c r="CD328" i="1"/>
  <c r="CF328" i="1" s="1"/>
  <c r="DP328" i="1" s="1"/>
  <c r="BA328" i="1"/>
  <c r="BB328" i="1" s="1"/>
  <c r="AZ328" i="1"/>
  <c r="AY328" i="1"/>
  <c r="AX328" i="1"/>
  <c r="AW328" i="1"/>
  <c r="S328" i="1"/>
  <c r="Q328" i="1"/>
  <c r="P328" i="1"/>
  <c r="J328" i="1"/>
  <c r="G328" i="1"/>
  <c r="F328" i="1"/>
  <c r="E328" i="1"/>
  <c r="H328" i="1" s="1"/>
  <c r="D328" i="1"/>
  <c r="EC327" i="1"/>
  <c r="DR327" i="1"/>
  <c r="DT327" i="1" s="1"/>
  <c r="DQ327" i="1"/>
  <c r="DN327" i="1"/>
  <c r="DK327" i="1"/>
  <c r="R327" i="1" s="1"/>
  <c r="DG327" i="1"/>
  <c r="CI327" i="1"/>
  <c r="CJ327" i="1" s="1"/>
  <c r="W327" i="1" s="1"/>
  <c r="CD327" i="1"/>
  <c r="CF327" i="1" s="1"/>
  <c r="DP327" i="1" s="1"/>
  <c r="BA327" i="1"/>
  <c r="AZ327" i="1"/>
  <c r="AY327" i="1"/>
  <c r="BB327" i="1" s="1"/>
  <c r="AX327" i="1"/>
  <c r="AW327" i="1"/>
  <c r="S327" i="1"/>
  <c r="Q327" i="1"/>
  <c r="P327" i="1"/>
  <c r="J327" i="1"/>
  <c r="H327" i="1"/>
  <c r="G327" i="1"/>
  <c r="F327" i="1"/>
  <c r="E327" i="1"/>
  <c r="D327" i="1"/>
  <c r="EC326" i="1"/>
  <c r="DQ326" i="1"/>
  <c r="DN326" i="1"/>
  <c r="DK326" i="1"/>
  <c r="DG326" i="1"/>
  <c r="CI326" i="1"/>
  <c r="CJ326" i="1" s="1"/>
  <c r="W326" i="1" s="1"/>
  <c r="CF326" i="1"/>
  <c r="DP326" i="1" s="1"/>
  <c r="DR326" i="1" s="1"/>
  <c r="DT326" i="1" s="1"/>
  <c r="CD326" i="1"/>
  <c r="BA326" i="1"/>
  <c r="BB326" i="1" s="1"/>
  <c r="AZ326" i="1"/>
  <c r="AY326" i="1"/>
  <c r="AX326" i="1"/>
  <c r="AW326" i="1"/>
  <c r="S326" i="1"/>
  <c r="Q326" i="1"/>
  <c r="P326" i="1"/>
  <c r="J326" i="1"/>
  <c r="H326" i="1"/>
  <c r="G326" i="1"/>
  <c r="F326" i="1"/>
  <c r="E326" i="1"/>
  <c r="D326" i="1"/>
  <c r="EC325" i="1"/>
  <c r="DQ325" i="1"/>
  <c r="DN325" i="1"/>
  <c r="DK325" i="1"/>
  <c r="DG325" i="1"/>
  <c r="CI325" i="1"/>
  <c r="CJ325" i="1" s="1"/>
  <c r="CF325" i="1"/>
  <c r="DP325" i="1" s="1"/>
  <c r="DR325" i="1" s="1"/>
  <c r="DT325" i="1" s="1"/>
  <c r="CD325" i="1"/>
  <c r="BA325" i="1"/>
  <c r="BB325" i="1" s="1"/>
  <c r="AZ325" i="1"/>
  <c r="AY325" i="1"/>
  <c r="AX325" i="1"/>
  <c r="AW325" i="1"/>
  <c r="S325" i="1"/>
  <c r="Q325" i="1"/>
  <c r="P325" i="1"/>
  <c r="J325" i="1"/>
  <c r="H325" i="1"/>
  <c r="G325" i="1"/>
  <c r="F325" i="1"/>
  <c r="E325" i="1"/>
  <c r="D325" i="1"/>
  <c r="EC324" i="1"/>
  <c r="DQ324" i="1"/>
  <c r="DN324" i="1"/>
  <c r="DK324" i="1"/>
  <c r="DG324" i="1"/>
  <c r="CI324" i="1"/>
  <c r="CJ324" i="1" s="1"/>
  <c r="CF324" i="1"/>
  <c r="DP324" i="1" s="1"/>
  <c r="CD324" i="1"/>
  <c r="BA324" i="1"/>
  <c r="BB324" i="1" s="1"/>
  <c r="AZ324" i="1"/>
  <c r="AY324" i="1"/>
  <c r="AX324" i="1"/>
  <c r="AW324" i="1"/>
  <c r="S324" i="1"/>
  <c r="Q324" i="1"/>
  <c r="P324" i="1"/>
  <c r="J324" i="1"/>
  <c r="H324" i="1"/>
  <c r="G324" i="1"/>
  <c r="F324" i="1"/>
  <c r="E324" i="1"/>
  <c r="D324" i="1"/>
  <c r="EC323" i="1"/>
  <c r="DQ323" i="1"/>
  <c r="DN323" i="1"/>
  <c r="DK323" i="1"/>
  <c r="DG323" i="1"/>
  <c r="CI323" i="1"/>
  <c r="CJ323" i="1" s="1"/>
  <c r="W323" i="1" s="1"/>
  <c r="CF323" i="1"/>
  <c r="DP323" i="1" s="1"/>
  <c r="CD323" i="1"/>
  <c r="BA323" i="1"/>
  <c r="BB323" i="1" s="1"/>
  <c r="AZ323" i="1"/>
  <c r="AY323" i="1"/>
  <c r="AX323" i="1"/>
  <c r="AW323" i="1"/>
  <c r="S323" i="1"/>
  <c r="Q323" i="1"/>
  <c r="P323" i="1"/>
  <c r="J323" i="1"/>
  <c r="H323" i="1"/>
  <c r="G323" i="1"/>
  <c r="F323" i="1"/>
  <c r="E323" i="1"/>
  <c r="D323" i="1"/>
  <c r="EC322" i="1"/>
  <c r="DQ322" i="1"/>
  <c r="DN322" i="1"/>
  <c r="DK322" i="1"/>
  <c r="DG322" i="1"/>
  <c r="CI322" i="1"/>
  <c r="CJ322" i="1" s="1"/>
  <c r="W322" i="1" s="1"/>
  <c r="CF322" i="1"/>
  <c r="DP322" i="1" s="1"/>
  <c r="DR322" i="1" s="1"/>
  <c r="DT322" i="1" s="1"/>
  <c r="CD322" i="1"/>
  <c r="BA322" i="1"/>
  <c r="BB322" i="1" s="1"/>
  <c r="AZ322" i="1"/>
  <c r="AY322" i="1"/>
  <c r="AX322" i="1"/>
  <c r="AW322" i="1"/>
  <c r="S322" i="1"/>
  <c r="Q322" i="1"/>
  <c r="P322" i="1"/>
  <c r="J322" i="1"/>
  <c r="H322" i="1"/>
  <c r="G322" i="1"/>
  <c r="F322" i="1"/>
  <c r="E322" i="1"/>
  <c r="D322" i="1"/>
  <c r="EC321" i="1"/>
  <c r="DQ321" i="1"/>
  <c r="DN321" i="1"/>
  <c r="DK321" i="1"/>
  <c r="DG321" i="1"/>
  <c r="CI321" i="1"/>
  <c r="CJ321" i="1" s="1"/>
  <c r="CF321" i="1"/>
  <c r="DP321" i="1" s="1"/>
  <c r="DR321" i="1" s="1"/>
  <c r="DT321" i="1" s="1"/>
  <c r="CD321" i="1"/>
  <c r="BA321" i="1"/>
  <c r="BB321" i="1" s="1"/>
  <c r="AZ321" i="1"/>
  <c r="AY321" i="1"/>
  <c r="AX321" i="1"/>
  <c r="AW321" i="1"/>
  <c r="S321" i="1"/>
  <c r="Q321" i="1"/>
  <c r="P321" i="1"/>
  <c r="J321" i="1"/>
  <c r="H321" i="1"/>
  <c r="G321" i="1"/>
  <c r="F321" i="1"/>
  <c r="E321" i="1"/>
  <c r="D321" i="1"/>
  <c r="EC320" i="1"/>
  <c r="DQ320" i="1"/>
  <c r="DN320" i="1"/>
  <c r="DK320" i="1"/>
  <c r="DG320" i="1"/>
  <c r="CI320" i="1"/>
  <c r="CJ320" i="1" s="1"/>
  <c r="CF320" i="1"/>
  <c r="DP320" i="1" s="1"/>
  <c r="CD320" i="1"/>
  <c r="BA320" i="1"/>
  <c r="BB320" i="1" s="1"/>
  <c r="AZ320" i="1"/>
  <c r="AY320" i="1"/>
  <c r="AX320" i="1"/>
  <c r="AW320" i="1"/>
  <c r="S320" i="1"/>
  <c r="Q320" i="1"/>
  <c r="P320" i="1"/>
  <c r="J320" i="1"/>
  <c r="H320" i="1"/>
  <c r="G320" i="1"/>
  <c r="F320" i="1"/>
  <c r="E320" i="1"/>
  <c r="D320" i="1"/>
  <c r="EC319" i="1"/>
  <c r="DQ319" i="1"/>
  <c r="DN319" i="1"/>
  <c r="DK319" i="1"/>
  <c r="DG319" i="1"/>
  <c r="CI319" i="1"/>
  <c r="CJ319" i="1" s="1"/>
  <c r="W319" i="1" s="1"/>
  <c r="CF319" i="1"/>
  <c r="DP319" i="1" s="1"/>
  <c r="CD319" i="1"/>
  <c r="BA319" i="1"/>
  <c r="BB319" i="1" s="1"/>
  <c r="AZ319" i="1"/>
  <c r="AY319" i="1"/>
  <c r="AX319" i="1"/>
  <c r="AW319" i="1"/>
  <c r="S319" i="1"/>
  <c r="Q319" i="1"/>
  <c r="P319" i="1"/>
  <c r="J319" i="1"/>
  <c r="H319" i="1"/>
  <c r="G319" i="1"/>
  <c r="F319" i="1"/>
  <c r="E319" i="1"/>
  <c r="D319" i="1"/>
  <c r="EC318" i="1"/>
  <c r="DQ318" i="1"/>
  <c r="DN318" i="1"/>
  <c r="DK318" i="1"/>
  <c r="DG318" i="1"/>
  <c r="CI318" i="1"/>
  <c r="CJ318" i="1" s="1"/>
  <c r="W318" i="1" s="1"/>
  <c r="CF318" i="1"/>
  <c r="DP318" i="1" s="1"/>
  <c r="DR318" i="1" s="1"/>
  <c r="DT318" i="1" s="1"/>
  <c r="CD318" i="1"/>
  <c r="BA318" i="1"/>
  <c r="BB318" i="1" s="1"/>
  <c r="AZ318" i="1"/>
  <c r="AY318" i="1"/>
  <c r="AX318" i="1"/>
  <c r="AW318" i="1"/>
  <c r="S318" i="1"/>
  <c r="Q318" i="1"/>
  <c r="P318" i="1"/>
  <c r="J318" i="1"/>
  <c r="H318" i="1"/>
  <c r="G318" i="1"/>
  <c r="F318" i="1"/>
  <c r="E318" i="1"/>
  <c r="D318" i="1"/>
  <c r="EC317" i="1"/>
  <c r="DQ317" i="1"/>
  <c r="DN317" i="1"/>
  <c r="DK317" i="1"/>
  <c r="DG317" i="1"/>
  <c r="CI317" i="1"/>
  <c r="CJ317" i="1" s="1"/>
  <c r="CF317" i="1"/>
  <c r="DP317" i="1" s="1"/>
  <c r="DR317" i="1" s="1"/>
  <c r="DT317" i="1" s="1"/>
  <c r="CD317" i="1"/>
  <c r="BA317" i="1"/>
  <c r="BB317" i="1" s="1"/>
  <c r="AZ317" i="1"/>
  <c r="AY317" i="1"/>
  <c r="AX317" i="1"/>
  <c r="AW317" i="1"/>
  <c r="S317" i="1"/>
  <c r="Q317" i="1"/>
  <c r="P317" i="1"/>
  <c r="J317" i="1"/>
  <c r="H317" i="1"/>
  <c r="G317" i="1"/>
  <c r="F317" i="1"/>
  <c r="E317" i="1"/>
  <c r="D317" i="1"/>
  <c r="EC316" i="1"/>
  <c r="DQ316" i="1"/>
  <c r="DN316" i="1"/>
  <c r="DK316" i="1"/>
  <c r="DG316" i="1"/>
  <c r="CI316" i="1"/>
  <c r="CJ316" i="1" s="1"/>
  <c r="CF316" i="1"/>
  <c r="DP316" i="1" s="1"/>
  <c r="CD316" i="1"/>
  <c r="BA316" i="1"/>
  <c r="BB316" i="1" s="1"/>
  <c r="AZ316" i="1"/>
  <c r="AY316" i="1"/>
  <c r="AX316" i="1"/>
  <c r="AW316" i="1"/>
  <c r="S316" i="1"/>
  <c r="Q316" i="1"/>
  <c r="P316" i="1"/>
  <c r="J316" i="1"/>
  <c r="H316" i="1"/>
  <c r="G316" i="1"/>
  <c r="F316" i="1"/>
  <c r="E316" i="1"/>
  <c r="D316" i="1"/>
  <c r="EC315" i="1"/>
  <c r="DQ315" i="1"/>
  <c r="DN315" i="1"/>
  <c r="DK315" i="1"/>
  <c r="DG315" i="1"/>
  <c r="CI315" i="1"/>
  <c r="CJ315" i="1" s="1"/>
  <c r="W315" i="1" s="1"/>
  <c r="CF315" i="1"/>
  <c r="DP315" i="1" s="1"/>
  <c r="CD315" i="1"/>
  <c r="BA315" i="1"/>
  <c r="BB315" i="1" s="1"/>
  <c r="AZ315" i="1"/>
  <c r="AY315" i="1"/>
  <c r="AX315" i="1"/>
  <c r="AW315" i="1"/>
  <c r="S315" i="1"/>
  <c r="Q315" i="1"/>
  <c r="P315" i="1"/>
  <c r="J315" i="1"/>
  <c r="H315" i="1"/>
  <c r="G315" i="1"/>
  <c r="F315" i="1"/>
  <c r="E315" i="1"/>
  <c r="D315" i="1"/>
  <c r="EC314" i="1"/>
  <c r="DQ314" i="1"/>
  <c r="DN314" i="1"/>
  <c r="DK314" i="1"/>
  <c r="DG314" i="1"/>
  <c r="CI314" i="1"/>
  <c r="CJ314" i="1" s="1"/>
  <c r="W314" i="1" s="1"/>
  <c r="CF314" i="1"/>
  <c r="DP314" i="1" s="1"/>
  <c r="DR314" i="1" s="1"/>
  <c r="DT314" i="1" s="1"/>
  <c r="CD314" i="1"/>
  <c r="BA314" i="1"/>
  <c r="BB314" i="1" s="1"/>
  <c r="AZ314" i="1"/>
  <c r="AY314" i="1"/>
  <c r="AX314" i="1"/>
  <c r="AW314" i="1"/>
  <c r="S314" i="1"/>
  <c r="Q314" i="1"/>
  <c r="P314" i="1"/>
  <c r="J314" i="1"/>
  <c r="H314" i="1"/>
  <c r="G314" i="1"/>
  <c r="F314" i="1"/>
  <c r="E314" i="1"/>
  <c r="D314" i="1"/>
  <c r="EC313" i="1"/>
  <c r="DQ313" i="1"/>
  <c r="DN313" i="1"/>
  <c r="DK313" i="1"/>
  <c r="DG313" i="1"/>
  <c r="CI313" i="1"/>
  <c r="CJ313" i="1" s="1"/>
  <c r="CF313" i="1"/>
  <c r="DP313" i="1" s="1"/>
  <c r="DR313" i="1" s="1"/>
  <c r="DT313" i="1" s="1"/>
  <c r="CD313" i="1"/>
  <c r="BA313" i="1"/>
  <c r="BB313" i="1" s="1"/>
  <c r="AZ313" i="1"/>
  <c r="AY313" i="1"/>
  <c r="AX313" i="1"/>
  <c r="AW313" i="1"/>
  <c r="S313" i="1"/>
  <c r="Q313" i="1"/>
  <c r="P313" i="1"/>
  <c r="J313" i="1"/>
  <c r="H313" i="1"/>
  <c r="G313" i="1"/>
  <c r="F313" i="1"/>
  <c r="E313" i="1"/>
  <c r="D313" i="1"/>
  <c r="EC312" i="1"/>
  <c r="DQ312" i="1"/>
  <c r="DN312" i="1"/>
  <c r="DK312" i="1"/>
  <c r="DG312" i="1"/>
  <c r="CI312" i="1"/>
  <c r="CJ312" i="1" s="1"/>
  <c r="CF312" i="1"/>
  <c r="DP312" i="1" s="1"/>
  <c r="CD312" i="1"/>
  <c r="BA312" i="1"/>
  <c r="BB312" i="1" s="1"/>
  <c r="AZ312" i="1"/>
  <c r="AY312" i="1"/>
  <c r="AX312" i="1"/>
  <c r="AW312" i="1"/>
  <c r="S312" i="1"/>
  <c r="Q312" i="1"/>
  <c r="P312" i="1"/>
  <c r="J312" i="1"/>
  <c r="G312" i="1"/>
  <c r="F312" i="1"/>
  <c r="E312" i="1"/>
  <c r="H312" i="1" s="1"/>
  <c r="D312" i="1"/>
  <c r="EC311" i="1"/>
  <c r="DQ311" i="1"/>
  <c r="DN311" i="1"/>
  <c r="DK311" i="1"/>
  <c r="R311" i="1" s="1"/>
  <c r="DG311" i="1"/>
  <c r="CI311" i="1"/>
  <c r="CJ311" i="1" s="1"/>
  <c r="W311" i="1" s="1"/>
  <c r="CF311" i="1"/>
  <c r="DP311" i="1" s="1"/>
  <c r="DR311" i="1" s="1"/>
  <c r="DT311" i="1" s="1"/>
  <c r="CD311" i="1"/>
  <c r="BA311" i="1"/>
  <c r="BB311" i="1" s="1"/>
  <c r="AZ311" i="1"/>
  <c r="AY311" i="1"/>
  <c r="AX311" i="1"/>
  <c r="AW311" i="1"/>
  <c r="S311" i="1"/>
  <c r="Q311" i="1"/>
  <c r="P311" i="1"/>
  <c r="J311" i="1"/>
  <c r="G311" i="1"/>
  <c r="F311" i="1"/>
  <c r="E311" i="1"/>
  <c r="H311" i="1" s="1"/>
  <c r="D311" i="1"/>
  <c r="EC310" i="1"/>
  <c r="DQ310" i="1"/>
  <c r="DN310" i="1"/>
  <c r="DK310" i="1"/>
  <c r="R310" i="1" s="1"/>
  <c r="DG310" i="1"/>
  <c r="CI310" i="1"/>
  <c r="CJ310" i="1" s="1"/>
  <c r="W310" i="1" s="1"/>
  <c r="CF310" i="1"/>
  <c r="DP310" i="1" s="1"/>
  <c r="DR310" i="1" s="1"/>
  <c r="DT310" i="1" s="1"/>
  <c r="CD310" i="1"/>
  <c r="BA310" i="1"/>
  <c r="BB310" i="1" s="1"/>
  <c r="AZ310" i="1"/>
  <c r="AY310" i="1"/>
  <c r="AX310" i="1"/>
  <c r="AW310" i="1"/>
  <c r="S310" i="1"/>
  <c r="Q310" i="1"/>
  <c r="P310" i="1"/>
  <c r="J310" i="1"/>
  <c r="G310" i="1"/>
  <c r="F310" i="1"/>
  <c r="E310" i="1"/>
  <c r="H310" i="1" s="1"/>
  <c r="D310" i="1"/>
  <c r="EC309" i="1"/>
  <c r="DQ309" i="1"/>
  <c r="DN309" i="1"/>
  <c r="DK309" i="1"/>
  <c r="R309" i="1" s="1"/>
  <c r="DG309" i="1"/>
  <c r="CI309" i="1"/>
  <c r="CJ309" i="1" s="1"/>
  <c r="W309" i="1" s="1"/>
  <c r="CF309" i="1"/>
  <c r="DP309" i="1" s="1"/>
  <c r="DR309" i="1" s="1"/>
  <c r="DT309" i="1" s="1"/>
  <c r="CD309" i="1"/>
  <c r="BA309" i="1"/>
  <c r="BB309" i="1" s="1"/>
  <c r="AZ309" i="1"/>
  <c r="AY309" i="1"/>
  <c r="AX309" i="1"/>
  <c r="AW309" i="1"/>
  <c r="S309" i="1"/>
  <c r="Q309" i="1"/>
  <c r="P309" i="1"/>
  <c r="J309" i="1"/>
  <c r="G309" i="1"/>
  <c r="F309" i="1"/>
  <c r="E309" i="1"/>
  <c r="H309" i="1" s="1"/>
  <c r="D309" i="1"/>
  <c r="EC308" i="1"/>
  <c r="DQ308" i="1"/>
  <c r="DN308" i="1"/>
  <c r="DK308" i="1"/>
  <c r="DL308" i="1" s="1"/>
  <c r="DG308" i="1"/>
  <c r="CI308" i="1"/>
  <c r="CJ308" i="1" s="1"/>
  <c r="W308" i="1" s="1"/>
  <c r="CF308" i="1"/>
  <c r="DP308" i="1" s="1"/>
  <c r="DR308" i="1" s="1"/>
  <c r="DT308" i="1" s="1"/>
  <c r="CD308" i="1"/>
  <c r="BA308" i="1"/>
  <c r="BB308" i="1" s="1"/>
  <c r="AZ308" i="1"/>
  <c r="AY308" i="1"/>
  <c r="AX308" i="1"/>
  <c r="AW308" i="1"/>
  <c r="S308" i="1"/>
  <c r="Q308" i="1"/>
  <c r="P308" i="1"/>
  <c r="J308" i="1"/>
  <c r="H308" i="1"/>
  <c r="G308" i="1"/>
  <c r="F308" i="1"/>
  <c r="E308" i="1"/>
  <c r="D308" i="1"/>
  <c r="EC307" i="1"/>
  <c r="DQ307" i="1"/>
  <c r="DP307" i="1"/>
  <c r="DR307" i="1" s="1"/>
  <c r="DT307" i="1" s="1"/>
  <c r="DN307" i="1"/>
  <c r="DK307" i="1"/>
  <c r="DL307" i="1" s="1"/>
  <c r="DG307" i="1"/>
  <c r="CI307" i="1"/>
  <c r="CF307" i="1"/>
  <c r="CJ307" i="1" s="1"/>
  <c r="W307" i="1" s="1"/>
  <c r="CD307" i="1"/>
  <c r="BA307" i="1"/>
  <c r="AZ307" i="1"/>
  <c r="BB307" i="1" s="1"/>
  <c r="AY307" i="1"/>
  <c r="AX307" i="1"/>
  <c r="AW307" i="1"/>
  <c r="S307" i="1"/>
  <c r="Q307" i="1"/>
  <c r="P307" i="1"/>
  <c r="J307" i="1"/>
  <c r="H307" i="1"/>
  <c r="G307" i="1"/>
  <c r="F307" i="1"/>
  <c r="E307" i="1"/>
  <c r="D307" i="1"/>
  <c r="EC306" i="1"/>
  <c r="DQ306" i="1"/>
  <c r="DP306" i="1"/>
  <c r="DR306" i="1" s="1"/>
  <c r="DT306" i="1" s="1"/>
  <c r="DN306" i="1"/>
  <c r="DK306" i="1"/>
  <c r="DL306" i="1" s="1"/>
  <c r="DG306" i="1"/>
  <c r="CI306" i="1"/>
  <c r="CF306" i="1"/>
  <c r="CJ306" i="1" s="1"/>
  <c r="W306" i="1" s="1"/>
  <c r="CD306" i="1"/>
  <c r="BA306" i="1"/>
  <c r="AZ306" i="1"/>
  <c r="BB306" i="1" s="1"/>
  <c r="AY306" i="1"/>
  <c r="AX306" i="1"/>
  <c r="AW306" i="1"/>
  <c r="S306" i="1"/>
  <c r="Q306" i="1"/>
  <c r="P306" i="1"/>
  <c r="J306" i="1"/>
  <c r="H306" i="1"/>
  <c r="G306" i="1"/>
  <c r="F306" i="1"/>
  <c r="E306" i="1"/>
  <c r="D306" i="1"/>
  <c r="EC305" i="1"/>
  <c r="DQ305" i="1"/>
  <c r="DP305" i="1"/>
  <c r="DR305" i="1" s="1"/>
  <c r="DT305" i="1" s="1"/>
  <c r="DN305" i="1"/>
  <c r="DK305" i="1"/>
  <c r="DL305" i="1" s="1"/>
  <c r="DG305" i="1"/>
  <c r="CI305" i="1"/>
  <c r="CF305" i="1"/>
  <c r="CJ305" i="1" s="1"/>
  <c r="W305" i="1" s="1"/>
  <c r="CD305" i="1"/>
  <c r="BA305" i="1"/>
  <c r="AZ305" i="1"/>
  <c r="BB305" i="1" s="1"/>
  <c r="AY305" i="1"/>
  <c r="AX305" i="1"/>
  <c r="AW305" i="1"/>
  <c r="S305" i="1"/>
  <c r="Q305" i="1"/>
  <c r="P305" i="1"/>
  <c r="J305" i="1"/>
  <c r="H305" i="1"/>
  <c r="G305" i="1"/>
  <c r="F305" i="1"/>
  <c r="E305" i="1"/>
  <c r="D305" i="1"/>
  <c r="EC304" i="1"/>
  <c r="DQ304" i="1"/>
  <c r="DP304" i="1"/>
  <c r="DR304" i="1" s="1"/>
  <c r="DT304" i="1" s="1"/>
  <c r="DN304" i="1"/>
  <c r="DK304" i="1"/>
  <c r="DL304" i="1" s="1"/>
  <c r="DG304" i="1"/>
  <c r="CI304" i="1"/>
  <c r="CF304" i="1"/>
  <c r="CJ304" i="1" s="1"/>
  <c r="W304" i="1" s="1"/>
  <c r="CD304" i="1"/>
  <c r="BA304" i="1"/>
  <c r="AZ304" i="1"/>
  <c r="BB304" i="1" s="1"/>
  <c r="AY304" i="1"/>
  <c r="AX304" i="1"/>
  <c r="AW304" i="1"/>
  <c r="S304" i="1"/>
  <c r="Q304" i="1"/>
  <c r="P304" i="1"/>
  <c r="J304" i="1"/>
  <c r="H304" i="1"/>
  <c r="G304" i="1"/>
  <c r="F304" i="1"/>
  <c r="E304" i="1"/>
  <c r="D304" i="1"/>
  <c r="EC303" i="1"/>
  <c r="DQ303" i="1"/>
  <c r="DP303" i="1"/>
  <c r="DR303" i="1" s="1"/>
  <c r="DT303" i="1" s="1"/>
  <c r="DN303" i="1"/>
  <c r="DK303" i="1"/>
  <c r="DL303" i="1" s="1"/>
  <c r="DG303" i="1"/>
  <c r="CI303" i="1"/>
  <c r="CF303" i="1"/>
  <c r="CJ303" i="1" s="1"/>
  <c r="W303" i="1" s="1"/>
  <c r="CD303" i="1"/>
  <c r="BA303" i="1"/>
  <c r="AZ303" i="1"/>
  <c r="BB303" i="1" s="1"/>
  <c r="AY303" i="1"/>
  <c r="AX303" i="1"/>
  <c r="AW303" i="1"/>
  <c r="S303" i="1"/>
  <c r="Q303" i="1"/>
  <c r="P303" i="1"/>
  <c r="J303" i="1"/>
  <c r="H303" i="1"/>
  <c r="G303" i="1"/>
  <c r="F303" i="1"/>
  <c r="E303" i="1"/>
  <c r="D303" i="1"/>
  <c r="EC302" i="1"/>
  <c r="DQ302" i="1"/>
  <c r="DP302" i="1"/>
  <c r="DR302" i="1" s="1"/>
  <c r="DT302" i="1" s="1"/>
  <c r="DN302" i="1"/>
  <c r="DK302" i="1"/>
  <c r="DL302" i="1" s="1"/>
  <c r="DG302" i="1"/>
  <c r="CI302" i="1"/>
  <c r="CF302" i="1"/>
  <c r="CJ302" i="1" s="1"/>
  <c r="W302" i="1" s="1"/>
  <c r="CD302" i="1"/>
  <c r="BA302" i="1"/>
  <c r="AZ302" i="1"/>
  <c r="BB302" i="1" s="1"/>
  <c r="AY302" i="1"/>
  <c r="AX302" i="1"/>
  <c r="AW302" i="1"/>
  <c r="S302" i="1"/>
  <c r="Q302" i="1"/>
  <c r="P302" i="1"/>
  <c r="J302" i="1"/>
  <c r="H302" i="1"/>
  <c r="G302" i="1"/>
  <c r="F302" i="1"/>
  <c r="E302" i="1"/>
  <c r="D302" i="1"/>
  <c r="EC301" i="1"/>
  <c r="DQ301" i="1"/>
  <c r="DP301" i="1"/>
  <c r="DR301" i="1" s="1"/>
  <c r="DT301" i="1" s="1"/>
  <c r="DN301" i="1"/>
  <c r="DK301" i="1"/>
  <c r="DL301" i="1" s="1"/>
  <c r="DG301" i="1"/>
  <c r="CI301" i="1"/>
  <c r="CF301" i="1"/>
  <c r="CJ301" i="1" s="1"/>
  <c r="W301" i="1" s="1"/>
  <c r="CD301" i="1"/>
  <c r="BA301" i="1"/>
  <c r="AZ301" i="1"/>
  <c r="BB301" i="1" s="1"/>
  <c r="AY301" i="1"/>
  <c r="AX301" i="1"/>
  <c r="AW301" i="1"/>
  <c r="S301" i="1"/>
  <c r="Q301" i="1"/>
  <c r="P301" i="1"/>
  <c r="J301" i="1"/>
  <c r="H301" i="1"/>
  <c r="G301" i="1"/>
  <c r="F301" i="1"/>
  <c r="E301" i="1"/>
  <c r="D301" i="1"/>
  <c r="EC300" i="1"/>
  <c r="DQ300" i="1"/>
  <c r="DP300" i="1"/>
  <c r="DR300" i="1" s="1"/>
  <c r="DT300" i="1" s="1"/>
  <c r="DN300" i="1"/>
  <c r="DK300" i="1"/>
  <c r="DL300" i="1" s="1"/>
  <c r="DG300" i="1"/>
  <c r="CI300" i="1"/>
  <c r="CF300" i="1"/>
  <c r="CJ300" i="1" s="1"/>
  <c r="W300" i="1" s="1"/>
  <c r="CD300" i="1"/>
  <c r="BA300" i="1"/>
  <c r="AZ300" i="1"/>
  <c r="BB300" i="1" s="1"/>
  <c r="AY300" i="1"/>
  <c r="AX300" i="1"/>
  <c r="AW300" i="1"/>
  <c r="S300" i="1"/>
  <c r="Q300" i="1"/>
  <c r="P300" i="1"/>
  <c r="J300" i="1"/>
  <c r="H300" i="1"/>
  <c r="G300" i="1"/>
  <c r="F300" i="1"/>
  <c r="E300" i="1"/>
  <c r="D300" i="1"/>
  <c r="EC299" i="1"/>
  <c r="DQ299" i="1"/>
  <c r="DP299" i="1"/>
  <c r="DR299" i="1" s="1"/>
  <c r="DT299" i="1" s="1"/>
  <c r="DN299" i="1"/>
  <c r="DK299" i="1"/>
  <c r="DL299" i="1" s="1"/>
  <c r="DG299" i="1"/>
  <c r="CI299" i="1"/>
  <c r="CF299" i="1"/>
  <c r="CJ299" i="1" s="1"/>
  <c r="W299" i="1" s="1"/>
  <c r="CD299" i="1"/>
  <c r="BA299" i="1"/>
  <c r="AZ299" i="1"/>
  <c r="BB299" i="1" s="1"/>
  <c r="AY299" i="1"/>
  <c r="AX299" i="1"/>
  <c r="AW299" i="1"/>
  <c r="S299" i="1"/>
  <c r="Q299" i="1"/>
  <c r="P299" i="1"/>
  <c r="J299" i="1"/>
  <c r="H299" i="1"/>
  <c r="G299" i="1"/>
  <c r="F299" i="1"/>
  <c r="E299" i="1"/>
  <c r="D299" i="1"/>
  <c r="EC298" i="1"/>
  <c r="DQ298" i="1"/>
  <c r="DP298" i="1"/>
  <c r="DR298" i="1" s="1"/>
  <c r="DT298" i="1" s="1"/>
  <c r="DN298" i="1"/>
  <c r="DK298" i="1"/>
  <c r="DL298" i="1" s="1"/>
  <c r="DG298" i="1"/>
  <c r="CI298" i="1"/>
  <c r="CF298" i="1"/>
  <c r="CJ298" i="1" s="1"/>
  <c r="W298" i="1" s="1"/>
  <c r="CD298" i="1"/>
  <c r="BA298" i="1"/>
  <c r="AZ298" i="1"/>
  <c r="BB298" i="1" s="1"/>
  <c r="AY298" i="1"/>
  <c r="AX298" i="1"/>
  <c r="AW298" i="1"/>
  <c r="S298" i="1"/>
  <c r="Q298" i="1"/>
  <c r="P298" i="1"/>
  <c r="J298" i="1"/>
  <c r="H298" i="1"/>
  <c r="G298" i="1"/>
  <c r="F298" i="1"/>
  <c r="E298" i="1"/>
  <c r="D298" i="1"/>
  <c r="EC297" i="1"/>
  <c r="DQ297" i="1"/>
  <c r="DP297" i="1"/>
  <c r="DR297" i="1" s="1"/>
  <c r="DT297" i="1" s="1"/>
  <c r="DN297" i="1"/>
  <c r="DK297" i="1"/>
  <c r="DL297" i="1" s="1"/>
  <c r="DG297" i="1"/>
  <c r="CI297" i="1"/>
  <c r="CF297" i="1"/>
  <c r="CJ297" i="1" s="1"/>
  <c r="W297" i="1" s="1"/>
  <c r="CD297" i="1"/>
  <c r="BA297" i="1"/>
  <c r="AZ297" i="1"/>
  <c r="BB297" i="1" s="1"/>
  <c r="AY297" i="1"/>
  <c r="AX297" i="1"/>
  <c r="AW297" i="1"/>
  <c r="S297" i="1"/>
  <c r="Q297" i="1"/>
  <c r="P297" i="1"/>
  <c r="J297" i="1"/>
  <c r="H297" i="1"/>
  <c r="G297" i="1"/>
  <c r="F297" i="1"/>
  <c r="E297" i="1"/>
  <c r="D297" i="1"/>
  <c r="EC296" i="1"/>
  <c r="DQ296" i="1"/>
  <c r="DP296" i="1"/>
  <c r="DR296" i="1" s="1"/>
  <c r="DT296" i="1" s="1"/>
  <c r="DN296" i="1"/>
  <c r="DK296" i="1"/>
  <c r="DL296" i="1" s="1"/>
  <c r="DG296" i="1"/>
  <c r="CI296" i="1"/>
  <c r="CF296" i="1"/>
  <c r="CJ296" i="1" s="1"/>
  <c r="W296" i="1" s="1"/>
  <c r="CD296" i="1"/>
  <c r="BA296" i="1"/>
  <c r="AZ296" i="1"/>
  <c r="BB296" i="1" s="1"/>
  <c r="AY296" i="1"/>
  <c r="AX296" i="1"/>
  <c r="AW296" i="1"/>
  <c r="S296" i="1"/>
  <c r="Q296" i="1"/>
  <c r="P296" i="1"/>
  <c r="J296" i="1"/>
  <c r="H296" i="1"/>
  <c r="G296" i="1"/>
  <c r="F296" i="1"/>
  <c r="E296" i="1"/>
  <c r="D296" i="1"/>
  <c r="EC295" i="1"/>
  <c r="DQ295" i="1"/>
  <c r="DP295" i="1"/>
  <c r="DR295" i="1" s="1"/>
  <c r="DT295" i="1" s="1"/>
  <c r="DN295" i="1"/>
  <c r="DK295" i="1"/>
  <c r="DL295" i="1" s="1"/>
  <c r="DG295" i="1"/>
  <c r="CI295" i="1"/>
  <c r="CF295" i="1"/>
  <c r="CJ295" i="1" s="1"/>
  <c r="W295" i="1" s="1"/>
  <c r="CD295" i="1"/>
  <c r="BA295" i="1"/>
  <c r="AZ295" i="1"/>
  <c r="BB295" i="1" s="1"/>
  <c r="AY295" i="1"/>
  <c r="AX295" i="1"/>
  <c r="AW295" i="1"/>
  <c r="S295" i="1"/>
  <c r="Q295" i="1"/>
  <c r="P295" i="1"/>
  <c r="J295" i="1"/>
  <c r="H295" i="1"/>
  <c r="G295" i="1"/>
  <c r="F295" i="1"/>
  <c r="E295" i="1"/>
  <c r="D295" i="1"/>
  <c r="EC294" i="1"/>
  <c r="DQ294" i="1"/>
  <c r="DP294" i="1"/>
  <c r="DR294" i="1" s="1"/>
  <c r="DT294" i="1" s="1"/>
  <c r="DN294" i="1"/>
  <c r="DK294" i="1"/>
  <c r="DL294" i="1" s="1"/>
  <c r="DG294" i="1"/>
  <c r="CI294" i="1"/>
  <c r="CF294" i="1"/>
  <c r="CJ294" i="1" s="1"/>
  <c r="W294" i="1" s="1"/>
  <c r="CD294" i="1"/>
  <c r="BA294" i="1"/>
  <c r="AZ294" i="1"/>
  <c r="BB294" i="1" s="1"/>
  <c r="AY294" i="1"/>
  <c r="AX294" i="1"/>
  <c r="AW294" i="1"/>
  <c r="S294" i="1"/>
  <c r="Q294" i="1"/>
  <c r="P294" i="1"/>
  <c r="J294" i="1"/>
  <c r="H294" i="1"/>
  <c r="G294" i="1"/>
  <c r="F294" i="1"/>
  <c r="E294" i="1"/>
  <c r="D294" i="1"/>
  <c r="EC293" i="1"/>
  <c r="DQ293" i="1"/>
  <c r="DP293" i="1"/>
  <c r="DR293" i="1" s="1"/>
  <c r="DT293" i="1" s="1"/>
  <c r="DN293" i="1"/>
  <c r="DK293" i="1"/>
  <c r="DL293" i="1" s="1"/>
  <c r="DG293" i="1"/>
  <c r="CI293" i="1"/>
  <c r="CF293" i="1"/>
  <c r="CJ293" i="1" s="1"/>
  <c r="W293" i="1" s="1"/>
  <c r="CD293" i="1"/>
  <c r="BA293" i="1"/>
  <c r="AZ293" i="1"/>
  <c r="BB293" i="1" s="1"/>
  <c r="AY293" i="1"/>
  <c r="AX293" i="1"/>
  <c r="AW293" i="1"/>
  <c r="S293" i="1"/>
  <c r="Q293" i="1"/>
  <c r="P293" i="1"/>
  <c r="J293" i="1"/>
  <c r="G293" i="1"/>
  <c r="F293" i="1"/>
  <c r="E293" i="1"/>
  <c r="H293" i="1" s="1"/>
  <c r="D293" i="1"/>
  <c r="EC292" i="1"/>
  <c r="DQ292" i="1"/>
  <c r="DN292" i="1"/>
  <c r="DL292" i="1"/>
  <c r="DK292" i="1"/>
  <c r="R292" i="1" s="1"/>
  <c r="DG292" i="1"/>
  <c r="CI292" i="1"/>
  <c r="CD292" i="1"/>
  <c r="CF292" i="1" s="1"/>
  <c r="BB292" i="1"/>
  <c r="BA292" i="1"/>
  <c r="AZ292" i="1"/>
  <c r="AY292" i="1"/>
  <c r="AX292" i="1"/>
  <c r="AW292" i="1"/>
  <c r="S292" i="1"/>
  <c r="Q292" i="1"/>
  <c r="P292" i="1"/>
  <c r="J292" i="1"/>
  <c r="G292" i="1"/>
  <c r="F292" i="1"/>
  <c r="E292" i="1"/>
  <c r="H292" i="1" s="1"/>
  <c r="D292" i="1"/>
  <c r="EC291" i="1"/>
  <c r="DQ291" i="1"/>
  <c r="DN291" i="1"/>
  <c r="DL291" i="1"/>
  <c r="DK291" i="1"/>
  <c r="R291" i="1" s="1"/>
  <c r="DG291" i="1"/>
  <c r="CI291" i="1"/>
  <c r="CD291" i="1"/>
  <c r="CF291" i="1" s="1"/>
  <c r="BB291" i="1"/>
  <c r="BA291" i="1"/>
  <c r="AZ291" i="1"/>
  <c r="AY291" i="1"/>
  <c r="AX291" i="1"/>
  <c r="AW291" i="1"/>
  <c r="S291" i="1"/>
  <c r="Q291" i="1"/>
  <c r="P291" i="1"/>
  <c r="J291" i="1"/>
  <c r="G291" i="1"/>
  <c r="F291" i="1"/>
  <c r="E291" i="1"/>
  <c r="H291" i="1" s="1"/>
  <c r="D291" i="1"/>
  <c r="EC290" i="1"/>
  <c r="DQ290" i="1"/>
  <c r="DN290" i="1"/>
  <c r="DL290" i="1"/>
  <c r="DK290" i="1"/>
  <c r="R290" i="1" s="1"/>
  <c r="DG290" i="1"/>
  <c r="CI290" i="1"/>
  <c r="CD290" i="1"/>
  <c r="CF290" i="1" s="1"/>
  <c r="BB290" i="1"/>
  <c r="BA290" i="1"/>
  <c r="AZ290" i="1"/>
  <c r="AY290" i="1"/>
  <c r="AX290" i="1"/>
  <c r="AW290" i="1"/>
  <c r="S290" i="1"/>
  <c r="Q290" i="1"/>
  <c r="P290" i="1"/>
  <c r="J290" i="1"/>
  <c r="G290" i="1"/>
  <c r="F290" i="1"/>
  <c r="E290" i="1"/>
  <c r="H290" i="1" s="1"/>
  <c r="D290" i="1"/>
  <c r="EC289" i="1"/>
  <c r="DQ289" i="1"/>
  <c r="DN289" i="1"/>
  <c r="DL289" i="1"/>
  <c r="DK289" i="1"/>
  <c r="R289" i="1" s="1"/>
  <c r="DG289" i="1"/>
  <c r="CI289" i="1"/>
  <c r="CD289" i="1"/>
  <c r="CF289" i="1" s="1"/>
  <c r="BB289" i="1"/>
  <c r="BA289" i="1"/>
  <c r="AZ289" i="1"/>
  <c r="AY289" i="1"/>
  <c r="AX289" i="1"/>
  <c r="AW289" i="1"/>
  <c r="S289" i="1"/>
  <c r="Q289" i="1"/>
  <c r="P289" i="1"/>
  <c r="J289" i="1"/>
  <c r="G289" i="1"/>
  <c r="F289" i="1"/>
  <c r="E289" i="1"/>
  <c r="H289" i="1" s="1"/>
  <c r="D289" i="1"/>
  <c r="EC288" i="1"/>
  <c r="DQ288" i="1"/>
  <c r="DN288" i="1"/>
  <c r="DL288" i="1"/>
  <c r="DK288" i="1"/>
  <c r="R288" i="1" s="1"/>
  <c r="DG288" i="1"/>
  <c r="CI288" i="1"/>
  <c r="CD288" i="1"/>
  <c r="CF288" i="1" s="1"/>
  <c r="BB288" i="1"/>
  <c r="BA288" i="1"/>
  <c r="AZ288" i="1"/>
  <c r="AY288" i="1"/>
  <c r="AX288" i="1"/>
  <c r="AW288" i="1"/>
  <c r="S288" i="1"/>
  <c r="Q288" i="1"/>
  <c r="P288" i="1"/>
  <c r="J288" i="1"/>
  <c r="G288" i="1"/>
  <c r="F288" i="1"/>
  <c r="E288" i="1"/>
  <c r="H288" i="1" s="1"/>
  <c r="D288" i="1"/>
  <c r="EC287" i="1"/>
  <c r="DQ287" i="1"/>
  <c r="DN287" i="1"/>
  <c r="DL287" i="1"/>
  <c r="DK287" i="1"/>
  <c r="R287" i="1" s="1"/>
  <c r="DG287" i="1"/>
  <c r="CI287" i="1"/>
  <c r="CD287" i="1"/>
  <c r="CF287" i="1" s="1"/>
  <c r="BB287" i="1"/>
  <c r="BA287" i="1"/>
  <c r="AZ287" i="1"/>
  <c r="AY287" i="1"/>
  <c r="AX287" i="1"/>
  <c r="AW287" i="1"/>
  <c r="S287" i="1"/>
  <c r="Q287" i="1"/>
  <c r="P287" i="1"/>
  <c r="J287" i="1"/>
  <c r="G287" i="1"/>
  <c r="F287" i="1"/>
  <c r="E287" i="1"/>
  <c r="H287" i="1" s="1"/>
  <c r="D287" i="1"/>
  <c r="EC286" i="1"/>
  <c r="DQ286" i="1"/>
  <c r="DN286" i="1"/>
  <c r="DL286" i="1"/>
  <c r="DK286" i="1"/>
  <c r="R286" i="1" s="1"/>
  <c r="DG286" i="1"/>
  <c r="CI286" i="1"/>
  <c r="CD286" i="1"/>
  <c r="CF286" i="1" s="1"/>
  <c r="BB286" i="1"/>
  <c r="BA286" i="1"/>
  <c r="AZ286" i="1"/>
  <c r="AY286" i="1"/>
  <c r="AX286" i="1"/>
  <c r="AW286" i="1"/>
  <c r="S286" i="1"/>
  <c r="Q286" i="1"/>
  <c r="P286" i="1"/>
  <c r="J286" i="1"/>
  <c r="G286" i="1"/>
  <c r="F286" i="1"/>
  <c r="E286" i="1"/>
  <c r="H286" i="1" s="1"/>
  <c r="D286" i="1"/>
  <c r="EC285" i="1"/>
  <c r="DQ285" i="1"/>
  <c r="DN285" i="1"/>
  <c r="DL285" i="1"/>
  <c r="DK285" i="1"/>
  <c r="R285" i="1" s="1"/>
  <c r="DG285" i="1"/>
  <c r="CI285" i="1"/>
  <c r="CD285" i="1"/>
  <c r="CF285" i="1" s="1"/>
  <c r="BB285" i="1"/>
  <c r="BA285" i="1"/>
  <c r="AZ285" i="1"/>
  <c r="AY285" i="1"/>
  <c r="AX285" i="1"/>
  <c r="AW285" i="1"/>
  <c r="S285" i="1"/>
  <c r="Q285" i="1"/>
  <c r="P285" i="1"/>
  <c r="J285" i="1"/>
  <c r="G285" i="1"/>
  <c r="F285" i="1"/>
  <c r="E285" i="1"/>
  <c r="H285" i="1" s="1"/>
  <c r="D285" i="1"/>
  <c r="EC284" i="1"/>
  <c r="DQ284" i="1"/>
  <c r="DN284" i="1"/>
  <c r="DL284" i="1"/>
  <c r="DK284" i="1"/>
  <c r="R284" i="1" s="1"/>
  <c r="DG284" i="1"/>
  <c r="CI284" i="1"/>
  <c r="CD284" i="1"/>
  <c r="CF284" i="1" s="1"/>
  <c r="BB284" i="1"/>
  <c r="BA284" i="1"/>
  <c r="AZ284" i="1"/>
  <c r="AY284" i="1"/>
  <c r="AX284" i="1"/>
  <c r="AW284" i="1"/>
  <c r="S284" i="1"/>
  <c r="Q284" i="1"/>
  <c r="P284" i="1"/>
  <c r="J284" i="1"/>
  <c r="G284" i="1"/>
  <c r="F284" i="1"/>
  <c r="E284" i="1"/>
  <c r="H284" i="1" s="1"/>
  <c r="D284" i="1"/>
  <c r="EC283" i="1"/>
  <c r="DQ283" i="1"/>
  <c r="DN283" i="1"/>
  <c r="DL283" i="1"/>
  <c r="DK283" i="1"/>
  <c r="R283" i="1" s="1"/>
  <c r="DG283" i="1"/>
  <c r="CI283" i="1"/>
  <c r="CD283" i="1"/>
  <c r="CF283" i="1" s="1"/>
  <c r="BB283" i="1"/>
  <c r="BA283" i="1"/>
  <c r="AZ283" i="1"/>
  <c r="AY283" i="1"/>
  <c r="AX283" i="1"/>
  <c r="AW283" i="1"/>
  <c r="S283" i="1"/>
  <c r="Q283" i="1"/>
  <c r="P283" i="1"/>
  <c r="J283" i="1"/>
  <c r="G283" i="1"/>
  <c r="F283" i="1"/>
  <c r="E283" i="1"/>
  <c r="H283" i="1" s="1"/>
  <c r="D283" i="1"/>
  <c r="EC282" i="1"/>
  <c r="DQ282" i="1"/>
  <c r="DN282" i="1"/>
  <c r="DL282" i="1"/>
  <c r="DK282" i="1"/>
  <c r="R282" i="1" s="1"/>
  <c r="DG282" i="1"/>
  <c r="CI282" i="1"/>
  <c r="CD282" i="1"/>
  <c r="CF282" i="1" s="1"/>
  <c r="BB282" i="1"/>
  <c r="BA282" i="1"/>
  <c r="AZ282" i="1"/>
  <c r="AY282" i="1"/>
  <c r="AX282" i="1"/>
  <c r="AW282" i="1"/>
  <c r="S282" i="1"/>
  <c r="Q282" i="1"/>
  <c r="P282" i="1"/>
  <c r="J282" i="1"/>
  <c r="G282" i="1"/>
  <c r="F282" i="1"/>
  <c r="E282" i="1"/>
  <c r="H282" i="1" s="1"/>
  <c r="D282" i="1"/>
  <c r="EC281" i="1"/>
  <c r="DQ281" i="1"/>
  <c r="DN281" i="1"/>
  <c r="DL281" i="1"/>
  <c r="DK281" i="1"/>
  <c r="R281" i="1" s="1"/>
  <c r="DG281" i="1"/>
  <c r="CI281" i="1"/>
  <c r="CD281" i="1"/>
  <c r="CF281" i="1" s="1"/>
  <c r="BB281" i="1"/>
  <c r="BA281" i="1"/>
  <c r="AZ281" i="1"/>
  <c r="AY281" i="1"/>
  <c r="AX281" i="1"/>
  <c r="AW281" i="1"/>
  <c r="S281" i="1"/>
  <c r="Q281" i="1"/>
  <c r="P281" i="1"/>
  <c r="J281" i="1"/>
  <c r="G281" i="1"/>
  <c r="F281" i="1"/>
  <c r="E281" i="1"/>
  <c r="H281" i="1" s="1"/>
  <c r="D281" i="1"/>
  <c r="EC280" i="1"/>
  <c r="DQ280" i="1"/>
  <c r="DN280" i="1"/>
  <c r="DL280" i="1"/>
  <c r="DK280" i="1"/>
  <c r="R280" i="1" s="1"/>
  <c r="DG280" i="1"/>
  <c r="CI280" i="1"/>
  <c r="CD280" i="1"/>
  <c r="CF280" i="1" s="1"/>
  <c r="BB280" i="1"/>
  <c r="BA280" i="1"/>
  <c r="AZ280" i="1"/>
  <c r="AY280" i="1"/>
  <c r="AX280" i="1"/>
  <c r="AW280" i="1"/>
  <c r="S280" i="1"/>
  <c r="Q280" i="1"/>
  <c r="P280" i="1"/>
  <c r="J280" i="1"/>
  <c r="G280" i="1"/>
  <c r="F280" i="1"/>
  <c r="E280" i="1"/>
  <c r="H280" i="1" s="1"/>
  <c r="D280" i="1"/>
  <c r="EC279" i="1"/>
  <c r="DQ279" i="1"/>
  <c r="DN279" i="1"/>
  <c r="DL279" i="1"/>
  <c r="DK279" i="1"/>
  <c r="R279" i="1" s="1"/>
  <c r="DG279" i="1"/>
  <c r="CI279" i="1"/>
  <c r="CD279" i="1"/>
  <c r="CF279" i="1" s="1"/>
  <c r="BB279" i="1"/>
  <c r="BA279" i="1"/>
  <c r="AZ279" i="1"/>
  <c r="AY279" i="1"/>
  <c r="AX279" i="1"/>
  <c r="AW279" i="1"/>
  <c r="S279" i="1"/>
  <c r="Q279" i="1"/>
  <c r="P279" i="1"/>
  <c r="J279" i="1"/>
  <c r="G279" i="1"/>
  <c r="F279" i="1"/>
  <c r="E279" i="1"/>
  <c r="H279" i="1" s="1"/>
  <c r="D279" i="1"/>
  <c r="EC278" i="1"/>
  <c r="DQ278" i="1"/>
  <c r="DN278" i="1"/>
  <c r="DL278" i="1"/>
  <c r="DK278" i="1"/>
  <c r="R278" i="1" s="1"/>
  <c r="DG278" i="1"/>
  <c r="CI278" i="1"/>
  <c r="CD278" i="1"/>
  <c r="CF278" i="1" s="1"/>
  <c r="BB278" i="1"/>
  <c r="BA278" i="1"/>
  <c r="AZ278" i="1"/>
  <c r="AY278" i="1"/>
  <c r="AX278" i="1"/>
  <c r="AW278" i="1"/>
  <c r="S278" i="1"/>
  <c r="Q278" i="1"/>
  <c r="P278" i="1"/>
  <c r="J278" i="1"/>
  <c r="G278" i="1"/>
  <c r="F278" i="1"/>
  <c r="E278" i="1"/>
  <c r="H278" i="1" s="1"/>
  <c r="D278" i="1"/>
  <c r="EC277" i="1"/>
  <c r="DQ277" i="1"/>
  <c r="DN277" i="1"/>
  <c r="DL277" i="1"/>
  <c r="DK277" i="1"/>
  <c r="R277" i="1" s="1"/>
  <c r="DG277" i="1"/>
  <c r="CI277" i="1"/>
  <c r="CD277" i="1"/>
  <c r="CF277" i="1" s="1"/>
  <c r="BB277" i="1"/>
  <c r="BA277" i="1"/>
  <c r="AZ277" i="1"/>
  <c r="AY277" i="1"/>
  <c r="AX277" i="1"/>
  <c r="AW277" i="1"/>
  <c r="S277" i="1"/>
  <c r="Q277" i="1"/>
  <c r="P277" i="1"/>
  <c r="J277" i="1"/>
  <c r="G277" i="1"/>
  <c r="F277" i="1"/>
  <c r="E277" i="1"/>
  <c r="H277" i="1" s="1"/>
  <c r="D277" i="1"/>
  <c r="EC276" i="1"/>
  <c r="DQ276" i="1"/>
  <c r="DN276" i="1"/>
  <c r="DL276" i="1"/>
  <c r="DK276" i="1"/>
  <c r="R276" i="1" s="1"/>
  <c r="DG276" i="1"/>
  <c r="CI276" i="1"/>
  <c r="CD276" i="1"/>
  <c r="CF276" i="1" s="1"/>
  <c r="BB276" i="1"/>
  <c r="BA276" i="1"/>
  <c r="AZ276" i="1"/>
  <c r="AY276" i="1"/>
  <c r="AX276" i="1"/>
  <c r="AW276" i="1"/>
  <c r="S276" i="1"/>
  <c r="Q276" i="1"/>
  <c r="P276" i="1"/>
  <c r="J276" i="1"/>
  <c r="G276" i="1"/>
  <c r="F276" i="1"/>
  <c r="E276" i="1"/>
  <c r="H276" i="1" s="1"/>
  <c r="D276" i="1"/>
  <c r="EC275" i="1"/>
  <c r="DQ275" i="1"/>
  <c r="DN275" i="1"/>
  <c r="DL275" i="1"/>
  <c r="DK275" i="1"/>
  <c r="R275" i="1" s="1"/>
  <c r="DG275" i="1"/>
  <c r="CI275" i="1"/>
  <c r="CD275" i="1"/>
  <c r="CF275" i="1" s="1"/>
  <c r="BB275" i="1"/>
  <c r="BA275" i="1"/>
  <c r="AZ275" i="1"/>
  <c r="AY275" i="1"/>
  <c r="AX275" i="1"/>
  <c r="AW275" i="1"/>
  <c r="S275" i="1"/>
  <c r="Q275" i="1"/>
  <c r="P275" i="1"/>
  <c r="J275" i="1"/>
  <c r="G275" i="1"/>
  <c r="F275" i="1"/>
  <c r="E275" i="1"/>
  <c r="H275" i="1" s="1"/>
  <c r="D275" i="1"/>
  <c r="EC274" i="1"/>
  <c r="DQ274" i="1"/>
  <c r="DN274" i="1"/>
  <c r="DL274" i="1"/>
  <c r="DK274" i="1"/>
  <c r="R274" i="1" s="1"/>
  <c r="DG274" i="1"/>
  <c r="CI274" i="1"/>
  <c r="CD274" i="1"/>
  <c r="CF274" i="1" s="1"/>
  <c r="BB274" i="1"/>
  <c r="BA274" i="1"/>
  <c r="AZ274" i="1"/>
  <c r="AY274" i="1"/>
  <c r="AX274" i="1"/>
  <c r="AW274" i="1"/>
  <c r="S274" i="1"/>
  <c r="Q274" i="1"/>
  <c r="P274" i="1"/>
  <c r="J274" i="1"/>
  <c r="G274" i="1"/>
  <c r="F274" i="1"/>
  <c r="E274" i="1"/>
  <c r="H274" i="1" s="1"/>
  <c r="D274" i="1"/>
  <c r="EC273" i="1"/>
  <c r="DQ273" i="1"/>
  <c r="DN273" i="1"/>
  <c r="DL273" i="1"/>
  <c r="DK273" i="1"/>
  <c r="R273" i="1" s="1"/>
  <c r="DG273" i="1"/>
  <c r="CI273" i="1"/>
  <c r="CD273" i="1"/>
  <c r="CF273" i="1" s="1"/>
  <c r="BB273" i="1"/>
  <c r="BA273" i="1"/>
  <c r="AZ273" i="1"/>
  <c r="AY273" i="1"/>
  <c r="AX273" i="1"/>
  <c r="AW273" i="1"/>
  <c r="S273" i="1"/>
  <c r="Q273" i="1"/>
  <c r="P273" i="1"/>
  <c r="J273" i="1"/>
  <c r="G273" i="1"/>
  <c r="F273" i="1"/>
  <c r="E273" i="1"/>
  <c r="H273" i="1" s="1"/>
  <c r="D273" i="1"/>
  <c r="EC272" i="1"/>
  <c r="DQ272" i="1"/>
  <c r="DN272" i="1"/>
  <c r="DL272" i="1"/>
  <c r="DK272" i="1"/>
  <c r="R272" i="1" s="1"/>
  <c r="DG272" i="1"/>
  <c r="CI272" i="1"/>
  <c r="CD272" i="1"/>
  <c r="CF272" i="1" s="1"/>
  <c r="BB272" i="1"/>
  <c r="BA272" i="1"/>
  <c r="AZ272" i="1"/>
  <c r="AY272" i="1"/>
  <c r="AX272" i="1"/>
  <c r="AW272" i="1"/>
  <c r="S272" i="1"/>
  <c r="Q272" i="1"/>
  <c r="P272" i="1"/>
  <c r="J272" i="1"/>
  <c r="G272" i="1"/>
  <c r="F272" i="1"/>
  <c r="E272" i="1"/>
  <c r="H272" i="1" s="1"/>
  <c r="D272" i="1"/>
  <c r="EC271" i="1"/>
  <c r="DQ271" i="1"/>
  <c r="DN271" i="1"/>
  <c r="DL271" i="1"/>
  <c r="DK271" i="1"/>
  <c r="R271" i="1" s="1"/>
  <c r="DG271" i="1"/>
  <c r="CI271" i="1"/>
  <c r="CD271" i="1"/>
  <c r="CF271" i="1" s="1"/>
  <c r="BB271" i="1"/>
  <c r="BA271" i="1"/>
  <c r="AZ271" i="1"/>
  <c r="AY271" i="1"/>
  <c r="AX271" i="1"/>
  <c r="AW271" i="1"/>
  <c r="S271" i="1"/>
  <c r="Q271" i="1"/>
  <c r="P271" i="1"/>
  <c r="J271" i="1"/>
  <c r="G271" i="1"/>
  <c r="F271" i="1"/>
  <c r="E271" i="1"/>
  <c r="H271" i="1" s="1"/>
  <c r="D271" i="1"/>
  <c r="EC270" i="1"/>
  <c r="DQ270" i="1"/>
  <c r="DN270" i="1"/>
  <c r="DL270" i="1"/>
  <c r="DK270" i="1"/>
  <c r="R270" i="1" s="1"/>
  <c r="DG270" i="1"/>
  <c r="CI270" i="1"/>
  <c r="CD270" i="1"/>
  <c r="CF270" i="1" s="1"/>
  <c r="BB270" i="1"/>
  <c r="BA270" i="1"/>
  <c r="AZ270" i="1"/>
  <c r="AY270" i="1"/>
  <c r="AX270" i="1"/>
  <c r="AW270" i="1"/>
  <c r="S270" i="1"/>
  <c r="Q270" i="1"/>
  <c r="P270" i="1"/>
  <c r="J270" i="1"/>
  <c r="G270" i="1"/>
  <c r="F270" i="1"/>
  <c r="E270" i="1"/>
  <c r="H270" i="1" s="1"/>
  <c r="D270" i="1"/>
  <c r="EC269" i="1"/>
  <c r="DQ269" i="1"/>
  <c r="DN269" i="1"/>
  <c r="DL269" i="1"/>
  <c r="DK269" i="1"/>
  <c r="R269" i="1" s="1"/>
  <c r="DG269" i="1"/>
  <c r="CI269" i="1"/>
  <c r="CD269" i="1"/>
  <c r="CF269" i="1" s="1"/>
  <c r="CJ269" i="1" s="1"/>
  <c r="W269" i="1" s="1"/>
  <c r="BB269" i="1"/>
  <c r="BA269" i="1"/>
  <c r="AZ269" i="1"/>
  <c r="AY269" i="1"/>
  <c r="AX269" i="1"/>
  <c r="AW269" i="1"/>
  <c r="S269" i="1"/>
  <c r="Q269" i="1"/>
  <c r="P269" i="1"/>
  <c r="J269" i="1"/>
  <c r="G269" i="1"/>
  <c r="F269" i="1"/>
  <c r="E269" i="1"/>
  <c r="H269" i="1" s="1"/>
  <c r="D269" i="1"/>
  <c r="EC268" i="1"/>
  <c r="DQ268" i="1"/>
  <c r="DN268" i="1"/>
  <c r="DL268" i="1"/>
  <c r="DK268" i="1"/>
  <c r="R268" i="1" s="1"/>
  <c r="DG268" i="1"/>
  <c r="CI268" i="1"/>
  <c r="CD268" i="1"/>
  <c r="CF268" i="1" s="1"/>
  <c r="CJ268" i="1" s="1"/>
  <c r="W268" i="1" s="1"/>
  <c r="BB268" i="1"/>
  <c r="BA268" i="1"/>
  <c r="AZ268" i="1"/>
  <c r="AY268" i="1"/>
  <c r="AX268" i="1"/>
  <c r="AW268" i="1"/>
  <c r="S268" i="1"/>
  <c r="Q268" i="1"/>
  <c r="P268" i="1"/>
  <c r="J268" i="1"/>
  <c r="G268" i="1"/>
  <c r="F268" i="1"/>
  <c r="E268" i="1"/>
  <c r="H268" i="1" s="1"/>
  <c r="D268" i="1"/>
  <c r="EC267" i="1"/>
  <c r="DQ267" i="1"/>
  <c r="DN267" i="1"/>
  <c r="DL267" i="1"/>
  <c r="DK267" i="1"/>
  <c r="R267" i="1" s="1"/>
  <c r="DG267" i="1"/>
  <c r="CJ267" i="1"/>
  <c r="W267" i="1" s="1"/>
  <c r="CI267" i="1"/>
  <c r="CD267" i="1"/>
  <c r="CF267" i="1" s="1"/>
  <c r="BB267" i="1"/>
  <c r="BA267" i="1"/>
  <c r="AZ267" i="1"/>
  <c r="AY267" i="1"/>
  <c r="AX267" i="1"/>
  <c r="AW267" i="1"/>
  <c r="S267" i="1"/>
  <c r="Q267" i="1"/>
  <c r="P267" i="1"/>
  <c r="J267" i="1"/>
  <c r="G267" i="1"/>
  <c r="F267" i="1"/>
  <c r="E267" i="1"/>
  <c r="H267" i="1" s="1"/>
  <c r="D267" i="1"/>
  <c r="EC266" i="1"/>
  <c r="DQ266" i="1"/>
  <c r="DN266" i="1"/>
  <c r="DL266" i="1"/>
  <c r="DK266" i="1"/>
  <c r="R266" i="1" s="1"/>
  <c r="DG266" i="1"/>
  <c r="CJ266" i="1"/>
  <c r="W266" i="1" s="1"/>
  <c r="CI266" i="1"/>
  <c r="CD266" i="1"/>
  <c r="CF266" i="1" s="1"/>
  <c r="BB266" i="1"/>
  <c r="BA266" i="1"/>
  <c r="AZ266" i="1"/>
  <c r="AY266" i="1"/>
  <c r="AX266" i="1"/>
  <c r="AW266" i="1"/>
  <c r="S266" i="1"/>
  <c r="Q266" i="1"/>
  <c r="P266" i="1"/>
  <c r="J266" i="1"/>
  <c r="G266" i="1"/>
  <c r="F266" i="1"/>
  <c r="E266" i="1"/>
  <c r="H266" i="1" s="1"/>
  <c r="D266" i="1"/>
  <c r="EC265" i="1"/>
  <c r="DQ265" i="1"/>
  <c r="DN265" i="1"/>
  <c r="DL265" i="1"/>
  <c r="DK265" i="1"/>
  <c r="R265" i="1" s="1"/>
  <c r="DG265" i="1"/>
  <c r="CI265" i="1"/>
  <c r="CD265" i="1"/>
  <c r="CF265" i="1" s="1"/>
  <c r="CJ265" i="1" s="1"/>
  <c r="W265" i="1" s="1"/>
  <c r="BB265" i="1"/>
  <c r="BA265" i="1"/>
  <c r="AZ265" i="1"/>
  <c r="AY265" i="1"/>
  <c r="AX265" i="1"/>
  <c r="AW265" i="1"/>
  <c r="S265" i="1"/>
  <c r="Q265" i="1"/>
  <c r="P265" i="1"/>
  <c r="J265" i="1"/>
  <c r="G265" i="1"/>
  <c r="F265" i="1"/>
  <c r="E265" i="1"/>
  <c r="H265" i="1" s="1"/>
  <c r="D265" i="1"/>
  <c r="EC264" i="1"/>
  <c r="DQ264" i="1"/>
  <c r="DN264" i="1"/>
  <c r="DL264" i="1"/>
  <c r="DK264" i="1"/>
  <c r="R264" i="1" s="1"/>
  <c r="DG264" i="1"/>
  <c r="CI264" i="1"/>
  <c r="CD264" i="1"/>
  <c r="CF264" i="1" s="1"/>
  <c r="CJ264" i="1" s="1"/>
  <c r="W264" i="1" s="1"/>
  <c r="BB264" i="1"/>
  <c r="BA264" i="1"/>
  <c r="AZ264" i="1"/>
  <c r="AY264" i="1"/>
  <c r="AX264" i="1"/>
  <c r="AW264" i="1"/>
  <c r="S264" i="1"/>
  <c r="Q264" i="1"/>
  <c r="P264" i="1"/>
  <c r="J264" i="1"/>
  <c r="G264" i="1"/>
  <c r="F264" i="1"/>
  <c r="E264" i="1"/>
  <c r="H264" i="1" s="1"/>
  <c r="D264" i="1"/>
  <c r="EC263" i="1"/>
  <c r="DQ263" i="1"/>
  <c r="DN263" i="1"/>
  <c r="DL263" i="1"/>
  <c r="DK263" i="1"/>
  <c r="R263" i="1" s="1"/>
  <c r="DG263" i="1"/>
  <c r="CJ263" i="1"/>
  <c r="W263" i="1" s="1"/>
  <c r="CI263" i="1"/>
  <c r="CD263" i="1"/>
  <c r="CF263" i="1" s="1"/>
  <c r="BB263" i="1"/>
  <c r="BA263" i="1"/>
  <c r="AZ263" i="1"/>
  <c r="AY263" i="1"/>
  <c r="AX263" i="1"/>
  <c r="AW263" i="1"/>
  <c r="S263" i="1"/>
  <c r="Q263" i="1"/>
  <c r="P263" i="1"/>
  <c r="J263" i="1"/>
  <c r="G263" i="1"/>
  <c r="F263" i="1"/>
  <c r="E263" i="1"/>
  <c r="H263" i="1" s="1"/>
  <c r="D263" i="1"/>
  <c r="EC262" i="1"/>
  <c r="DQ262" i="1"/>
  <c r="DN262" i="1"/>
  <c r="DL262" i="1"/>
  <c r="DK262" i="1"/>
  <c r="R262" i="1" s="1"/>
  <c r="DG262" i="1"/>
  <c r="CJ262" i="1"/>
  <c r="W262" i="1" s="1"/>
  <c r="CI262" i="1"/>
  <c r="CD262" i="1"/>
  <c r="CF262" i="1" s="1"/>
  <c r="BB262" i="1"/>
  <c r="BA262" i="1"/>
  <c r="AZ262" i="1"/>
  <c r="AY262" i="1"/>
  <c r="AX262" i="1"/>
  <c r="AW262" i="1"/>
  <c r="S262" i="1"/>
  <c r="Q262" i="1"/>
  <c r="P262" i="1"/>
  <c r="J262" i="1"/>
  <c r="G262" i="1"/>
  <c r="F262" i="1"/>
  <c r="E262" i="1"/>
  <c r="H262" i="1" s="1"/>
  <c r="D262" i="1"/>
  <c r="EC261" i="1"/>
  <c r="DQ261" i="1"/>
  <c r="DN261" i="1"/>
  <c r="DL261" i="1"/>
  <c r="DK261" i="1"/>
  <c r="R261" i="1" s="1"/>
  <c r="DG261" i="1"/>
  <c r="CI261" i="1"/>
  <c r="CD261" i="1"/>
  <c r="CF261" i="1" s="1"/>
  <c r="CJ261" i="1" s="1"/>
  <c r="W261" i="1" s="1"/>
  <c r="BB261" i="1"/>
  <c r="BA261" i="1"/>
  <c r="AZ261" i="1"/>
  <c r="AY261" i="1"/>
  <c r="AX261" i="1"/>
  <c r="AW261" i="1"/>
  <c r="S261" i="1"/>
  <c r="Q261" i="1"/>
  <c r="P261" i="1"/>
  <c r="J261" i="1"/>
  <c r="G261" i="1"/>
  <c r="F261" i="1"/>
  <c r="E261" i="1"/>
  <c r="H261" i="1" s="1"/>
  <c r="D261" i="1"/>
  <c r="EC260" i="1"/>
  <c r="DQ260" i="1"/>
  <c r="DN260" i="1"/>
  <c r="DL260" i="1"/>
  <c r="DK260" i="1"/>
  <c r="R260" i="1" s="1"/>
  <c r="DG260" i="1"/>
  <c r="CI260" i="1"/>
  <c r="CD260" i="1"/>
  <c r="CF260" i="1" s="1"/>
  <c r="DP260" i="1" s="1"/>
  <c r="DR260" i="1" s="1"/>
  <c r="DT260" i="1" s="1"/>
  <c r="BA260" i="1"/>
  <c r="AZ260" i="1"/>
  <c r="AY260" i="1"/>
  <c r="BB260" i="1" s="1"/>
  <c r="AX260" i="1"/>
  <c r="AW260" i="1"/>
  <c r="S260" i="1"/>
  <c r="Q260" i="1"/>
  <c r="P260" i="1"/>
  <c r="J260" i="1"/>
  <c r="G260" i="1"/>
  <c r="F260" i="1"/>
  <c r="E260" i="1"/>
  <c r="H260" i="1" s="1"/>
  <c r="D260" i="1"/>
  <c r="EC259" i="1"/>
  <c r="DR259" i="1"/>
  <c r="DT259" i="1" s="1"/>
  <c r="DQ259" i="1"/>
  <c r="DN259" i="1"/>
  <c r="DL259" i="1"/>
  <c r="DK259" i="1"/>
  <c r="R259" i="1" s="1"/>
  <c r="DG259" i="1"/>
  <c r="CJ259" i="1"/>
  <c r="W259" i="1" s="1"/>
  <c r="CI259" i="1"/>
  <c r="CD259" i="1"/>
  <c r="CF259" i="1" s="1"/>
  <c r="DP259" i="1" s="1"/>
  <c r="BA259" i="1"/>
  <c r="AZ259" i="1"/>
  <c r="AY259" i="1"/>
  <c r="BB259" i="1" s="1"/>
  <c r="AX259" i="1"/>
  <c r="AW259" i="1"/>
  <c r="S259" i="1"/>
  <c r="Q259" i="1"/>
  <c r="P259" i="1"/>
  <c r="J259" i="1"/>
  <c r="G259" i="1"/>
  <c r="F259" i="1"/>
  <c r="E259" i="1"/>
  <c r="D259" i="1"/>
  <c r="EC258" i="1"/>
  <c r="DT258" i="1"/>
  <c r="DR258" i="1"/>
  <c r="DQ258" i="1"/>
  <c r="DN258" i="1"/>
  <c r="DL258" i="1"/>
  <c r="DK258" i="1"/>
  <c r="R258" i="1" s="1"/>
  <c r="DG258" i="1"/>
  <c r="CJ258" i="1"/>
  <c r="W258" i="1" s="1"/>
  <c r="CI258" i="1"/>
  <c r="CD258" i="1"/>
  <c r="CF258" i="1" s="1"/>
  <c r="DP258" i="1" s="1"/>
  <c r="BB258" i="1"/>
  <c r="BA258" i="1"/>
  <c r="AZ258" i="1"/>
  <c r="AY258" i="1"/>
  <c r="AX258" i="1"/>
  <c r="AW258" i="1"/>
  <c r="S258" i="1"/>
  <c r="Q258" i="1"/>
  <c r="P258" i="1"/>
  <c r="J258" i="1"/>
  <c r="G258" i="1"/>
  <c r="F258" i="1"/>
  <c r="E258" i="1"/>
  <c r="D258" i="1"/>
  <c r="EC257" i="1"/>
  <c r="DQ257" i="1"/>
  <c r="DN257" i="1"/>
  <c r="DL257" i="1"/>
  <c r="DK257" i="1"/>
  <c r="R257" i="1" s="1"/>
  <c r="DG257" i="1"/>
  <c r="CI257" i="1"/>
  <c r="CD257" i="1"/>
  <c r="CF257" i="1" s="1"/>
  <c r="DP257" i="1" s="1"/>
  <c r="DR257" i="1" s="1"/>
  <c r="DT257" i="1" s="1"/>
  <c r="BB257" i="1"/>
  <c r="BA257" i="1"/>
  <c r="AZ257" i="1"/>
  <c r="AY257" i="1"/>
  <c r="AX257" i="1"/>
  <c r="AW257" i="1"/>
  <c r="S257" i="1"/>
  <c r="Q257" i="1"/>
  <c r="P257" i="1"/>
  <c r="J257" i="1"/>
  <c r="G257" i="1"/>
  <c r="F257" i="1"/>
  <c r="E257" i="1"/>
  <c r="H257" i="1" s="1"/>
  <c r="D257" i="1"/>
  <c r="EC256" i="1"/>
  <c r="DQ256" i="1"/>
  <c r="DN256" i="1"/>
  <c r="DL256" i="1"/>
  <c r="DK256" i="1"/>
  <c r="R256" i="1" s="1"/>
  <c r="DG256" i="1"/>
  <c r="CI256" i="1"/>
  <c r="CD256" i="1"/>
  <c r="CF256" i="1" s="1"/>
  <c r="DP256" i="1" s="1"/>
  <c r="DR256" i="1" s="1"/>
  <c r="DT256" i="1" s="1"/>
  <c r="BA256" i="1"/>
  <c r="AZ256" i="1"/>
  <c r="AY256" i="1"/>
  <c r="BB256" i="1" s="1"/>
  <c r="AX256" i="1"/>
  <c r="AW256" i="1"/>
  <c r="S256" i="1"/>
  <c r="Q256" i="1"/>
  <c r="P256" i="1"/>
  <c r="J256" i="1"/>
  <c r="H256" i="1"/>
  <c r="G256" i="1"/>
  <c r="F256" i="1"/>
  <c r="E256" i="1"/>
  <c r="D256" i="1"/>
  <c r="EC255" i="1"/>
  <c r="DQ255" i="1"/>
  <c r="DN255" i="1"/>
  <c r="DL255" i="1"/>
  <c r="DK255" i="1"/>
  <c r="R255" i="1" s="1"/>
  <c r="DG255" i="1"/>
  <c r="CI255" i="1"/>
  <c r="CD255" i="1"/>
  <c r="CF255" i="1" s="1"/>
  <c r="DP255" i="1" s="1"/>
  <c r="DR255" i="1" s="1"/>
  <c r="DT255" i="1" s="1"/>
  <c r="BB255" i="1"/>
  <c r="BA255" i="1"/>
  <c r="AZ255" i="1"/>
  <c r="AY255" i="1"/>
  <c r="AX255" i="1"/>
  <c r="AW255" i="1"/>
  <c r="S255" i="1"/>
  <c r="Q255" i="1"/>
  <c r="P255" i="1"/>
  <c r="J255" i="1"/>
  <c r="G255" i="1"/>
  <c r="F255" i="1"/>
  <c r="E255" i="1"/>
  <c r="H255" i="1" s="1"/>
  <c r="D255" i="1"/>
  <c r="EC254" i="1"/>
  <c r="DT254" i="1"/>
  <c r="DR254" i="1"/>
  <c r="DQ254" i="1"/>
  <c r="DN254" i="1"/>
  <c r="DL254" i="1"/>
  <c r="DK254" i="1"/>
  <c r="R254" i="1" s="1"/>
  <c r="DG254" i="1"/>
  <c r="CJ254" i="1"/>
  <c r="W254" i="1" s="1"/>
  <c r="CI254" i="1"/>
  <c r="CD254" i="1"/>
  <c r="CF254" i="1" s="1"/>
  <c r="DP254" i="1" s="1"/>
  <c r="BA254" i="1"/>
  <c r="BB254" i="1" s="1"/>
  <c r="AZ254" i="1"/>
  <c r="AY254" i="1"/>
  <c r="AX254" i="1"/>
  <c r="AW254" i="1"/>
  <c r="S254" i="1"/>
  <c r="Q254" i="1"/>
  <c r="P254" i="1"/>
  <c r="J254" i="1"/>
  <c r="G254" i="1"/>
  <c r="F254" i="1"/>
  <c r="E254" i="1"/>
  <c r="H254" i="1" s="1"/>
  <c r="D254" i="1"/>
  <c r="EC253" i="1"/>
  <c r="DR253" i="1"/>
  <c r="DT253" i="1" s="1"/>
  <c r="DQ253" i="1"/>
  <c r="DN253" i="1"/>
  <c r="DK253" i="1"/>
  <c r="R253" i="1" s="1"/>
  <c r="DG253" i="1"/>
  <c r="CI253" i="1"/>
  <c r="CJ253" i="1" s="1"/>
  <c r="W253" i="1" s="1"/>
  <c r="CD253" i="1"/>
  <c r="CF253" i="1" s="1"/>
  <c r="DP253" i="1" s="1"/>
  <c r="BA253" i="1"/>
  <c r="AZ253" i="1"/>
  <c r="AY253" i="1"/>
  <c r="BB253" i="1" s="1"/>
  <c r="AX253" i="1"/>
  <c r="AW253" i="1"/>
  <c r="S253" i="1"/>
  <c r="Q253" i="1"/>
  <c r="P253" i="1"/>
  <c r="J253" i="1"/>
  <c r="H253" i="1"/>
  <c r="G253" i="1"/>
  <c r="F253" i="1"/>
  <c r="E253" i="1"/>
  <c r="D253" i="1"/>
  <c r="EC252" i="1"/>
  <c r="DQ252" i="1"/>
  <c r="DN252" i="1"/>
  <c r="DK252" i="1"/>
  <c r="R252" i="1" s="1"/>
  <c r="DG252" i="1"/>
  <c r="CI252" i="1"/>
  <c r="CJ252" i="1" s="1"/>
  <c r="W252" i="1" s="1"/>
  <c r="CD252" i="1"/>
  <c r="CF252" i="1" s="1"/>
  <c r="DP252" i="1" s="1"/>
  <c r="DR252" i="1" s="1"/>
  <c r="DT252" i="1" s="1"/>
  <c r="BA252" i="1"/>
  <c r="AZ252" i="1"/>
  <c r="AY252" i="1"/>
  <c r="BB252" i="1" s="1"/>
  <c r="AX252" i="1"/>
  <c r="AW252" i="1"/>
  <c r="S252" i="1"/>
  <c r="Q252" i="1"/>
  <c r="P252" i="1"/>
  <c r="J252" i="1"/>
  <c r="H252" i="1"/>
  <c r="G252" i="1"/>
  <c r="F252" i="1"/>
  <c r="E252" i="1"/>
  <c r="D252" i="1"/>
  <c r="EC251" i="1"/>
  <c r="DQ251" i="1"/>
  <c r="DN251" i="1"/>
  <c r="DL251" i="1"/>
  <c r="DK251" i="1"/>
  <c r="R251" i="1" s="1"/>
  <c r="DG251" i="1"/>
  <c r="CI251" i="1"/>
  <c r="CD251" i="1"/>
  <c r="CF251" i="1" s="1"/>
  <c r="DP251" i="1" s="1"/>
  <c r="DR251" i="1" s="1"/>
  <c r="DT251" i="1" s="1"/>
  <c r="BB251" i="1"/>
  <c r="BA251" i="1"/>
  <c r="AZ251" i="1"/>
  <c r="AY251" i="1"/>
  <c r="AX251" i="1"/>
  <c r="AW251" i="1"/>
  <c r="S251" i="1"/>
  <c r="Q251" i="1"/>
  <c r="P251" i="1"/>
  <c r="J251" i="1"/>
  <c r="G251" i="1"/>
  <c r="F251" i="1"/>
  <c r="E251" i="1"/>
  <c r="H251" i="1" s="1"/>
  <c r="D251" i="1"/>
  <c r="EC250" i="1"/>
  <c r="DT250" i="1"/>
  <c r="DR250" i="1"/>
  <c r="DQ250" i="1"/>
  <c r="DN250" i="1"/>
  <c r="DL250" i="1"/>
  <c r="DK250" i="1"/>
  <c r="R250" i="1" s="1"/>
  <c r="DG250" i="1"/>
  <c r="CJ250" i="1"/>
  <c r="W250" i="1" s="1"/>
  <c r="CI250" i="1"/>
  <c r="CD250" i="1"/>
  <c r="CF250" i="1" s="1"/>
  <c r="DP250" i="1" s="1"/>
  <c r="BA250" i="1"/>
  <c r="BB250" i="1" s="1"/>
  <c r="AZ250" i="1"/>
  <c r="AY250" i="1"/>
  <c r="AX250" i="1"/>
  <c r="AW250" i="1"/>
  <c r="S250" i="1"/>
  <c r="Q250" i="1"/>
  <c r="P250" i="1"/>
  <c r="J250" i="1"/>
  <c r="G250" i="1"/>
  <c r="F250" i="1"/>
  <c r="E250" i="1"/>
  <c r="H250" i="1" s="1"/>
  <c r="D250" i="1"/>
  <c r="EC249" i="1"/>
  <c r="DR249" i="1"/>
  <c r="DT249" i="1" s="1"/>
  <c r="DQ249" i="1"/>
  <c r="DN249" i="1"/>
  <c r="DK249" i="1"/>
  <c r="R249" i="1" s="1"/>
  <c r="DG249" i="1"/>
  <c r="CI249" i="1"/>
  <c r="CJ249" i="1" s="1"/>
  <c r="W249" i="1" s="1"/>
  <c r="CD249" i="1"/>
  <c r="CF249" i="1" s="1"/>
  <c r="DP249" i="1" s="1"/>
  <c r="BA249" i="1"/>
  <c r="AZ249" i="1"/>
  <c r="AY249" i="1"/>
  <c r="BB249" i="1" s="1"/>
  <c r="AX249" i="1"/>
  <c r="AW249" i="1"/>
  <c r="S249" i="1"/>
  <c r="Q249" i="1"/>
  <c r="P249" i="1"/>
  <c r="J249" i="1"/>
  <c r="H249" i="1"/>
  <c r="G249" i="1"/>
  <c r="F249" i="1"/>
  <c r="E249" i="1"/>
  <c r="D249" i="1"/>
  <c r="EC248" i="1"/>
  <c r="DQ248" i="1"/>
  <c r="DN248" i="1"/>
  <c r="DK248" i="1"/>
  <c r="R248" i="1" s="1"/>
  <c r="DG248" i="1"/>
  <c r="CI248" i="1"/>
  <c r="CJ248" i="1" s="1"/>
  <c r="W248" i="1" s="1"/>
  <c r="CD248" i="1"/>
  <c r="CF248" i="1" s="1"/>
  <c r="DP248" i="1" s="1"/>
  <c r="DR248" i="1" s="1"/>
  <c r="DT248" i="1" s="1"/>
  <c r="BA248" i="1"/>
  <c r="AZ248" i="1"/>
  <c r="AY248" i="1"/>
  <c r="BB248" i="1" s="1"/>
  <c r="AX248" i="1"/>
  <c r="AW248" i="1"/>
  <c r="S248" i="1"/>
  <c r="Q248" i="1"/>
  <c r="P248" i="1"/>
  <c r="J248" i="1"/>
  <c r="H248" i="1"/>
  <c r="G248" i="1"/>
  <c r="F248" i="1"/>
  <c r="E248" i="1"/>
  <c r="D248" i="1"/>
  <c r="EC247" i="1"/>
  <c r="DQ247" i="1"/>
  <c r="DN247" i="1"/>
  <c r="DL247" i="1"/>
  <c r="DK247" i="1"/>
  <c r="R247" i="1" s="1"/>
  <c r="DG247" i="1"/>
  <c r="CI247" i="1"/>
  <c r="CD247" i="1"/>
  <c r="CF247" i="1" s="1"/>
  <c r="DP247" i="1" s="1"/>
  <c r="DR247" i="1" s="1"/>
  <c r="DT247" i="1" s="1"/>
  <c r="BB247" i="1"/>
  <c r="BA247" i="1"/>
  <c r="AZ247" i="1"/>
  <c r="AY247" i="1"/>
  <c r="AX247" i="1"/>
  <c r="AW247" i="1"/>
  <c r="S247" i="1"/>
  <c r="Q247" i="1"/>
  <c r="P247" i="1"/>
  <c r="J247" i="1"/>
  <c r="G247" i="1"/>
  <c r="F247" i="1"/>
  <c r="E247" i="1"/>
  <c r="H247" i="1" s="1"/>
  <c r="D247" i="1"/>
  <c r="EC246" i="1"/>
  <c r="DT246" i="1"/>
  <c r="DR246" i="1"/>
  <c r="DQ246" i="1"/>
  <c r="DN246" i="1"/>
  <c r="DL246" i="1"/>
  <c r="DK246" i="1"/>
  <c r="R246" i="1" s="1"/>
  <c r="DG246" i="1"/>
  <c r="CJ246" i="1"/>
  <c r="W246" i="1" s="1"/>
  <c r="CI246" i="1"/>
  <c r="CD246" i="1"/>
  <c r="CF246" i="1" s="1"/>
  <c r="DP246" i="1" s="1"/>
  <c r="BA246" i="1"/>
  <c r="BB246" i="1" s="1"/>
  <c r="AZ246" i="1"/>
  <c r="AY246" i="1"/>
  <c r="AX246" i="1"/>
  <c r="AW246" i="1"/>
  <c r="S246" i="1"/>
  <c r="Q246" i="1"/>
  <c r="P246" i="1"/>
  <c r="J246" i="1"/>
  <c r="G246" i="1"/>
  <c r="F246" i="1"/>
  <c r="E246" i="1"/>
  <c r="H246" i="1" s="1"/>
  <c r="D246" i="1"/>
  <c r="EC245" i="1"/>
  <c r="DR245" i="1"/>
  <c r="DT245" i="1" s="1"/>
  <c r="DQ245" i="1"/>
  <c r="DN245" i="1"/>
  <c r="DK245" i="1"/>
  <c r="R245" i="1" s="1"/>
  <c r="DG245" i="1"/>
  <c r="CI245" i="1"/>
  <c r="CJ245" i="1" s="1"/>
  <c r="W245" i="1" s="1"/>
  <c r="CD245" i="1"/>
  <c r="CF245" i="1" s="1"/>
  <c r="DP245" i="1" s="1"/>
  <c r="BA245" i="1"/>
  <c r="AZ245" i="1"/>
  <c r="AY245" i="1"/>
  <c r="BB245" i="1" s="1"/>
  <c r="AX245" i="1"/>
  <c r="AW245" i="1"/>
  <c r="S245" i="1"/>
  <c r="Q245" i="1"/>
  <c r="P245" i="1"/>
  <c r="J245" i="1"/>
  <c r="H245" i="1"/>
  <c r="G245" i="1"/>
  <c r="F245" i="1"/>
  <c r="E245" i="1"/>
  <c r="D245" i="1"/>
  <c r="EC244" i="1"/>
  <c r="DQ244" i="1"/>
  <c r="DN244" i="1"/>
  <c r="DK244" i="1"/>
  <c r="DL244" i="1" s="1"/>
  <c r="DG244" i="1"/>
  <c r="CI244" i="1"/>
  <c r="CJ244" i="1" s="1"/>
  <c r="W244" i="1" s="1"/>
  <c r="CD244" i="1"/>
  <c r="CF244" i="1" s="1"/>
  <c r="DP244" i="1" s="1"/>
  <c r="DR244" i="1" s="1"/>
  <c r="DT244" i="1" s="1"/>
  <c r="BA244" i="1"/>
  <c r="AZ244" i="1"/>
  <c r="AY244" i="1"/>
  <c r="BB244" i="1" s="1"/>
  <c r="AX244" i="1"/>
  <c r="AW244" i="1"/>
  <c r="S244" i="1"/>
  <c r="R244" i="1"/>
  <c r="Q244" i="1"/>
  <c r="P244" i="1"/>
  <c r="G244" i="1"/>
  <c r="J244" i="1" s="1"/>
  <c r="F244" i="1"/>
  <c r="E244" i="1"/>
  <c r="H244" i="1" s="1"/>
  <c r="D244" i="1"/>
  <c r="EC243" i="1"/>
  <c r="DQ243" i="1"/>
  <c r="DN243" i="1"/>
  <c r="DK243" i="1"/>
  <c r="DG243" i="1"/>
  <c r="DL243" i="1" s="1"/>
  <c r="CI243" i="1"/>
  <c r="CD243" i="1"/>
  <c r="CF243" i="1" s="1"/>
  <c r="BA243" i="1"/>
  <c r="AZ243" i="1"/>
  <c r="AY243" i="1"/>
  <c r="BB243" i="1" s="1"/>
  <c r="AX243" i="1"/>
  <c r="AW243" i="1"/>
  <c r="S243" i="1"/>
  <c r="R243" i="1"/>
  <c r="Q243" i="1"/>
  <c r="P243" i="1"/>
  <c r="G243" i="1"/>
  <c r="J243" i="1" s="1"/>
  <c r="F243" i="1"/>
  <c r="E243" i="1"/>
  <c r="H243" i="1" s="1"/>
  <c r="D243" i="1"/>
  <c r="EC242" i="1"/>
  <c r="DQ242" i="1"/>
  <c r="DN242" i="1"/>
  <c r="DK242" i="1"/>
  <c r="DG242" i="1"/>
  <c r="DL242" i="1" s="1"/>
  <c r="CI242" i="1"/>
  <c r="CD242" i="1"/>
  <c r="CF242" i="1" s="1"/>
  <c r="BA242" i="1"/>
  <c r="AZ242" i="1"/>
  <c r="AY242" i="1"/>
  <c r="BB242" i="1" s="1"/>
  <c r="AX242" i="1"/>
  <c r="AW242" i="1"/>
  <c r="S242" i="1"/>
  <c r="R242" i="1"/>
  <c r="Q242" i="1"/>
  <c r="P242" i="1"/>
  <c r="G242" i="1"/>
  <c r="J242" i="1" s="1"/>
  <c r="F242" i="1"/>
  <c r="E242" i="1"/>
  <c r="H242" i="1" s="1"/>
  <c r="D242" i="1"/>
  <c r="EC241" i="1"/>
  <c r="DQ241" i="1"/>
  <c r="DN241" i="1"/>
  <c r="DK241" i="1"/>
  <c r="DG241" i="1"/>
  <c r="DL241" i="1" s="1"/>
  <c r="CI241" i="1"/>
  <c r="CD241" i="1"/>
  <c r="CF241" i="1" s="1"/>
  <c r="BA241" i="1"/>
  <c r="AZ241" i="1"/>
  <c r="AY241" i="1"/>
  <c r="BB241" i="1" s="1"/>
  <c r="AX241" i="1"/>
  <c r="AW241" i="1"/>
  <c r="S241" i="1"/>
  <c r="R241" i="1"/>
  <c r="Q241" i="1"/>
  <c r="P241" i="1"/>
  <c r="G241" i="1"/>
  <c r="J241" i="1" s="1"/>
  <c r="F241" i="1"/>
  <c r="E241" i="1"/>
  <c r="H241" i="1" s="1"/>
  <c r="D241" i="1"/>
  <c r="EC240" i="1"/>
  <c r="DQ240" i="1"/>
  <c r="DN240" i="1"/>
  <c r="DK240" i="1"/>
  <c r="DG240" i="1"/>
  <c r="DL240" i="1" s="1"/>
  <c r="CI240" i="1"/>
  <c r="CD240" i="1"/>
  <c r="CF240" i="1" s="1"/>
  <c r="BA240" i="1"/>
  <c r="AZ240" i="1"/>
  <c r="AY240" i="1"/>
  <c r="BB240" i="1" s="1"/>
  <c r="AX240" i="1"/>
  <c r="AW240" i="1"/>
  <c r="S240" i="1"/>
  <c r="R240" i="1"/>
  <c r="Q240" i="1"/>
  <c r="P240" i="1"/>
  <c r="G240" i="1"/>
  <c r="J240" i="1" s="1"/>
  <c r="F240" i="1"/>
  <c r="E240" i="1"/>
  <c r="H240" i="1" s="1"/>
  <c r="D240" i="1"/>
  <c r="EC239" i="1"/>
  <c r="DQ239" i="1"/>
  <c r="DN239" i="1"/>
  <c r="DK239" i="1"/>
  <c r="DG239" i="1"/>
  <c r="DL239" i="1" s="1"/>
  <c r="CI239" i="1"/>
  <c r="CD239" i="1"/>
  <c r="CF239" i="1" s="1"/>
  <c r="BA239" i="1"/>
  <c r="AZ239" i="1"/>
  <c r="AY239" i="1"/>
  <c r="BB239" i="1" s="1"/>
  <c r="AX239" i="1"/>
  <c r="AW239" i="1"/>
  <c r="S239" i="1"/>
  <c r="R239" i="1"/>
  <c r="Q239" i="1"/>
  <c r="P239" i="1"/>
  <c r="G239" i="1"/>
  <c r="J239" i="1" s="1"/>
  <c r="F239" i="1"/>
  <c r="E239" i="1"/>
  <c r="H239" i="1" s="1"/>
  <c r="D239" i="1"/>
  <c r="EC238" i="1"/>
  <c r="DQ238" i="1"/>
  <c r="DN238" i="1"/>
  <c r="DK238" i="1"/>
  <c r="DG238" i="1"/>
  <c r="DL238" i="1" s="1"/>
  <c r="CI238" i="1"/>
  <c r="CD238" i="1"/>
  <c r="CF238" i="1" s="1"/>
  <c r="BA238" i="1"/>
  <c r="AZ238" i="1"/>
  <c r="AY238" i="1"/>
  <c r="BB238" i="1" s="1"/>
  <c r="AX238" i="1"/>
  <c r="AW238" i="1"/>
  <c r="S238" i="1"/>
  <c r="R238" i="1"/>
  <c r="Q238" i="1"/>
  <c r="P238" i="1"/>
  <c r="G238" i="1"/>
  <c r="J238" i="1" s="1"/>
  <c r="F238" i="1"/>
  <c r="E238" i="1"/>
  <c r="H238" i="1" s="1"/>
  <c r="D238" i="1"/>
  <c r="EC237" i="1"/>
  <c r="DQ237" i="1"/>
  <c r="DN237" i="1"/>
  <c r="DK237" i="1"/>
  <c r="DG237" i="1"/>
  <c r="DL237" i="1" s="1"/>
  <c r="CI237" i="1"/>
  <c r="CD237" i="1"/>
  <c r="CF237" i="1" s="1"/>
  <c r="BA237" i="1"/>
  <c r="AZ237" i="1"/>
  <c r="AY237" i="1"/>
  <c r="BB237" i="1" s="1"/>
  <c r="AX237" i="1"/>
  <c r="AW237" i="1"/>
  <c r="S237" i="1"/>
  <c r="R237" i="1"/>
  <c r="Q237" i="1"/>
  <c r="P237" i="1"/>
  <c r="G237" i="1"/>
  <c r="J237" i="1" s="1"/>
  <c r="F237" i="1"/>
  <c r="E237" i="1"/>
  <c r="H237" i="1" s="1"/>
  <c r="D237" i="1"/>
  <c r="EC236" i="1"/>
  <c r="DQ236" i="1"/>
  <c r="DN236" i="1"/>
  <c r="DK236" i="1"/>
  <c r="DG236" i="1"/>
  <c r="DL236" i="1" s="1"/>
  <c r="CI236" i="1"/>
  <c r="CD236" i="1"/>
  <c r="CF236" i="1" s="1"/>
  <c r="BA236" i="1"/>
  <c r="AZ236" i="1"/>
  <c r="AY236" i="1"/>
  <c r="BB236" i="1" s="1"/>
  <c r="AX236" i="1"/>
  <c r="AW236" i="1"/>
  <c r="S236" i="1"/>
  <c r="R236" i="1"/>
  <c r="Q236" i="1"/>
  <c r="P236" i="1"/>
  <c r="G236" i="1"/>
  <c r="J236" i="1" s="1"/>
  <c r="F236" i="1"/>
  <c r="E236" i="1"/>
  <c r="H236" i="1" s="1"/>
  <c r="D236" i="1"/>
  <c r="EC235" i="1"/>
  <c r="DQ235" i="1"/>
  <c r="DN235" i="1"/>
  <c r="DK235" i="1"/>
  <c r="DG235" i="1"/>
  <c r="DL235" i="1" s="1"/>
  <c r="CI235" i="1"/>
  <c r="CD235" i="1"/>
  <c r="CF235" i="1" s="1"/>
  <c r="BA235" i="1"/>
  <c r="AZ235" i="1"/>
  <c r="AY235" i="1"/>
  <c r="BB235" i="1" s="1"/>
  <c r="AX235" i="1"/>
  <c r="AW235" i="1"/>
  <c r="S235" i="1"/>
  <c r="R235" i="1"/>
  <c r="Q235" i="1"/>
  <c r="P235" i="1"/>
  <c r="G235" i="1"/>
  <c r="J235" i="1" s="1"/>
  <c r="F235" i="1"/>
  <c r="E235" i="1"/>
  <c r="H235" i="1" s="1"/>
  <c r="D235" i="1"/>
  <c r="EC234" i="1"/>
  <c r="DQ234" i="1"/>
  <c r="DN234" i="1"/>
  <c r="DK234" i="1"/>
  <c r="DG234" i="1"/>
  <c r="DL234" i="1" s="1"/>
  <c r="CI234" i="1"/>
  <c r="CD234" i="1"/>
  <c r="CF234" i="1" s="1"/>
  <c r="BA234" i="1"/>
  <c r="AZ234" i="1"/>
  <c r="AY234" i="1"/>
  <c r="BB234" i="1" s="1"/>
  <c r="AX234" i="1"/>
  <c r="AW234" i="1"/>
  <c r="S234" i="1"/>
  <c r="R234" i="1"/>
  <c r="Q234" i="1"/>
  <c r="P234" i="1"/>
  <c r="G234" i="1"/>
  <c r="J234" i="1" s="1"/>
  <c r="F234" i="1"/>
  <c r="E234" i="1"/>
  <c r="H234" i="1" s="1"/>
  <c r="D234" i="1"/>
  <c r="EC233" i="1"/>
  <c r="DQ233" i="1"/>
  <c r="DN233" i="1"/>
  <c r="DK233" i="1"/>
  <c r="DG233" i="1"/>
  <c r="DL233" i="1" s="1"/>
  <c r="CI233" i="1"/>
  <c r="CD233" i="1"/>
  <c r="CF233" i="1" s="1"/>
  <c r="BA233" i="1"/>
  <c r="AZ233" i="1"/>
  <c r="AY233" i="1"/>
  <c r="BB233" i="1" s="1"/>
  <c r="AX233" i="1"/>
  <c r="AW233" i="1"/>
  <c r="S233" i="1"/>
  <c r="R233" i="1"/>
  <c r="Q233" i="1"/>
  <c r="P233" i="1"/>
  <c r="G233" i="1"/>
  <c r="J233" i="1" s="1"/>
  <c r="F233" i="1"/>
  <c r="E233" i="1"/>
  <c r="H233" i="1" s="1"/>
  <c r="D233" i="1"/>
  <c r="EC232" i="1"/>
  <c r="DQ232" i="1"/>
  <c r="DN232" i="1"/>
  <c r="DK232" i="1"/>
  <c r="DG232" i="1"/>
  <c r="DL232" i="1" s="1"/>
  <c r="CI232" i="1"/>
  <c r="CD232" i="1"/>
  <c r="CF232" i="1" s="1"/>
  <c r="BA232" i="1"/>
  <c r="AZ232" i="1"/>
  <c r="AY232" i="1"/>
  <c r="BB232" i="1" s="1"/>
  <c r="AX232" i="1"/>
  <c r="AW232" i="1"/>
  <c r="S232" i="1"/>
  <c r="R232" i="1"/>
  <c r="Q232" i="1"/>
  <c r="P232" i="1"/>
  <c r="G232" i="1"/>
  <c r="J232" i="1" s="1"/>
  <c r="F232" i="1"/>
  <c r="E232" i="1"/>
  <c r="H232" i="1" s="1"/>
  <c r="D232" i="1"/>
  <c r="EC231" i="1"/>
  <c r="DQ231" i="1"/>
  <c r="DN231" i="1"/>
  <c r="DK231" i="1"/>
  <c r="DG231" i="1"/>
  <c r="DL231" i="1" s="1"/>
  <c r="CI231" i="1"/>
  <c r="CD231" i="1"/>
  <c r="CF231" i="1" s="1"/>
  <c r="BA231" i="1"/>
  <c r="AZ231" i="1"/>
  <c r="AY231" i="1"/>
  <c r="BB231" i="1" s="1"/>
  <c r="AX231" i="1"/>
  <c r="AW231" i="1"/>
  <c r="S231" i="1"/>
  <c r="R231" i="1"/>
  <c r="Q231" i="1"/>
  <c r="P231" i="1"/>
  <c r="G231" i="1"/>
  <c r="J231" i="1" s="1"/>
  <c r="F231" i="1"/>
  <c r="E231" i="1"/>
  <c r="H231" i="1" s="1"/>
  <c r="D231" i="1"/>
  <c r="EC230" i="1"/>
  <c r="DQ230" i="1"/>
  <c r="DN230" i="1"/>
  <c r="DK230" i="1"/>
  <c r="DG230" i="1"/>
  <c r="DL230" i="1" s="1"/>
  <c r="CI230" i="1"/>
  <c r="CD230" i="1"/>
  <c r="CF230" i="1" s="1"/>
  <c r="BA230" i="1"/>
  <c r="AZ230" i="1"/>
  <c r="AY230" i="1"/>
  <c r="BB230" i="1" s="1"/>
  <c r="AX230" i="1"/>
  <c r="AW230" i="1"/>
  <c r="S230" i="1"/>
  <c r="R230" i="1"/>
  <c r="Q230" i="1"/>
  <c r="P230" i="1"/>
  <c r="G230" i="1"/>
  <c r="J230" i="1" s="1"/>
  <c r="F230" i="1"/>
  <c r="E230" i="1"/>
  <c r="H230" i="1" s="1"/>
  <c r="D230" i="1"/>
  <c r="EC229" i="1"/>
  <c r="DQ229" i="1"/>
  <c r="DN229" i="1"/>
  <c r="DK229" i="1"/>
  <c r="DG229" i="1"/>
  <c r="DL229" i="1" s="1"/>
  <c r="CI229" i="1"/>
  <c r="CD229" i="1"/>
  <c r="CF229" i="1" s="1"/>
  <c r="BA229" i="1"/>
  <c r="AZ229" i="1"/>
  <c r="AY229" i="1"/>
  <c r="BB229" i="1" s="1"/>
  <c r="AX229" i="1"/>
  <c r="AW229" i="1"/>
  <c r="S229" i="1"/>
  <c r="R229" i="1"/>
  <c r="Q229" i="1"/>
  <c r="P229" i="1"/>
  <c r="G229" i="1"/>
  <c r="J229" i="1" s="1"/>
  <c r="F229" i="1"/>
  <c r="E229" i="1"/>
  <c r="H229" i="1" s="1"/>
  <c r="D229" i="1"/>
  <c r="EC228" i="1"/>
  <c r="DQ228" i="1"/>
  <c r="DN228" i="1"/>
  <c r="DK228" i="1"/>
  <c r="DG228" i="1"/>
  <c r="DL228" i="1" s="1"/>
  <c r="CI228" i="1"/>
  <c r="CD228" i="1"/>
  <c r="CF228" i="1" s="1"/>
  <c r="BA228" i="1"/>
  <c r="AZ228" i="1"/>
  <c r="AY228" i="1"/>
  <c r="BB228" i="1" s="1"/>
  <c r="AX228" i="1"/>
  <c r="AW228" i="1"/>
  <c r="S228" i="1"/>
  <c r="R228" i="1"/>
  <c r="Q228" i="1"/>
  <c r="P228" i="1"/>
  <c r="G228" i="1"/>
  <c r="J228" i="1" s="1"/>
  <c r="F228" i="1"/>
  <c r="E228" i="1"/>
  <c r="H228" i="1" s="1"/>
  <c r="D228" i="1"/>
  <c r="EC227" i="1"/>
  <c r="DQ227" i="1"/>
  <c r="DN227" i="1"/>
  <c r="DK227" i="1"/>
  <c r="DG227" i="1"/>
  <c r="DL227" i="1" s="1"/>
  <c r="CI227" i="1"/>
  <c r="CD227" i="1"/>
  <c r="CF227" i="1" s="1"/>
  <c r="BA227" i="1"/>
  <c r="AZ227" i="1"/>
  <c r="AY227" i="1"/>
  <c r="BB227" i="1" s="1"/>
  <c r="AX227" i="1"/>
  <c r="AW227" i="1"/>
  <c r="S227" i="1"/>
  <c r="R227" i="1"/>
  <c r="Q227" i="1"/>
  <c r="P227" i="1"/>
  <c r="G227" i="1"/>
  <c r="J227" i="1" s="1"/>
  <c r="F227" i="1"/>
  <c r="E227" i="1"/>
  <c r="H227" i="1" s="1"/>
  <c r="D227" i="1"/>
  <c r="EC226" i="1"/>
  <c r="DQ226" i="1"/>
  <c r="DN226" i="1"/>
  <c r="DK226" i="1"/>
  <c r="DG226" i="1"/>
  <c r="DL226" i="1" s="1"/>
  <c r="CI226" i="1"/>
  <c r="CD226" i="1"/>
  <c r="CF226" i="1" s="1"/>
  <c r="BA226" i="1"/>
  <c r="AZ226" i="1"/>
  <c r="AY226" i="1"/>
  <c r="BB226" i="1" s="1"/>
  <c r="AX226" i="1"/>
  <c r="AW226" i="1"/>
  <c r="S226" i="1"/>
  <c r="R226" i="1"/>
  <c r="Q226" i="1"/>
  <c r="P226" i="1"/>
  <c r="G226" i="1"/>
  <c r="J226" i="1" s="1"/>
  <c r="F226" i="1"/>
  <c r="E226" i="1"/>
  <c r="H226" i="1" s="1"/>
  <c r="D226" i="1"/>
  <c r="EC225" i="1"/>
  <c r="DQ225" i="1"/>
  <c r="DN225" i="1"/>
  <c r="DK225" i="1"/>
  <c r="DG225" i="1"/>
  <c r="DL225" i="1" s="1"/>
  <c r="CI225" i="1"/>
  <c r="CD225" i="1"/>
  <c r="CF225" i="1" s="1"/>
  <c r="BA225" i="1"/>
  <c r="AZ225" i="1"/>
  <c r="AY225" i="1"/>
  <c r="BB225" i="1" s="1"/>
  <c r="AX225" i="1"/>
  <c r="AW225" i="1"/>
  <c r="S225" i="1"/>
  <c r="R225" i="1"/>
  <c r="Q225" i="1"/>
  <c r="P225" i="1"/>
  <c r="G225" i="1"/>
  <c r="J225" i="1" s="1"/>
  <c r="F225" i="1"/>
  <c r="E225" i="1"/>
  <c r="H225" i="1" s="1"/>
  <c r="D225" i="1"/>
  <c r="EC224" i="1"/>
  <c r="DQ224" i="1"/>
  <c r="DN224" i="1"/>
  <c r="DK224" i="1"/>
  <c r="DG224" i="1"/>
  <c r="DL224" i="1" s="1"/>
  <c r="CI224" i="1"/>
  <c r="CD224" i="1"/>
  <c r="CF224" i="1" s="1"/>
  <c r="BA224" i="1"/>
  <c r="AZ224" i="1"/>
  <c r="AY224" i="1"/>
  <c r="BB224" i="1" s="1"/>
  <c r="AX224" i="1"/>
  <c r="AW224" i="1"/>
  <c r="S224" i="1"/>
  <c r="R224" i="1"/>
  <c r="Q224" i="1"/>
  <c r="P224" i="1"/>
  <c r="G224" i="1"/>
  <c r="J224" i="1" s="1"/>
  <c r="F224" i="1"/>
  <c r="E224" i="1"/>
  <c r="H224" i="1" s="1"/>
  <c r="D224" i="1"/>
  <c r="EC223" i="1"/>
  <c r="DQ223" i="1"/>
  <c r="DN223" i="1"/>
  <c r="DK223" i="1"/>
  <c r="DG223" i="1"/>
  <c r="DL223" i="1" s="1"/>
  <c r="CI223" i="1"/>
  <c r="CD223" i="1"/>
  <c r="CF223" i="1" s="1"/>
  <c r="BA223" i="1"/>
  <c r="AZ223" i="1"/>
  <c r="AY223" i="1"/>
  <c r="BB223" i="1" s="1"/>
  <c r="AX223" i="1"/>
  <c r="AW223" i="1"/>
  <c r="S223" i="1"/>
  <c r="R223" i="1"/>
  <c r="Q223" i="1"/>
  <c r="P223" i="1"/>
  <c r="G223" i="1"/>
  <c r="J223" i="1" s="1"/>
  <c r="F223" i="1"/>
  <c r="E223" i="1"/>
  <c r="H223" i="1" s="1"/>
  <c r="D223" i="1"/>
  <c r="EC222" i="1"/>
  <c r="DQ222" i="1"/>
  <c r="DN222" i="1"/>
  <c r="DK222" i="1"/>
  <c r="DG222" i="1"/>
  <c r="DL222" i="1" s="1"/>
  <c r="CI222" i="1"/>
  <c r="CD222" i="1"/>
  <c r="CF222" i="1" s="1"/>
  <c r="BA222" i="1"/>
  <c r="AZ222" i="1"/>
  <c r="AY222" i="1"/>
  <c r="BB222" i="1" s="1"/>
  <c r="AX222" i="1"/>
  <c r="AW222" i="1"/>
  <c r="S222" i="1"/>
  <c r="R222" i="1"/>
  <c r="Q222" i="1"/>
  <c r="P222" i="1"/>
  <c r="G222" i="1"/>
  <c r="J222" i="1" s="1"/>
  <c r="F222" i="1"/>
  <c r="E222" i="1"/>
  <c r="H222" i="1" s="1"/>
  <c r="D222" i="1"/>
  <c r="EC221" i="1"/>
  <c r="DQ221" i="1"/>
  <c r="DN221" i="1"/>
  <c r="DK221" i="1"/>
  <c r="DG221" i="1"/>
  <c r="DL221" i="1" s="1"/>
  <c r="CI221" i="1"/>
  <c r="CD221" i="1"/>
  <c r="CF221" i="1" s="1"/>
  <c r="BA221" i="1"/>
  <c r="AZ221" i="1"/>
  <c r="AY221" i="1"/>
  <c r="BB221" i="1" s="1"/>
  <c r="AX221" i="1"/>
  <c r="AW221" i="1"/>
  <c r="S221" i="1"/>
  <c r="R221" i="1"/>
  <c r="Q221" i="1"/>
  <c r="P221" i="1"/>
  <c r="G221" i="1"/>
  <c r="J221" i="1" s="1"/>
  <c r="F221" i="1"/>
  <c r="E221" i="1"/>
  <c r="H221" i="1" s="1"/>
  <c r="D221" i="1"/>
  <c r="EC220" i="1"/>
  <c r="DQ220" i="1"/>
  <c r="DN220" i="1"/>
  <c r="DK220" i="1"/>
  <c r="DG220" i="1"/>
  <c r="DL220" i="1" s="1"/>
  <c r="CI220" i="1"/>
  <c r="CD220" i="1"/>
  <c r="CF220" i="1" s="1"/>
  <c r="BA220" i="1"/>
  <c r="AZ220" i="1"/>
  <c r="AY220" i="1"/>
  <c r="BB220" i="1" s="1"/>
  <c r="AX220" i="1"/>
  <c r="AW220" i="1"/>
  <c r="S220" i="1"/>
  <c r="R220" i="1"/>
  <c r="Q220" i="1"/>
  <c r="P220" i="1"/>
  <c r="G220" i="1"/>
  <c r="J220" i="1" s="1"/>
  <c r="F220" i="1"/>
  <c r="E220" i="1"/>
  <c r="H220" i="1" s="1"/>
  <c r="D220" i="1"/>
  <c r="EC219" i="1"/>
  <c r="DQ219" i="1"/>
  <c r="DN219" i="1"/>
  <c r="DK219" i="1"/>
  <c r="DG219" i="1"/>
  <c r="DL219" i="1" s="1"/>
  <c r="CI219" i="1"/>
  <c r="CD219" i="1"/>
  <c r="CF219" i="1" s="1"/>
  <c r="BA219" i="1"/>
  <c r="AZ219" i="1"/>
  <c r="AY219" i="1"/>
  <c r="BB219" i="1" s="1"/>
  <c r="AX219" i="1"/>
  <c r="AW219" i="1"/>
  <c r="S219" i="1"/>
  <c r="R219" i="1"/>
  <c r="Q219" i="1"/>
  <c r="P219" i="1"/>
  <c r="G219" i="1"/>
  <c r="J219" i="1" s="1"/>
  <c r="F219" i="1"/>
  <c r="E219" i="1"/>
  <c r="H219" i="1" s="1"/>
  <c r="D219" i="1"/>
  <c r="EC218" i="1"/>
  <c r="DQ218" i="1"/>
  <c r="DN218" i="1"/>
  <c r="DK218" i="1"/>
  <c r="DG218" i="1"/>
  <c r="DL218" i="1" s="1"/>
  <c r="CI218" i="1"/>
  <c r="CD218" i="1"/>
  <c r="CF218" i="1" s="1"/>
  <c r="BA218" i="1"/>
  <c r="AZ218" i="1"/>
  <c r="AY218" i="1"/>
  <c r="BB218" i="1" s="1"/>
  <c r="AX218" i="1"/>
  <c r="AW218" i="1"/>
  <c r="S218" i="1"/>
  <c r="R218" i="1"/>
  <c r="Q218" i="1"/>
  <c r="P218" i="1"/>
  <c r="G218" i="1"/>
  <c r="J218" i="1" s="1"/>
  <c r="F218" i="1"/>
  <c r="E218" i="1"/>
  <c r="H218" i="1" s="1"/>
  <c r="D218" i="1"/>
  <c r="EC217" i="1"/>
  <c r="DQ217" i="1"/>
  <c r="DN217" i="1"/>
  <c r="DK217" i="1"/>
  <c r="DG217" i="1"/>
  <c r="DL217" i="1" s="1"/>
  <c r="CI217" i="1"/>
  <c r="CD217" i="1"/>
  <c r="CF217" i="1" s="1"/>
  <c r="BA217" i="1"/>
  <c r="AZ217" i="1"/>
  <c r="AY217" i="1"/>
  <c r="BB217" i="1" s="1"/>
  <c r="AX217" i="1"/>
  <c r="AW217" i="1"/>
  <c r="S217" i="1"/>
  <c r="R217" i="1"/>
  <c r="Q217" i="1"/>
  <c r="P217" i="1"/>
  <c r="G217" i="1"/>
  <c r="J217" i="1" s="1"/>
  <c r="F217" i="1"/>
  <c r="E217" i="1"/>
  <c r="H217" i="1" s="1"/>
  <c r="D217" i="1"/>
  <c r="EC216" i="1"/>
  <c r="DQ216" i="1"/>
  <c r="DN216" i="1"/>
  <c r="DK216" i="1"/>
  <c r="DG216" i="1"/>
  <c r="DL216" i="1" s="1"/>
  <c r="CI216" i="1"/>
  <c r="CD216" i="1"/>
  <c r="CF216" i="1" s="1"/>
  <c r="BA216" i="1"/>
  <c r="AZ216" i="1"/>
  <c r="AY216" i="1"/>
  <c r="BB216" i="1" s="1"/>
  <c r="AX216" i="1"/>
  <c r="AW216" i="1"/>
  <c r="S216" i="1"/>
  <c r="R216" i="1"/>
  <c r="Q216" i="1"/>
  <c r="P216" i="1"/>
  <c r="G216" i="1"/>
  <c r="J216" i="1" s="1"/>
  <c r="F216" i="1"/>
  <c r="E216" i="1"/>
  <c r="H216" i="1" s="1"/>
  <c r="D216" i="1"/>
  <c r="EC215" i="1"/>
  <c r="DQ215" i="1"/>
  <c r="DN215" i="1"/>
  <c r="DK215" i="1"/>
  <c r="DG215" i="1"/>
  <c r="DL215" i="1" s="1"/>
  <c r="CI215" i="1"/>
  <c r="CD215" i="1"/>
  <c r="CF215" i="1" s="1"/>
  <c r="BA215" i="1"/>
  <c r="AZ215" i="1"/>
  <c r="AY215" i="1"/>
  <c r="AX215" i="1"/>
  <c r="AW215" i="1"/>
  <c r="S215" i="1"/>
  <c r="R215" i="1"/>
  <c r="Q215" i="1"/>
  <c r="P215" i="1"/>
  <c r="G215" i="1"/>
  <c r="J215" i="1" s="1"/>
  <c r="F215" i="1"/>
  <c r="E215" i="1"/>
  <c r="D215" i="1"/>
  <c r="EC214" i="1"/>
  <c r="DQ214" i="1"/>
  <c r="DN214" i="1"/>
  <c r="DK214" i="1"/>
  <c r="DG214" i="1"/>
  <c r="DL214" i="1" s="1"/>
  <c r="CI214" i="1"/>
  <c r="CD214" i="1"/>
  <c r="CF214" i="1" s="1"/>
  <c r="BA214" i="1"/>
  <c r="AZ214" i="1"/>
  <c r="AY214" i="1"/>
  <c r="AX214" i="1"/>
  <c r="AW214" i="1"/>
  <c r="S214" i="1"/>
  <c r="R214" i="1"/>
  <c r="Q214" i="1"/>
  <c r="P214" i="1"/>
  <c r="G214" i="1"/>
  <c r="J214" i="1" s="1"/>
  <c r="F214" i="1"/>
  <c r="E214" i="1"/>
  <c r="D214" i="1"/>
  <c r="EC213" i="1"/>
  <c r="DQ213" i="1"/>
  <c r="DN213" i="1"/>
  <c r="DK213" i="1"/>
  <c r="DG213" i="1"/>
  <c r="DL213" i="1" s="1"/>
  <c r="CI213" i="1"/>
  <c r="CD213" i="1"/>
  <c r="CF213" i="1" s="1"/>
  <c r="BA213" i="1"/>
  <c r="AZ213" i="1"/>
  <c r="AY213" i="1"/>
  <c r="AX213" i="1"/>
  <c r="AW213" i="1"/>
  <c r="S213" i="1"/>
  <c r="R213" i="1"/>
  <c r="Q213" i="1"/>
  <c r="P213" i="1"/>
  <c r="G213" i="1"/>
  <c r="J213" i="1" s="1"/>
  <c r="F213" i="1"/>
  <c r="E213" i="1"/>
  <c r="D213" i="1"/>
  <c r="EC212" i="1"/>
  <c r="DQ212" i="1"/>
  <c r="DN212" i="1"/>
  <c r="DK212" i="1"/>
  <c r="DG212" i="1"/>
  <c r="DL212" i="1" s="1"/>
  <c r="CI212" i="1"/>
  <c r="CD212" i="1"/>
  <c r="CF212" i="1" s="1"/>
  <c r="BA212" i="1"/>
  <c r="AZ212" i="1"/>
  <c r="AY212" i="1"/>
  <c r="AX212" i="1"/>
  <c r="AW212" i="1"/>
  <c r="S212" i="1"/>
  <c r="R212" i="1"/>
  <c r="Q212" i="1"/>
  <c r="P212" i="1"/>
  <c r="G212" i="1"/>
  <c r="J212" i="1" s="1"/>
  <c r="F212" i="1"/>
  <c r="E212" i="1"/>
  <c r="D212" i="1"/>
  <c r="EC211" i="1"/>
  <c r="DQ211" i="1"/>
  <c r="DN211" i="1"/>
  <c r="DK211" i="1"/>
  <c r="DG211" i="1"/>
  <c r="DL211" i="1" s="1"/>
  <c r="CI211" i="1"/>
  <c r="CD211" i="1"/>
  <c r="CF211" i="1" s="1"/>
  <c r="BA211" i="1"/>
  <c r="AZ211" i="1"/>
  <c r="AY211" i="1"/>
  <c r="AX211" i="1"/>
  <c r="AW211" i="1"/>
  <c r="S211" i="1"/>
  <c r="R211" i="1"/>
  <c r="Q211" i="1"/>
  <c r="P211" i="1"/>
  <c r="G211" i="1"/>
  <c r="J211" i="1" s="1"/>
  <c r="F211" i="1"/>
  <c r="E211" i="1"/>
  <c r="D211" i="1"/>
  <c r="EC210" i="1"/>
  <c r="DQ210" i="1"/>
  <c r="DN210" i="1"/>
  <c r="DK210" i="1"/>
  <c r="DG210" i="1"/>
  <c r="DL210" i="1" s="1"/>
  <c r="CI210" i="1"/>
  <c r="CD210" i="1"/>
  <c r="CF210" i="1" s="1"/>
  <c r="BA210" i="1"/>
  <c r="AZ210" i="1"/>
  <c r="AY210" i="1"/>
  <c r="AX210" i="1"/>
  <c r="AW210" i="1"/>
  <c r="S210" i="1"/>
  <c r="R210" i="1"/>
  <c r="Q210" i="1"/>
  <c r="P210" i="1"/>
  <c r="G210" i="1"/>
  <c r="J210" i="1" s="1"/>
  <c r="F210" i="1"/>
  <c r="E210" i="1"/>
  <c r="D210" i="1"/>
  <c r="EC209" i="1"/>
  <c r="DQ209" i="1"/>
  <c r="DN209" i="1"/>
  <c r="DK209" i="1"/>
  <c r="DG209" i="1"/>
  <c r="DL209" i="1" s="1"/>
  <c r="CI209" i="1"/>
  <c r="CD209" i="1"/>
  <c r="CF209" i="1" s="1"/>
  <c r="BA209" i="1"/>
  <c r="AZ209" i="1"/>
  <c r="AY209" i="1"/>
  <c r="AX209" i="1"/>
  <c r="AW209" i="1"/>
  <c r="S209" i="1"/>
  <c r="R209" i="1"/>
  <c r="Q209" i="1"/>
  <c r="P209" i="1"/>
  <c r="G209" i="1"/>
  <c r="J209" i="1" s="1"/>
  <c r="F209" i="1"/>
  <c r="E209" i="1"/>
  <c r="D209" i="1"/>
  <c r="EC208" i="1"/>
  <c r="DQ208" i="1"/>
  <c r="DN208" i="1"/>
  <c r="DK208" i="1"/>
  <c r="DG208" i="1"/>
  <c r="DL208" i="1" s="1"/>
  <c r="CI208" i="1"/>
  <c r="CD208" i="1"/>
  <c r="CF208" i="1" s="1"/>
  <c r="BA208" i="1"/>
  <c r="AZ208" i="1"/>
  <c r="AY208" i="1"/>
  <c r="AX208" i="1"/>
  <c r="AW208" i="1"/>
  <c r="S208" i="1"/>
  <c r="R208" i="1"/>
  <c r="Q208" i="1"/>
  <c r="P208" i="1"/>
  <c r="G208" i="1"/>
  <c r="J208" i="1" s="1"/>
  <c r="F208" i="1"/>
  <c r="E208" i="1"/>
  <c r="D208" i="1"/>
  <c r="EC207" i="1"/>
  <c r="DQ207" i="1"/>
  <c r="DN207" i="1"/>
  <c r="DK207" i="1"/>
  <c r="DG207" i="1"/>
  <c r="DL207" i="1" s="1"/>
  <c r="CI207" i="1"/>
  <c r="CD207" i="1"/>
  <c r="CF207" i="1" s="1"/>
  <c r="BA207" i="1"/>
  <c r="AZ207" i="1"/>
  <c r="AY207" i="1"/>
  <c r="AX207" i="1"/>
  <c r="AW207" i="1"/>
  <c r="S207" i="1"/>
  <c r="R207" i="1"/>
  <c r="Q207" i="1"/>
  <c r="P207" i="1"/>
  <c r="G207" i="1"/>
  <c r="J207" i="1" s="1"/>
  <c r="F207" i="1"/>
  <c r="E207" i="1"/>
  <c r="D207" i="1"/>
  <c r="EC206" i="1"/>
  <c r="DQ206" i="1"/>
  <c r="DN206" i="1"/>
  <c r="DK206" i="1"/>
  <c r="DG206" i="1"/>
  <c r="DL206" i="1" s="1"/>
  <c r="CI206" i="1"/>
  <c r="CD206" i="1"/>
  <c r="CF206" i="1" s="1"/>
  <c r="BA206" i="1"/>
  <c r="AZ206" i="1"/>
  <c r="AY206" i="1"/>
  <c r="AX206" i="1"/>
  <c r="AW206" i="1"/>
  <c r="S206" i="1"/>
  <c r="R206" i="1"/>
  <c r="Q206" i="1"/>
  <c r="P206" i="1"/>
  <c r="G206" i="1"/>
  <c r="J206" i="1" s="1"/>
  <c r="F206" i="1"/>
  <c r="E206" i="1"/>
  <c r="D206" i="1"/>
  <c r="EC205" i="1"/>
  <c r="DQ205" i="1"/>
  <c r="DN205" i="1"/>
  <c r="DK205" i="1"/>
  <c r="DG205" i="1"/>
  <c r="DL205" i="1" s="1"/>
  <c r="CI205" i="1"/>
  <c r="CD205" i="1"/>
  <c r="CF205" i="1" s="1"/>
  <c r="BA205" i="1"/>
  <c r="AZ205" i="1"/>
  <c r="AY205" i="1"/>
  <c r="AX205" i="1"/>
  <c r="AW205" i="1"/>
  <c r="S205" i="1"/>
  <c r="R205" i="1"/>
  <c r="Q205" i="1"/>
  <c r="P205" i="1"/>
  <c r="G205" i="1"/>
  <c r="J205" i="1" s="1"/>
  <c r="F205" i="1"/>
  <c r="E205" i="1"/>
  <c r="D205" i="1"/>
  <c r="EC204" i="1"/>
  <c r="DQ204" i="1"/>
  <c r="DN204" i="1"/>
  <c r="DK204" i="1"/>
  <c r="DG204" i="1"/>
  <c r="DL204" i="1" s="1"/>
  <c r="CI204" i="1"/>
  <c r="CD204" i="1"/>
  <c r="CF204" i="1" s="1"/>
  <c r="BA204" i="1"/>
  <c r="AZ204" i="1"/>
  <c r="AY204" i="1"/>
  <c r="AX204" i="1"/>
  <c r="AW204" i="1"/>
  <c r="S204" i="1"/>
  <c r="R204" i="1"/>
  <c r="Q204" i="1"/>
  <c r="P204" i="1"/>
  <c r="G204" i="1"/>
  <c r="J204" i="1" s="1"/>
  <c r="F204" i="1"/>
  <c r="E204" i="1"/>
  <c r="D204" i="1"/>
  <c r="EC203" i="1"/>
  <c r="DQ203" i="1"/>
  <c r="DN203" i="1"/>
  <c r="DK203" i="1"/>
  <c r="DG203" i="1"/>
  <c r="DL203" i="1" s="1"/>
  <c r="CI203" i="1"/>
  <c r="CD203" i="1"/>
  <c r="CF203" i="1" s="1"/>
  <c r="BA203" i="1"/>
  <c r="AZ203" i="1"/>
  <c r="AY203" i="1"/>
  <c r="AX203" i="1"/>
  <c r="AW203" i="1"/>
  <c r="S203" i="1"/>
  <c r="R203" i="1"/>
  <c r="Q203" i="1"/>
  <c r="P203" i="1"/>
  <c r="G203" i="1"/>
  <c r="J203" i="1" s="1"/>
  <c r="F203" i="1"/>
  <c r="E203" i="1"/>
  <c r="D203" i="1"/>
  <c r="EC202" i="1"/>
  <c r="DQ202" i="1"/>
  <c r="DN202" i="1"/>
  <c r="DK202" i="1"/>
  <c r="DG202" i="1"/>
  <c r="DL202" i="1" s="1"/>
  <c r="CI202" i="1"/>
  <c r="CD202" i="1"/>
  <c r="CF202" i="1" s="1"/>
  <c r="BA202" i="1"/>
  <c r="AZ202" i="1"/>
  <c r="AY202" i="1"/>
  <c r="AX202" i="1"/>
  <c r="AW202" i="1"/>
  <c r="S202" i="1"/>
  <c r="R202" i="1"/>
  <c r="Q202" i="1"/>
  <c r="P202" i="1"/>
  <c r="G202" i="1"/>
  <c r="J202" i="1" s="1"/>
  <c r="F202" i="1"/>
  <c r="E202" i="1"/>
  <c r="D202" i="1"/>
  <c r="EC201" i="1"/>
  <c r="DQ201" i="1"/>
  <c r="DN201" i="1"/>
  <c r="DK201" i="1"/>
  <c r="DG201" i="1"/>
  <c r="DL201" i="1" s="1"/>
  <c r="CI201" i="1"/>
  <c r="CD201" i="1"/>
  <c r="CF201" i="1" s="1"/>
  <c r="BA201" i="1"/>
  <c r="AZ201" i="1"/>
  <c r="AY201" i="1"/>
  <c r="AX201" i="1"/>
  <c r="AW201" i="1"/>
  <c r="S201" i="1"/>
  <c r="R201" i="1"/>
  <c r="Q201" i="1"/>
  <c r="P201" i="1"/>
  <c r="G201" i="1"/>
  <c r="J201" i="1" s="1"/>
  <c r="F201" i="1"/>
  <c r="E201" i="1"/>
  <c r="H201" i="1" s="1"/>
  <c r="D201" i="1"/>
  <c r="EC200" i="1"/>
  <c r="DQ200" i="1"/>
  <c r="DN200" i="1"/>
  <c r="DL200" i="1"/>
  <c r="DK200" i="1"/>
  <c r="DG200" i="1"/>
  <c r="CJ200" i="1"/>
  <c r="W200" i="1" s="1"/>
  <c r="CI200" i="1"/>
  <c r="CF200" i="1"/>
  <c r="DP200" i="1" s="1"/>
  <c r="DR200" i="1" s="1"/>
  <c r="DT200" i="1" s="1"/>
  <c r="CD200" i="1"/>
  <c r="BB200" i="1"/>
  <c r="BA200" i="1"/>
  <c r="AZ200" i="1"/>
  <c r="AY200" i="1"/>
  <c r="AX200" i="1"/>
  <c r="AW200" i="1"/>
  <c r="S200" i="1"/>
  <c r="R200" i="1"/>
  <c r="Q200" i="1"/>
  <c r="P200" i="1"/>
  <c r="G200" i="1"/>
  <c r="J200" i="1" s="1"/>
  <c r="F200" i="1"/>
  <c r="E200" i="1"/>
  <c r="D200" i="1"/>
  <c r="EC199" i="1"/>
  <c r="DQ199" i="1"/>
  <c r="DN199" i="1"/>
  <c r="DK199" i="1"/>
  <c r="DG199" i="1"/>
  <c r="DL199" i="1" s="1"/>
  <c r="CI199" i="1"/>
  <c r="CF199" i="1"/>
  <c r="CJ199" i="1" s="1"/>
  <c r="W199" i="1" s="1"/>
  <c r="CD199" i="1"/>
  <c r="BA199" i="1"/>
  <c r="AZ199" i="1"/>
  <c r="BB199" i="1" s="1"/>
  <c r="AY199" i="1"/>
  <c r="AX199" i="1"/>
  <c r="AW199" i="1"/>
  <c r="S199" i="1"/>
  <c r="R199" i="1"/>
  <c r="Q199" i="1"/>
  <c r="P199" i="1"/>
  <c r="G199" i="1"/>
  <c r="J199" i="1" s="1"/>
  <c r="F199" i="1"/>
  <c r="E199" i="1"/>
  <c r="H199" i="1" s="1"/>
  <c r="D199" i="1"/>
  <c r="EC198" i="1"/>
  <c r="DQ198" i="1"/>
  <c r="DN198" i="1"/>
  <c r="DL198" i="1"/>
  <c r="DK198" i="1"/>
  <c r="DG198" i="1"/>
  <c r="CJ198" i="1"/>
  <c r="W198" i="1" s="1"/>
  <c r="CI198" i="1"/>
  <c r="CF198" i="1"/>
  <c r="DP198" i="1" s="1"/>
  <c r="DR198" i="1" s="1"/>
  <c r="DT198" i="1" s="1"/>
  <c r="CD198" i="1"/>
  <c r="BB198" i="1"/>
  <c r="BA198" i="1"/>
  <c r="AZ198" i="1"/>
  <c r="AY198" i="1"/>
  <c r="AX198" i="1"/>
  <c r="AW198" i="1"/>
  <c r="S198" i="1"/>
  <c r="R198" i="1"/>
  <c r="Q198" i="1"/>
  <c r="P198" i="1"/>
  <c r="G198" i="1"/>
  <c r="J198" i="1" s="1"/>
  <c r="F198" i="1"/>
  <c r="E198" i="1"/>
  <c r="D198" i="1"/>
  <c r="EC197" i="1"/>
  <c r="DQ197" i="1"/>
  <c r="DN197" i="1"/>
  <c r="DK197" i="1"/>
  <c r="DG197" i="1"/>
  <c r="DL197" i="1" s="1"/>
  <c r="CI197" i="1"/>
  <c r="CF197" i="1"/>
  <c r="CJ197" i="1" s="1"/>
  <c r="W197" i="1" s="1"/>
  <c r="CD197" i="1"/>
  <c r="BA197" i="1"/>
  <c r="AZ197" i="1"/>
  <c r="BB197" i="1" s="1"/>
  <c r="AY197" i="1"/>
  <c r="AX197" i="1"/>
  <c r="AW197" i="1"/>
  <c r="S197" i="1"/>
  <c r="R197" i="1"/>
  <c r="Q197" i="1"/>
  <c r="P197" i="1"/>
  <c r="G197" i="1"/>
  <c r="J197" i="1" s="1"/>
  <c r="F197" i="1"/>
  <c r="E197" i="1"/>
  <c r="H197" i="1" s="1"/>
  <c r="D197" i="1"/>
  <c r="EC196" i="1"/>
  <c r="DQ196" i="1"/>
  <c r="DN196" i="1"/>
  <c r="DK196" i="1"/>
  <c r="DG196" i="1"/>
  <c r="DL196" i="1" s="1"/>
  <c r="CI196" i="1"/>
  <c r="CF196" i="1"/>
  <c r="CJ196" i="1" s="1"/>
  <c r="W196" i="1" s="1"/>
  <c r="CD196" i="1"/>
  <c r="BA196" i="1"/>
  <c r="AZ196" i="1"/>
  <c r="BB196" i="1" s="1"/>
  <c r="AY196" i="1"/>
  <c r="AX196" i="1"/>
  <c r="AW196" i="1"/>
  <c r="S196" i="1"/>
  <c r="R196" i="1"/>
  <c r="Q196" i="1"/>
  <c r="P196" i="1"/>
  <c r="G196" i="1"/>
  <c r="J196" i="1" s="1"/>
  <c r="F196" i="1"/>
  <c r="E196" i="1"/>
  <c r="H196" i="1" s="1"/>
  <c r="D196" i="1"/>
  <c r="EC195" i="1"/>
  <c r="DQ195" i="1"/>
  <c r="DN195" i="1"/>
  <c r="DK195" i="1"/>
  <c r="DG195" i="1"/>
  <c r="DL195" i="1" s="1"/>
  <c r="CI195" i="1"/>
  <c r="CF195" i="1"/>
  <c r="CJ195" i="1" s="1"/>
  <c r="W195" i="1" s="1"/>
  <c r="CD195" i="1"/>
  <c r="BA195" i="1"/>
  <c r="AZ195" i="1"/>
  <c r="BB195" i="1" s="1"/>
  <c r="AY195" i="1"/>
  <c r="AX195" i="1"/>
  <c r="AW195" i="1"/>
  <c r="S195" i="1"/>
  <c r="R195" i="1"/>
  <c r="Q195" i="1"/>
  <c r="P195" i="1"/>
  <c r="G195" i="1"/>
  <c r="J195" i="1" s="1"/>
  <c r="F195" i="1"/>
  <c r="E195" i="1"/>
  <c r="H195" i="1" s="1"/>
  <c r="D195" i="1"/>
  <c r="EC194" i="1"/>
  <c r="DQ194" i="1"/>
  <c r="DN194" i="1"/>
  <c r="DK194" i="1"/>
  <c r="DG194" i="1"/>
  <c r="DL194" i="1" s="1"/>
  <c r="CI194" i="1"/>
  <c r="CF194" i="1"/>
  <c r="CJ194" i="1" s="1"/>
  <c r="W194" i="1" s="1"/>
  <c r="CD194" i="1"/>
  <c r="BA194" i="1"/>
  <c r="AZ194" i="1"/>
  <c r="BB194" i="1" s="1"/>
  <c r="AY194" i="1"/>
  <c r="AX194" i="1"/>
  <c r="AW194" i="1"/>
  <c r="S194" i="1"/>
  <c r="R194" i="1"/>
  <c r="Q194" i="1"/>
  <c r="P194" i="1"/>
  <c r="G194" i="1"/>
  <c r="J194" i="1" s="1"/>
  <c r="F194" i="1"/>
  <c r="E194" i="1"/>
  <c r="H194" i="1" s="1"/>
  <c r="D194" i="1"/>
  <c r="EC193" i="1"/>
  <c r="DQ193" i="1"/>
  <c r="DN193" i="1"/>
  <c r="DK193" i="1"/>
  <c r="DG193" i="1"/>
  <c r="DL193" i="1" s="1"/>
  <c r="CI193" i="1"/>
  <c r="CF193" i="1"/>
  <c r="CJ193" i="1" s="1"/>
  <c r="W193" i="1" s="1"/>
  <c r="CD193" i="1"/>
  <c r="BA193" i="1"/>
  <c r="AZ193" i="1"/>
  <c r="BB193" i="1" s="1"/>
  <c r="AY193" i="1"/>
  <c r="AX193" i="1"/>
  <c r="AW193" i="1"/>
  <c r="S193" i="1"/>
  <c r="R193" i="1"/>
  <c r="Q193" i="1"/>
  <c r="P193" i="1"/>
  <c r="G193" i="1"/>
  <c r="J193" i="1" s="1"/>
  <c r="F193" i="1"/>
  <c r="E193" i="1"/>
  <c r="H193" i="1" s="1"/>
  <c r="D193" i="1"/>
  <c r="EC192" i="1"/>
  <c r="DQ192" i="1"/>
  <c r="DN192" i="1"/>
  <c r="DK192" i="1"/>
  <c r="DG192" i="1"/>
  <c r="DL192" i="1" s="1"/>
  <c r="CI192" i="1"/>
  <c r="CF192" i="1"/>
  <c r="CJ192" i="1" s="1"/>
  <c r="W192" i="1" s="1"/>
  <c r="CD192" i="1"/>
  <c r="BA192" i="1"/>
  <c r="AZ192" i="1"/>
  <c r="BB192" i="1" s="1"/>
  <c r="AY192" i="1"/>
  <c r="AX192" i="1"/>
  <c r="AW192" i="1"/>
  <c r="S192" i="1"/>
  <c r="R192" i="1"/>
  <c r="Q192" i="1"/>
  <c r="P192" i="1"/>
  <c r="G192" i="1"/>
  <c r="J192" i="1" s="1"/>
  <c r="F192" i="1"/>
  <c r="E192" i="1"/>
  <c r="H192" i="1" s="1"/>
  <c r="D192" i="1"/>
  <c r="EC191" i="1"/>
  <c r="DQ191" i="1"/>
  <c r="DN191" i="1"/>
  <c r="DK191" i="1"/>
  <c r="DG191" i="1"/>
  <c r="DL191" i="1" s="1"/>
  <c r="CI191" i="1"/>
  <c r="CF191" i="1"/>
  <c r="CJ191" i="1" s="1"/>
  <c r="W191" i="1" s="1"/>
  <c r="CD191" i="1"/>
  <c r="BA191" i="1"/>
  <c r="AZ191" i="1"/>
  <c r="BB191" i="1" s="1"/>
  <c r="AY191" i="1"/>
  <c r="AX191" i="1"/>
  <c r="AW191" i="1"/>
  <c r="S191" i="1"/>
  <c r="R191" i="1"/>
  <c r="Q191" i="1"/>
  <c r="P191" i="1"/>
  <c r="G191" i="1"/>
  <c r="J191" i="1" s="1"/>
  <c r="F191" i="1"/>
  <c r="E191" i="1"/>
  <c r="H191" i="1" s="1"/>
  <c r="D191" i="1"/>
  <c r="EC190" i="1"/>
  <c r="DQ190" i="1"/>
  <c r="DN190" i="1"/>
  <c r="DK190" i="1"/>
  <c r="DG190" i="1"/>
  <c r="DL190" i="1" s="1"/>
  <c r="CI190" i="1"/>
  <c r="CF190" i="1"/>
  <c r="CJ190" i="1" s="1"/>
  <c r="W190" i="1" s="1"/>
  <c r="CD190" i="1"/>
  <c r="BA190" i="1"/>
  <c r="AZ190" i="1"/>
  <c r="BB190" i="1" s="1"/>
  <c r="AY190" i="1"/>
  <c r="AX190" i="1"/>
  <c r="AW190" i="1"/>
  <c r="S190" i="1"/>
  <c r="R190" i="1"/>
  <c r="Q190" i="1"/>
  <c r="P190" i="1"/>
  <c r="G190" i="1"/>
  <c r="J190" i="1" s="1"/>
  <c r="F190" i="1"/>
  <c r="E190" i="1"/>
  <c r="H190" i="1" s="1"/>
  <c r="D190" i="1"/>
  <c r="EC189" i="1"/>
  <c r="DQ189" i="1"/>
  <c r="DN189" i="1"/>
  <c r="DK189" i="1"/>
  <c r="DG189" i="1"/>
  <c r="DL189" i="1" s="1"/>
  <c r="CI189" i="1"/>
  <c r="CF189" i="1"/>
  <c r="CJ189" i="1" s="1"/>
  <c r="W189" i="1" s="1"/>
  <c r="CD189" i="1"/>
  <c r="BA189" i="1"/>
  <c r="AZ189" i="1"/>
  <c r="BB189" i="1" s="1"/>
  <c r="AY189" i="1"/>
  <c r="AX189" i="1"/>
  <c r="AW189" i="1"/>
  <c r="S189" i="1"/>
  <c r="R189" i="1"/>
  <c r="Q189" i="1"/>
  <c r="P189" i="1"/>
  <c r="G189" i="1"/>
  <c r="J189" i="1" s="1"/>
  <c r="F189" i="1"/>
  <c r="E189" i="1"/>
  <c r="H189" i="1" s="1"/>
  <c r="D189" i="1"/>
  <c r="EC188" i="1"/>
  <c r="DQ188" i="1"/>
  <c r="DN188" i="1"/>
  <c r="DK188" i="1"/>
  <c r="DG188" i="1"/>
  <c r="DL188" i="1" s="1"/>
  <c r="CI188" i="1"/>
  <c r="CF188" i="1"/>
  <c r="CJ188" i="1" s="1"/>
  <c r="W188" i="1" s="1"/>
  <c r="CD188" i="1"/>
  <c r="BA188" i="1"/>
  <c r="AZ188" i="1"/>
  <c r="BB188" i="1" s="1"/>
  <c r="AY188" i="1"/>
  <c r="AX188" i="1"/>
  <c r="AW188" i="1"/>
  <c r="S188" i="1"/>
  <c r="R188" i="1"/>
  <c r="Q188" i="1"/>
  <c r="P188" i="1"/>
  <c r="G188" i="1"/>
  <c r="J188" i="1" s="1"/>
  <c r="F188" i="1"/>
  <c r="E188" i="1"/>
  <c r="H188" i="1" s="1"/>
  <c r="D188" i="1"/>
  <c r="EC187" i="1"/>
  <c r="DQ187" i="1"/>
  <c r="DN187" i="1"/>
  <c r="DK187" i="1"/>
  <c r="DG187" i="1"/>
  <c r="DL187" i="1" s="1"/>
  <c r="CI187" i="1"/>
  <c r="CF187" i="1"/>
  <c r="CJ187" i="1" s="1"/>
  <c r="W187" i="1" s="1"/>
  <c r="CD187" i="1"/>
  <c r="BA187" i="1"/>
  <c r="AZ187" i="1"/>
  <c r="BB187" i="1" s="1"/>
  <c r="AY187" i="1"/>
  <c r="AX187" i="1"/>
  <c r="AW187" i="1"/>
  <c r="S187" i="1"/>
  <c r="R187" i="1"/>
  <c r="Q187" i="1"/>
  <c r="P187" i="1"/>
  <c r="G187" i="1"/>
  <c r="J187" i="1" s="1"/>
  <c r="F187" i="1"/>
  <c r="E187" i="1"/>
  <c r="H187" i="1" s="1"/>
  <c r="D187" i="1"/>
  <c r="EC186" i="1"/>
  <c r="DQ186" i="1"/>
  <c r="DN186" i="1"/>
  <c r="DK186" i="1"/>
  <c r="DG186" i="1"/>
  <c r="DL186" i="1" s="1"/>
  <c r="CI186" i="1"/>
  <c r="CF186" i="1"/>
  <c r="CJ186" i="1" s="1"/>
  <c r="W186" i="1" s="1"/>
  <c r="CD186" i="1"/>
  <c r="BA186" i="1"/>
  <c r="AZ186" i="1"/>
  <c r="BB186" i="1" s="1"/>
  <c r="AY186" i="1"/>
  <c r="AX186" i="1"/>
  <c r="AW186" i="1"/>
  <c r="S186" i="1"/>
  <c r="R186" i="1"/>
  <c r="Q186" i="1"/>
  <c r="P186" i="1"/>
  <c r="G186" i="1"/>
  <c r="J186" i="1" s="1"/>
  <c r="F186" i="1"/>
  <c r="E186" i="1"/>
  <c r="H186" i="1" s="1"/>
  <c r="D186" i="1"/>
  <c r="EC185" i="1"/>
  <c r="DQ185" i="1"/>
  <c r="DN185" i="1"/>
  <c r="DK185" i="1"/>
  <c r="DG185" i="1"/>
  <c r="DL185" i="1" s="1"/>
  <c r="CI185" i="1"/>
  <c r="CF185" i="1"/>
  <c r="CJ185" i="1" s="1"/>
  <c r="W185" i="1" s="1"/>
  <c r="CD185" i="1"/>
  <c r="BA185" i="1"/>
  <c r="AZ185" i="1"/>
  <c r="BB185" i="1" s="1"/>
  <c r="AY185" i="1"/>
  <c r="AX185" i="1"/>
  <c r="AW185" i="1"/>
  <c r="S185" i="1"/>
  <c r="R185" i="1"/>
  <c r="Q185" i="1"/>
  <c r="P185" i="1"/>
  <c r="G185" i="1"/>
  <c r="J185" i="1" s="1"/>
  <c r="F185" i="1"/>
  <c r="E185" i="1"/>
  <c r="H185" i="1" s="1"/>
  <c r="D185" i="1"/>
  <c r="EC184" i="1"/>
  <c r="DQ184" i="1"/>
  <c r="DN184" i="1"/>
  <c r="DK184" i="1"/>
  <c r="DG184" i="1"/>
  <c r="DL184" i="1" s="1"/>
  <c r="CI184" i="1"/>
  <c r="CF184" i="1"/>
  <c r="CJ184" i="1" s="1"/>
  <c r="W184" i="1" s="1"/>
  <c r="CD184" i="1"/>
  <c r="BA184" i="1"/>
  <c r="AZ184" i="1"/>
  <c r="BB184" i="1" s="1"/>
  <c r="AY184" i="1"/>
  <c r="AX184" i="1"/>
  <c r="AW184" i="1"/>
  <c r="S184" i="1"/>
  <c r="R184" i="1"/>
  <c r="Q184" i="1"/>
  <c r="P184" i="1"/>
  <c r="G184" i="1"/>
  <c r="J184" i="1" s="1"/>
  <c r="F184" i="1"/>
  <c r="E184" i="1"/>
  <c r="H184" i="1" s="1"/>
  <c r="D184" i="1"/>
  <c r="EC183" i="1"/>
  <c r="DQ183" i="1"/>
  <c r="DN183" i="1"/>
  <c r="DK183" i="1"/>
  <c r="DG183" i="1"/>
  <c r="DL183" i="1" s="1"/>
  <c r="CI183" i="1"/>
  <c r="CF183" i="1"/>
  <c r="CJ183" i="1" s="1"/>
  <c r="W183" i="1" s="1"/>
  <c r="CD183" i="1"/>
  <c r="BA183" i="1"/>
  <c r="AZ183" i="1"/>
  <c r="BB183" i="1" s="1"/>
  <c r="AY183" i="1"/>
  <c r="AX183" i="1"/>
  <c r="AW183" i="1"/>
  <c r="S183" i="1"/>
  <c r="R183" i="1"/>
  <c r="Q183" i="1"/>
  <c r="P183" i="1"/>
  <c r="G183" i="1"/>
  <c r="J183" i="1" s="1"/>
  <c r="F183" i="1"/>
  <c r="E183" i="1"/>
  <c r="H183" i="1" s="1"/>
  <c r="D183" i="1"/>
  <c r="EC182" i="1"/>
  <c r="DQ182" i="1"/>
  <c r="DN182" i="1"/>
  <c r="DK182" i="1"/>
  <c r="DG182" i="1"/>
  <c r="DL182" i="1" s="1"/>
  <c r="CI182" i="1"/>
  <c r="CF182" i="1"/>
  <c r="CJ182" i="1" s="1"/>
  <c r="W182" i="1" s="1"/>
  <c r="CD182" i="1"/>
  <c r="BA182" i="1"/>
  <c r="AZ182" i="1"/>
  <c r="BB182" i="1" s="1"/>
  <c r="AY182" i="1"/>
  <c r="AX182" i="1"/>
  <c r="AW182" i="1"/>
  <c r="S182" i="1"/>
  <c r="R182" i="1"/>
  <c r="Q182" i="1"/>
  <c r="P182" i="1"/>
  <c r="G182" i="1"/>
  <c r="J182" i="1" s="1"/>
  <c r="F182" i="1"/>
  <c r="E182" i="1"/>
  <c r="H182" i="1" s="1"/>
  <c r="D182" i="1"/>
  <c r="EC181" i="1"/>
  <c r="DQ181" i="1"/>
  <c r="DN181" i="1"/>
  <c r="DK181" i="1"/>
  <c r="DG181" i="1"/>
  <c r="DL181" i="1" s="1"/>
  <c r="CI181" i="1"/>
  <c r="CF181" i="1"/>
  <c r="CJ181" i="1" s="1"/>
  <c r="W181" i="1" s="1"/>
  <c r="CD181" i="1"/>
  <c r="BA181" i="1"/>
  <c r="AZ181" i="1"/>
  <c r="BB181" i="1" s="1"/>
  <c r="AY181" i="1"/>
  <c r="AX181" i="1"/>
  <c r="AW181" i="1"/>
  <c r="S181" i="1"/>
  <c r="R181" i="1"/>
  <c r="Q181" i="1"/>
  <c r="P181" i="1"/>
  <c r="G181" i="1"/>
  <c r="J181" i="1" s="1"/>
  <c r="F181" i="1"/>
  <c r="E181" i="1"/>
  <c r="H181" i="1" s="1"/>
  <c r="D181" i="1"/>
  <c r="EC180" i="1"/>
  <c r="DQ180" i="1"/>
  <c r="DN180" i="1"/>
  <c r="DK180" i="1"/>
  <c r="DG180" i="1"/>
  <c r="DL180" i="1" s="1"/>
  <c r="CI180" i="1"/>
  <c r="CF180" i="1"/>
  <c r="CJ180" i="1" s="1"/>
  <c r="W180" i="1" s="1"/>
  <c r="CD180" i="1"/>
  <c r="BA180" i="1"/>
  <c r="AZ180" i="1"/>
  <c r="BB180" i="1" s="1"/>
  <c r="AY180" i="1"/>
  <c r="AX180" i="1"/>
  <c r="AW180" i="1"/>
  <c r="S180" i="1"/>
  <c r="R180" i="1"/>
  <c r="Q180" i="1"/>
  <c r="P180" i="1"/>
  <c r="G180" i="1"/>
  <c r="J180" i="1" s="1"/>
  <c r="F180" i="1"/>
  <c r="E180" i="1"/>
  <c r="H180" i="1" s="1"/>
  <c r="D180" i="1"/>
  <c r="EC179" i="1"/>
  <c r="DQ179" i="1"/>
  <c r="DN179" i="1"/>
  <c r="DK179" i="1"/>
  <c r="DG179" i="1"/>
  <c r="DL179" i="1" s="1"/>
  <c r="CI179" i="1"/>
  <c r="CF179" i="1"/>
  <c r="CJ179" i="1" s="1"/>
  <c r="W179" i="1" s="1"/>
  <c r="CD179" i="1"/>
  <c r="BA179" i="1"/>
  <c r="AZ179" i="1"/>
  <c r="BB179" i="1" s="1"/>
  <c r="AY179" i="1"/>
  <c r="AX179" i="1"/>
  <c r="AW179" i="1"/>
  <c r="S179" i="1"/>
  <c r="R179" i="1"/>
  <c r="Q179" i="1"/>
  <c r="P179" i="1"/>
  <c r="G179" i="1"/>
  <c r="J179" i="1" s="1"/>
  <c r="F179" i="1"/>
  <c r="E179" i="1"/>
  <c r="H179" i="1" s="1"/>
  <c r="D179" i="1"/>
  <c r="EC178" i="1"/>
  <c r="DQ178" i="1"/>
  <c r="DN178" i="1"/>
  <c r="DK178" i="1"/>
  <c r="DG178" i="1"/>
  <c r="DL178" i="1" s="1"/>
  <c r="CI178" i="1"/>
  <c r="CF178" i="1"/>
  <c r="CJ178" i="1" s="1"/>
  <c r="W178" i="1" s="1"/>
  <c r="CD178" i="1"/>
  <c r="BA178" i="1"/>
  <c r="AZ178" i="1"/>
  <c r="BB178" i="1" s="1"/>
  <c r="AY178" i="1"/>
  <c r="AX178" i="1"/>
  <c r="AW178" i="1"/>
  <c r="S178" i="1"/>
  <c r="R178" i="1"/>
  <c r="Q178" i="1"/>
  <c r="P178" i="1"/>
  <c r="G178" i="1"/>
  <c r="J178" i="1" s="1"/>
  <c r="F178" i="1"/>
  <c r="E178" i="1"/>
  <c r="H178" i="1" s="1"/>
  <c r="D178" i="1"/>
  <c r="EC177" i="1"/>
  <c r="DQ177" i="1"/>
  <c r="DN177" i="1"/>
  <c r="DK177" i="1"/>
  <c r="DG177" i="1"/>
  <c r="DL177" i="1" s="1"/>
  <c r="CI177" i="1"/>
  <c r="CF177" i="1"/>
  <c r="CJ177" i="1" s="1"/>
  <c r="W177" i="1" s="1"/>
  <c r="CD177" i="1"/>
  <c r="BA177" i="1"/>
  <c r="AZ177" i="1"/>
  <c r="BB177" i="1" s="1"/>
  <c r="AY177" i="1"/>
  <c r="AX177" i="1"/>
  <c r="AW177" i="1"/>
  <c r="S177" i="1"/>
  <c r="R177" i="1"/>
  <c r="Q177" i="1"/>
  <c r="P177" i="1"/>
  <c r="G177" i="1"/>
  <c r="J177" i="1" s="1"/>
  <c r="F177" i="1"/>
  <c r="E177" i="1"/>
  <c r="H177" i="1" s="1"/>
  <c r="D177" i="1"/>
  <c r="EC176" i="1"/>
  <c r="DQ176" i="1"/>
  <c r="DN176" i="1"/>
  <c r="DK176" i="1"/>
  <c r="DG176" i="1"/>
  <c r="DL176" i="1" s="1"/>
  <c r="CI176" i="1"/>
  <c r="CF176" i="1"/>
  <c r="CJ176" i="1" s="1"/>
  <c r="W176" i="1" s="1"/>
  <c r="CD176" i="1"/>
  <c r="BA176" i="1"/>
  <c r="AZ176" i="1"/>
  <c r="BB176" i="1" s="1"/>
  <c r="AY176" i="1"/>
  <c r="AX176" i="1"/>
  <c r="AW176" i="1"/>
  <c r="S176" i="1"/>
  <c r="R176" i="1"/>
  <c r="Q176" i="1"/>
  <c r="P176" i="1"/>
  <c r="G176" i="1"/>
  <c r="J176" i="1" s="1"/>
  <c r="F176" i="1"/>
  <c r="E176" i="1"/>
  <c r="H176" i="1" s="1"/>
  <c r="D176" i="1"/>
  <c r="EC175" i="1"/>
  <c r="DQ175" i="1"/>
  <c r="DN175" i="1"/>
  <c r="DK175" i="1"/>
  <c r="DG175" i="1"/>
  <c r="DL175" i="1" s="1"/>
  <c r="CI175" i="1"/>
  <c r="CF175" i="1"/>
  <c r="CJ175" i="1" s="1"/>
  <c r="W175" i="1" s="1"/>
  <c r="CD175" i="1"/>
  <c r="BA175" i="1"/>
  <c r="AZ175" i="1"/>
  <c r="BB175" i="1" s="1"/>
  <c r="AY175" i="1"/>
  <c r="AX175" i="1"/>
  <c r="AW175" i="1"/>
  <c r="S175" i="1"/>
  <c r="R175" i="1"/>
  <c r="Q175" i="1"/>
  <c r="P175" i="1"/>
  <c r="G175" i="1"/>
  <c r="J175" i="1" s="1"/>
  <c r="F175" i="1"/>
  <c r="E175" i="1"/>
  <c r="H175" i="1" s="1"/>
  <c r="D175" i="1"/>
  <c r="EC174" i="1"/>
  <c r="DQ174" i="1"/>
  <c r="DN174" i="1"/>
  <c r="DK174" i="1"/>
  <c r="DG174" i="1"/>
  <c r="DL174" i="1" s="1"/>
  <c r="CI174" i="1"/>
  <c r="CF174" i="1"/>
  <c r="CJ174" i="1" s="1"/>
  <c r="W174" i="1" s="1"/>
  <c r="CD174" i="1"/>
  <c r="BA174" i="1"/>
  <c r="AZ174" i="1"/>
  <c r="BB174" i="1" s="1"/>
  <c r="AY174" i="1"/>
  <c r="AX174" i="1"/>
  <c r="AW174" i="1"/>
  <c r="S174" i="1"/>
  <c r="R174" i="1"/>
  <c r="Q174" i="1"/>
  <c r="P174" i="1"/>
  <c r="G174" i="1"/>
  <c r="J174" i="1" s="1"/>
  <c r="F174" i="1"/>
  <c r="E174" i="1"/>
  <c r="H174" i="1" s="1"/>
  <c r="D174" i="1"/>
  <c r="EC173" i="1"/>
  <c r="DQ173" i="1"/>
  <c r="DN173" i="1"/>
  <c r="DK173" i="1"/>
  <c r="DG173" i="1"/>
  <c r="DL173" i="1" s="1"/>
  <c r="CI173" i="1"/>
  <c r="CF173" i="1"/>
  <c r="CJ173" i="1" s="1"/>
  <c r="W173" i="1" s="1"/>
  <c r="CD173" i="1"/>
  <c r="BA173" i="1"/>
  <c r="AZ173" i="1"/>
  <c r="BB173" i="1" s="1"/>
  <c r="AY173" i="1"/>
  <c r="AX173" i="1"/>
  <c r="AW173" i="1"/>
  <c r="S173" i="1"/>
  <c r="R173" i="1"/>
  <c r="Q173" i="1"/>
  <c r="P173" i="1"/>
  <c r="G173" i="1"/>
  <c r="J173" i="1" s="1"/>
  <c r="F173" i="1"/>
  <c r="E173" i="1"/>
  <c r="H173" i="1" s="1"/>
  <c r="D173" i="1"/>
  <c r="EC172" i="1"/>
  <c r="DQ172" i="1"/>
  <c r="DN172" i="1"/>
  <c r="DK172" i="1"/>
  <c r="DG172" i="1"/>
  <c r="DL172" i="1" s="1"/>
  <c r="CI172" i="1"/>
  <c r="CF172" i="1"/>
  <c r="CJ172" i="1" s="1"/>
  <c r="W172" i="1" s="1"/>
  <c r="CD172" i="1"/>
  <c r="BA172" i="1"/>
  <c r="AZ172" i="1"/>
  <c r="BB172" i="1" s="1"/>
  <c r="AY172" i="1"/>
  <c r="AX172" i="1"/>
  <c r="AW172" i="1"/>
  <c r="S172" i="1"/>
  <c r="R172" i="1"/>
  <c r="Q172" i="1"/>
  <c r="P172" i="1"/>
  <c r="G172" i="1"/>
  <c r="J172" i="1" s="1"/>
  <c r="F172" i="1"/>
  <c r="E172" i="1"/>
  <c r="D172" i="1"/>
  <c r="EC171" i="1"/>
  <c r="DQ171" i="1"/>
  <c r="DN171" i="1"/>
  <c r="DK171" i="1"/>
  <c r="DG171" i="1"/>
  <c r="DL171" i="1" s="1"/>
  <c r="CI171" i="1"/>
  <c r="CF171" i="1"/>
  <c r="DP171" i="1" s="1"/>
  <c r="DR171" i="1" s="1"/>
  <c r="DT171" i="1" s="1"/>
  <c r="CD171" i="1"/>
  <c r="BA171" i="1"/>
  <c r="AZ171" i="1"/>
  <c r="BB171" i="1" s="1"/>
  <c r="AY171" i="1"/>
  <c r="AX171" i="1"/>
  <c r="AW171" i="1"/>
  <c r="S171" i="1"/>
  <c r="R171" i="1"/>
  <c r="Q171" i="1"/>
  <c r="P171" i="1"/>
  <c r="G171" i="1"/>
  <c r="J171" i="1" s="1"/>
  <c r="F171" i="1"/>
  <c r="E171" i="1"/>
  <c r="D171" i="1"/>
  <c r="EC170" i="1"/>
  <c r="DQ170" i="1"/>
  <c r="DN170" i="1"/>
  <c r="DK170" i="1"/>
  <c r="DG170" i="1"/>
  <c r="DL170" i="1" s="1"/>
  <c r="CI170" i="1"/>
  <c r="CF170" i="1"/>
  <c r="DP170" i="1" s="1"/>
  <c r="DR170" i="1" s="1"/>
  <c r="DT170" i="1" s="1"/>
  <c r="CD170" i="1"/>
  <c r="BA170" i="1"/>
  <c r="AZ170" i="1"/>
  <c r="BB170" i="1" s="1"/>
  <c r="AY170" i="1"/>
  <c r="AX170" i="1"/>
  <c r="AW170" i="1"/>
  <c r="S170" i="1"/>
  <c r="R170" i="1"/>
  <c r="Q170" i="1"/>
  <c r="P170" i="1"/>
  <c r="G170" i="1"/>
  <c r="J170" i="1" s="1"/>
  <c r="F170" i="1"/>
  <c r="E170" i="1"/>
  <c r="D170" i="1"/>
  <c r="EC169" i="1"/>
  <c r="DQ169" i="1"/>
  <c r="DN169" i="1"/>
  <c r="DK169" i="1"/>
  <c r="DG169" i="1"/>
  <c r="DL169" i="1" s="1"/>
  <c r="CI169" i="1"/>
  <c r="CF169" i="1"/>
  <c r="DP169" i="1" s="1"/>
  <c r="DR169" i="1" s="1"/>
  <c r="DT169" i="1" s="1"/>
  <c r="CD169" i="1"/>
  <c r="BA169" i="1"/>
  <c r="AZ169" i="1"/>
  <c r="BB169" i="1" s="1"/>
  <c r="AY169" i="1"/>
  <c r="AX169" i="1"/>
  <c r="AW169" i="1"/>
  <c r="S169" i="1"/>
  <c r="R169" i="1"/>
  <c r="Q169" i="1"/>
  <c r="P169" i="1"/>
  <c r="G169" i="1"/>
  <c r="J169" i="1" s="1"/>
  <c r="F169" i="1"/>
  <c r="E169" i="1"/>
  <c r="D169" i="1"/>
  <c r="EC168" i="1"/>
  <c r="DQ168" i="1"/>
  <c r="DN168" i="1"/>
  <c r="DK168" i="1"/>
  <c r="DG168" i="1"/>
  <c r="DL168" i="1" s="1"/>
  <c r="CI168" i="1"/>
  <c r="CF168" i="1"/>
  <c r="DP168" i="1" s="1"/>
  <c r="DR168" i="1" s="1"/>
  <c r="DT168" i="1" s="1"/>
  <c r="CD168" i="1"/>
  <c r="BA168" i="1"/>
  <c r="AZ168" i="1"/>
  <c r="BB168" i="1" s="1"/>
  <c r="AY168" i="1"/>
  <c r="AX168" i="1"/>
  <c r="AW168" i="1"/>
  <c r="S168" i="1"/>
  <c r="R168" i="1"/>
  <c r="Q168" i="1"/>
  <c r="P168" i="1"/>
  <c r="G168" i="1"/>
  <c r="J168" i="1" s="1"/>
  <c r="F168" i="1"/>
  <c r="E168" i="1"/>
  <c r="D168" i="1"/>
  <c r="EC167" i="1"/>
  <c r="DQ167" i="1"/>
  <c r="DN167" i="1"/>
  <c r="DK167" i="1"/>
  <c r="DG167" i="1"/>
  <c r="DL167" i="1" s="1"/>
  <c r="CI167" i="1"/>
  <c r="CF167" i="1"/>
  <c r="DP167" i="1" s="1"/>
  <c r="DR167" i="1" s="1"/>
  <c r="DT167" i="1" s="1"/>
  <c r="CD167" i="1"/>
  <c r="BA167" i="1"/>
  <c r="AZ167" i="1"/>
  <c r="BB167" i="1" s="1"/>
  <c r="AY167" i="1"/>
  <c r="AX167" i="1"/>
  <c r="AW167" i="1"/>
  <c r="S167" i="1"/>
  <c r="R167" i="1"/>
  <c r="Q167" i="1"/>
  <c r="P167" i="1"/>
  <c r="G167" i="1"/>
  <c r="J167" i="1" s="1"/>
  <c r="F167" i="1"/>
  <c r="E167" i="1"/>
  <c r="D167" i="1"/>
  <c r="EC166" i="1"/>
  <c r="DQ166" i="1"/>
  <c r="DN166" i="1"/>
  <c r="DK166" i="1"/>
  <c r="DG166" i="1"/>
  <c r="DL166" i="1" s="1"/>
  <c r="CI166" i="1"/>
  <c r="CF166" i="1"/>
  <c r="DP166" i="1" s="1"/>
  <c r="DR166" i="1" s="1"/>
  <c r="DT166" i="1" s="1"/>
  <c r="CD166" i="1"/>
  <c r="BA166" i="1"/>
  <c r="AZ166" i="1"/>
  <c r="BB166" i="1" s="1"/>
  <c r="AY166" i="1"/>
  <c r="AX166" i="1"/>
  <c r="AW166" i="1"/>
  <c r="S166" i="1"/>
  <c r="R166" i="1"/>
  <c r="Q166" i="1"/>
  <c r="P166" i="1"/>
  <c r="G166" i="1"/>
  <c r="J166" i="1" s="1"/>
  <c r="F166" i="1"/>
  <c r="E166" i="1"/>
  <c r="D166" i="1"/>
  <c r="EC165" i="1"/>
  <c r="DQ165" i="1"/>
  <c r="DN165" i="1"/>
  <c r="DK165" i="1"/>
  <c r="DG165" i="1"/>
  <c r="DL165" i="1" s="1"/>
  <c r="CI165" i="1"/>
  <c r="CF165" i="1"/>
  <c r="DP165" i="1" s="1"/>
  <c r="DR165" i="1" s="1"/>
  <c r="DT165" i="1" s="1"/>
  <c r="CD165" i="1"/>
  <c r="BA165" i="1"/>
  <c r="AZ165" i="1"/>
  <c r="BB165" i="1" s="1"/>
  <c r="AY165" i="1"/>
  <c r="AX165" i="1"/>
  <c r="AW165" i="1"/>
  <c r="S165" i="1"/>
  <c r="R165" i="1"/>
  <c r="Q165" i="1"/>
  <c r="P165" i="1"/>
  <c r="G165" i="1"/>
  <c r="J165" i="1" s="1"/>
  <c r="F165" i="1"/>
  <c r="E165" i="1"/>
  <c r="D165" i="1"/>
  <c r="EC164" i="1"/>
  <c r="DQ164" i="1"/>
  <c r="DN164" i="1"/>
  <c r="DK164" i="1"/>
  <c r="DG164" i="1"/>
  <c r="DL164" i="1" s="1"/>
  <c r="CI164" i="1"/>
  <c r="CF164" i="1"/>
  <c r="DP164" i="1" s="1"/>
  <c r="DR164" i="1" s="1"/>
  <c r="DT164" i="1" s="1"/>
  <c r="CD164" i="1"/>
  <c r="BA164" i="1"/>
  <c r="AZ164" i="1"/>
  <c r="BB164" i="1" s="1"/>
  <c r="AY164" i="1"/>
  <c r="AX164" i="1"/>
  <c r="AW164" i="1"/>
  <c r="S164" i="1"/>
  <c r="R164" i="1"/>
  <c r="Q164" i="1"/>
  <c r="P164" i="1"/>
  <c r="G164" i="1"/>
  <c r="J164" i="1" s="1"/>
  <c r="F164" i="1"/>
  <c r="E164" i="1"/>
  <c r="D164" i="1"/>
  <c r="EC163" i="1"/>
  <c r="DQ163" i="1"/>
  <c r="DN163" i="1"/>
  <c r="DK163" i="1"/>
  <c r="DG163" i="1"/>
  <c r="DL163" i="1" s="1"/>
  <c r="CI163" i="1"/>
  <c r="CF163" i="1"/>
  <c r="DP163" i="1" s="1"/>
  <c r="DR163" i="1" s="1"/>
  <c r="DT163" i="1" s="1"/>
  <c r="CD163" i="1"/>
  <c r="BA163" i="1"/>
  <c r="AZ163" i="1"/>
  <c r="BB163" i="1" s="1"/>
  <c r="AY163" i="1"/>
  <c r="AX163" i="1"/>
  <c r="AW163" i="1"/>
  <c r="S163" i="1"/>
  <c r="R163" i="1"/>
  <c r="Q163" i="1"/>
  <c r="P163" i="1"/>
  <c r="G163" i="1"/>
  <c r="J163" i="1" s="1"/>
  <c r="F163" i="1"/>
  <c r="E163" i="1"/>
  <c r="D163" i="1"/>
  <c r="EC162" i="1"/>
  <c r="DQ162" i="1"/>
  <c r="DN162" i="1"/>
  <c r="DK162" i="1"/>
  <c r="DG162" i="1"/>
  <c r="DL162" i="1" s="1"/>
  <c r="CI162" i="1"/>
  <c r="CF162" i="1"/>
  <c r="DP162" i="1" s="1"/>
  <c r="DR162" i="1" s="1"/>
  <c r="DT162" i="1" s="1"/>
  <c r="CD162" i="1"/>
  <c r="BA162" i="1"/>
  <c r="AZ162" i="1"/>
  <c r="BB162" i="1" s="1"/>
  <c r="AY162" i="1"/>
  <c r="AX162" i="1"/>
  <c r="AW162" i="1"/>
  <c r="S162" i="1"/>
  <c r="R162" i="1"/>
  <c r="Q162" i="1"/>
  <c r="P162" i="1"/>
  <c r="G162" i="1"/>
  <c r="J162" i="1" s="1"/>
  <c r="F162" i="1"/>
  <c r="E162" i="1"/>
  <c r="D162" i="1"/>
  <c r="EC161" i="1"/>
  <c r="DQ161" i="1"/>
  <c r="DN161" i="1"/>
  <c r="DK161" i="1"/>
  <c r="DG161" i="1"/>
  <c r="DL161" i="1" s="1"/>
  <c r="CI161" i="1"/>
  <c r="CF161" i="1"/>
  <c r="DP161" i="1" s="1"/>
  <c r="DR161" i="1" s="1"/>
  <c r="DT161" i="1" s="1"/>
  <c r="CD161" i="1"/>
  <c r="BA161" i="1"/>
  <c r="AZ161" i="1"/>
  <c r="BB161" i="1" s="1"/>
  <c r="AY161" i="1"/>
  <c r="AX161" i="1"/>
  <c r="AW161" i="1"/>
  <c r="S161" i="1"/>
  <c r="R161" i="1"/>
  <c r="Q161" i="1"/>
  <c r="P161" i="1"/>
  <c r="G161" i="1"/>
  <c r="J161" i="1" s="1"/>
  <c r="F161" i="1"/>
  <c r="E161" i="1"/>
  <c r="D161" i="1"/>
  <c r="EC160" i="1"/>
  <c r="DQ160" i="1"/>
  <c r="DN160" i="1"/>
  <c r="DK160" i="1"/>
  <c r="DG160" i="1"/>
  <c r="DL160" i="1" s="1"/>
  <c r="CI160" i="1"/>
  <c r="CF160" i="1"/>
  <c r="DP160" i="1" s="1"/>
  <c r="DR160" i="1" s="1"/>
  <c r="DT160" i="1" s="1"/>
  <c r="CD160" i="1"/>
  <c r="BA160" i="1"/>
  <c r="AZ160" i="1"/>
  <c r="BB160" i="1" s="1"/>
  <c r="AY160" i="1"/>
  <c r="AX160" i="1"/>
  <c r="AW160" i="1"/>
  <c r="S160" i="1"/>
  <c r="R160" i="1"/>
  <c r="Q160" i="1"/>
  <c r="P160" i="1"/>
  <c r="G160" i="1"/>
  <c r="J160" i="1" s="1"/>
  <c r="F160" i="1"/>
  <c r="E160" i="1"/>
  <c r="D160" i="1"/>
  <c r="EC159" i="1"/>
  <c r="DQ159" i="1"/>
  <c r="DN159" i="1"/>
  <c r="DK159" i="1"/>
  <c r="DG159" i="1"/>
  <c r="DL159" i="1" s="1"/>
  <c r="CI159" i="1"/>
  <c r="CF159" i="1"/>
  <c r="DP159" i="1" s="1"/>
  <c r="DR159" i="1" s="1"/>
  <c r="DT159" i="1" s="1"/>
  <c r="CD159" i="1"/>
  <c r="BA159" i="1"/>
  <c r="AZ159" i="1"/>
  <c r="BB159" i="1" s="1"/>
  <c r="AY159" i="1"/>
  <c r="AX159" i="1"/>
  <c r="AW159" i="1"/>
  <c r="S159" i="1"/>
  <c r="R159" i="1"/>
  <c r="Q159" i="1"/>
  <c r="P159" i="1"/>
  <c r="G159" i="1"/>
  <c r="J159" i="1" s="1"/>
  <c r="F159" i="1"/>
  <c r="E159" i="1"/>
  <c r="D159" i="1"/>
  <c r="EC158" i="1"/>
  <c r="DQ158" i="1"/>
  <c r="DN158" i="1"/>
  <c r="DL158" i="1"/>
  <c r="DK158" i="1"/>
  <c r="DG158" i="1"/>
  <c r="CJ158" i="1"/>
  <c r="W158" i="1" s="1"/>
  <c r="CI158" i="1"/>
  <c r="CF158" i="1"/>
  <c r="DP158" i="1" s="1"/>
  <c r="DR158" i="1" s="1"/>
  <c r="DT158" i="1" s="1"/>
  <c r="CD158" i="1"/>
  <c r="BB158" i="1"/>
  <c r="BA158" i="1"/>
  <c r="AZ158" i="1"/>
  <c r="AY158" i="1"/>
  <c r="AX158" i="1"/>
  <c r="AW158" i="1"/>
  <c r="S158" i="1"/>
  <c r="R158" i="1"/>
  <c r="Q158" i="1"/>
  <c r="P158" i="1"/>
  <c r="G158" i="1"/>
  <c r="J158" i="1" s="1"/>
  <c r="F158" i="1"/>
  <c r="E158" i="1"/>
  <c r="H158" i="1" s="1"/>
  <c r="D158" i="1"/>
  <c r="EC157" i="1"/>
  <c r="DQ157" i="1"/>
  <c r="DN157" i="1"/>
  <c r="DK157" i="1"/>
  <c r="DG157" i="1"/>
  <c r="DL157" i="1" s="1"/>
  <c r="CI157" i="1"/>
  <c r="CF157" i="1"/>
  <c r="DP157" i="1" s="1"/>
  <c r="DR157" i="1" s="1"/>
  <c r="DT157" i="1" s="1"/>
  <c r="CD157" i="1"/>
  <c r="BA157" i="1"/>
  <c r="AZ157" i="1"/>
  <c r="BB157" i="1" s="1"/>
  <c r="AY157" i="1"/>
  <c r="AX157" i="1"/>
  <c r="AW157" i="1"/>
  <c r="S157" i="1"/>
  <c r="R157" i="1"/>
  <c r="Q157" i="1"/>
  <c r="P157" i="1"/>
  <c r="G157" i="1"/>
  <c r="J157" i="1" s="1"/>
  <c r="F157" i="1"/>
  <c r="E157" i="1"/>
  <c r="D157" i="1"/>
  <c r="EC156" i="1"/>
  <c r="DQ156" i="1"/>
  <c r="DN156" i="1"/>
  <c r="DL156" i="1"/>
  <c r="DK156" i="1"/>
  <c r="DG156" i="1"/>
  <c r="CJ156" i="1"/>
  <c r="W156" i="1" s="1"/>
  <c r="CI156" i="1"/>
  <c r="CF156" i="1"/>
  <c r="DP156" i="1" s="1"/>
  <c r="DR156" i="1" s="1"/>
  <c r="DT156" i="1" s="1"/>
  <c r="CD156" i="1"/>
  <c r="BB156" i="1"/>
  <c r="BA156" i="1"/>
  <c r="AZ156" i="1"/>
  <c r="AY156" i="1"/>
  <c r="AX156" i="1"/>
  <c r="AW156" i="1"/>
  <c r="S156" i="1"/>
  <c r="R156" i="1"/>
  <c r="Q156" i="1"/>
  <c r="P156" i="1"/>
  <c r="G156" i="1"/>
  <c r="J156" i="1" s="1"/>
  <c r="F156" i="1"/>
  <c r="E156" i="1"/>
  <c r="H156" i="1" s="1"/>
  <c r="D156" i="1"/>
  <c r="EC155" i="1"/>
  <c r="DQ155" i="1"/>
  <c r="DN155" i="1"/>
  <c r="DK155" i="1"/>
  <c r="DG155" i="1"/>
  <c r="DL155" i="1" s="1"/>
  <c r="CI155" i="1"/>
  <c r="CF155" i="1"/>
  <c r="DP155" i="1" s="1"/>
  <c r="DR155" i="1" s="1"/>
  <c r="DT155" i="1" s="1"/>
  <c r="CD155" i="1"/>
  <c r="BA155" i="1"/>
  <c r="AZ155" i="1"/>
  <c r="BB155" i="1" s="1"/>
  <c r="AY155" i="1"/>
  <c r="AX155" i="1"/>
  <c r="AW155" i="1"/>
  <c r="S155" i="1"/>
  <c r="R155" i="1"/>
  <c r="Q155" i="1"/>
  <c r="P155" i="1"/>
  <c r="G155" i="1"/>
  <c r="J155" i="1" s="1"/>
  <c r="F155" i="1"/>
  <c r="E155" i="1"/>
  <c r="D155" i="1"/>
  <c r="EC154" i="1"/>
  <c r="DQ154" i="1"/>
  <c r="DN154" i="1"/>
  <c r="DL154" i="1"/>
  <c r="DK154" i="1"/>
  <c r="DG154" i="1"/>
  <c r="CJ154" i="1"/>
  <c r="W154" i="1" s="1"/>
  <c r="CI154" i="1"/>
  <c r="CF154" i="1"/>
  <c r="DP154" i="1" s="1"/>
  <c r="DR154" i="1" s="1"/>
  <c r="DT154" i="1" s="1"/>
  <c r="CD154" i="1"/>
  <c r="BB154" i="1"/>
  <c r="BA154" i="1"/>
  <c r="AZ154" i="1"/>
  <c r="AY154" i="1"/>
  <c r="AX154" i="1"/>
  <c r="AW154" i="1"/>
  <c r="S154" i="1"/>
  <c r="R154" i="1"/>
  <c r="Q154" i="1"/>
  <c r="P154" i="1"/>
  <c r="G154" i="1"/>
  <c r="J154" i="1" s="1"/>
  <c r="F154" i="1"/>
  <c r="E154" i="1"/>
  <c r="H154" i="1" s="1"/>
  <c r="D154" i="1"/>
  <c r="EC153" i="1"/>
  <c r="DQ153" i="1"/>
  <c r="DN153" i="1"/>
  <c r="DK153" i="1"/>
  <c r="DG153" i="1"/>
  <c r="DL153" i="1" s="1"/>
  <c r="CI153" i="1"/>
  <c r="CF153" i="1"/>
  <c r="DP153" i="1" s="1"/>
  <c r="DR153" i="1" s="1"/>
  <c r="DT153" i="1" s="1"/>
  <c r="CD153" i="1"/>
  <c r="BA153" i="1"/>
  <c r="AZ153" i="1"/>
  <c r="BB153" i="1" s="1"/>
  <c r="AY153" i="1"/>
  <c r="AX153" i="1"/>
  <c r="AW153" i="1"/>
  <c r="S153" i="1"/>
  <c r="R153" i="1"/>
  <c r="Q153" i="1"/>
  <c r="P153" i="1"/>
  <c r="G153" i="1"/>
  <c r="J153" i="1" s="1"/>
  <c r="F153" i="1"/>
  <c r="E153" i="1"/>
  <c r="D153" i="1"/>
  <c r="EC152" i="1"/>
  <c r="DQ152" i="1"/>
  <c r="DN152" i="1"/>
  <c r="DL152" i="1"/>
  <c r="DK152" i="1"/>
  <c r="DG152" i="1"/>
  <c r="CJ152" i="1"/>
  <c r="W152" i="1" s="1"/>
  <c r="CI152" i="1"/>
  <c r="CF152" i="1"/>
  <c r="DP152" i="1" s="1"/>
  <c r="DR152" i="1" s="1"/>
  <c r="DT152" i="1" s="1"/>
  <c r="CD152" i="1"/>
  <c r="BB152" i="1"/>
  <c r="BA152" i="1"/>
  <c r="AZ152" i="1"/>
  <c r="AY152" i="1"/>
  <c r="AX152" i="1"/>
  <c r="AW152" i="1"/>
  <c r="S152" i="1"/>
  <c r="R152" i="1"/>
  <c r="Q152" i="1"/>
  <c r="P152" i="1"/>
  <c r="G152" i="1"/>
  <c r="J152" i="1" s="1"/>
  <c r="F152" i="1"/>
  <c r="E152" i="1"/>
  <c r="H152" i="1" s="1"/>
  <c r="D152" i="1"/>
  <c r="EC151" i="1"/>
  <c r="DQ151" i="1"/>
  <c r="DN151" i="1"/>
  <c r="DK151" i="1"/>
  <c r="DG151" i="1"/>
  <c r="DL151" i="1" s="1"/>
  <c r="CI151" i="1"/>
  <c r="CF151" i="1"/>
  <c r="DP151" i="1" s="1"/>
  <c r="DR151" i="1" s="1"/>
  <c r="DT151" i="1" s="1"/>
  <c r="CD151" i="1"/>
  <c r="BA151" i="1"/>
  <c r="AZ151" i="1"/>
  <c r="BB151" i="1" s="1"/>
  <c r="AY151" i="1"/>
  <c r="AX151" i="1"/>
  <c r="AW151" i="1"/>
  <c r="S151" i="1"/>
  <c r="R151" i="1"/>
  <c r="Q151" i="1"/>
  <c r="P151" i="1"/>
  <c r="G151" i="1"/>
  <c r="J151" i="1" s="1"/>
  <c r="F151" i="1"/>
  <c r="E151" i="1"/>
  <c r="D151" i="1"/>
  <c r="EC150" i="1"/>
  <c r="DQ150" i="1"/>
  <c r="DN150" i="1"/>
  <c r="DL150" i="1"/>
  <c r="DK150" i="1"/>
  <c r="DG150" i="1"/>
  <c r="CJ150" i="1"/>
  <c r="W150" i="1" s="1"/>
  <c r="CI150" i="1"/>
  <c r="CF150" i="1"/>
  <c r="DP150" i="1" s="1"/>
  <c r="DR150" i="1" s="1"/>
  <c r="DT150" i="1" s="1"/>
  <c r="CD150" i="1"/>
  <c r="BB150" i="1"/>
  <c r="BA150" i="1"/>
  <c r="AZ150" i="1"/>
  <c r="AY150" i="1"/>
  <c r="AX150" i="1"/>
  <c r="AW150" i="1"/>
  <c r="S150" i="1"/>
  <c r="R150" i="1"/>
  <c r="Q150" i="1"/>
  <c r="P150" i="1"/>
  <c r="G150" i="1"/>
  <c r="J150" i="1" s="1"/>
  <c r="F150" i="1"/>
  <c r="E150" i="1"/>
  <c r="H150" i="1" s="1"/>
  <c r="D150" i="1"/>
  <c r="EC149" i="1"/>
  <c r="DQ149" i="1"/>
  <c r="DN149" i="1"/>
  <c r="DK149" i="1"/>
  <c r="DG149" i="1"/>
  <c r="DL149" i="1" s="1"/>
  <c r="CI149" i="1"/>
  <c r="CF149" i="1"/>
  <c r="DP149" i="1" s="1"/>
  <c r="DR149" i="1" s="1"/>
  <c r="DT149" i="1" s="1"/>
  <c r="CD149" i="1"/>
  <c r="BA149" i="1"/>
  <c r="AZ149" i="1"/>
  <c r="BB149" i="1" s="1"/>
  <c r="AY149" i="1"/>
  <c r="AX149" i="1"/>
  <c r="AW149" i="1"/>
  <c r="S149" i="1"/>
  <c r="R149" i="1"/>
  <c r="Q149" i="1"/>
  <c r="P149" i="1"/>
  <c r="G149" i="1"/>
  <c r="J149" i="1" s="1"/>
  <c r="F149" i="1"/>
  <c r="E149" i="1"/>
  <c r="D149" i="1"/>
  <c r="EC148" i="1"/>
  <c r="DQ148" i="1"/>
  <c r="DN148" i="1"/>
  <c r="DL148" i="1"/>
  <c r="DK148" i="1"/>
  <c r="DG148" i="1"/>
  <c r="CJ148" i="1"/>
  <c r="W148" i="1" s="1"/>
  <c r="CI148" i="1"/>
  <c r="CF148" i="1"/>
  <c r="DP148" i="1" s="1"/>
  <c r="DR148" i="1" s="1"/>
  <c r="DT148" i="1" s="1"/>
  <c r="CD148" i="1"/>
  <c r="BB148" i="1"/>
  <c r="BA148" i="1"/>
  <c r="AZ148" i="1"/>
  <c r="AY148" i="1"/>
  <c r="AX148" i="1"/>
  <c r="AW148" i="1"/>
  <c r="S148" i="1"/>
  <c r="R148" i="1"/>
  <c r="Q148" i="1"/>
  <c r="P148" i="1"/>
  <c r="G148" i="1"/>
  <c r="J148" i="1" s="1"/>
  <c r="F148" i="1"/>
  <c r="E148" i="1"/>
  <c r="H148" i="1" s="1"/>
  <c r="D148" i="1"/>
  <c r="EC147" i="1"/>
  <c r="DQ147" i="1"/>
  <c r="DN147" i="1"/>
  <c r="DK147" i="1"/>
  <c r="DG147" i="1"/>
  <c r="DL147" i="1" s="1"/>
  <c r="CI147" i="1"/>
  <c r="CF147" i="1"/>
  <c r="DP147" i="1" s="1"/>
  <c r="DR147" i="1" s="1"/>
  <c r="DT147" i="1" s="1"/>
  <c r="CD147" i="1"/>
  <c r="BA147" i="1"/>
  <c r="AZ147" i="1"/>
  <c r="BB147" i="1" s="1"/>
  <c r="AY147" i="1"/>
  <c r="AX147" i="1"/>
  <c r="AW147" i="1"/>
  <c r="S147" i="1"/>
  <c r="R147" i="1"/>
  <c r="Q147" i="1"/>
  <c r="P147" i="1"/>
  <c r="G147" i="1"/>
  <c r="J147" i="1" s="1"/>
  <c r="F147" i="1"/>
  <c r="E147" i="1"/>
  <c r="D147" i="1"/>
  <c r="EC146" i="1"/>
  <c r="DQ146" i="1"/>
  <c r="DN146" i="1"/>
  <c r="DL146" i="1"/>
  <c r="DK146" i="1"/>
  <c r="DG146" i="1"/>
  <c r="CJ146" i="1"/>
  <c r="W146" i="1" s="1"/>
  <c r="CI146" i="1"/>
  <c r="CF146" i="1"/>
  <c r="DP146" i="1" s="1"/>
  <c r="DR146" i="1" s="1"/>
  <c r="DT146" i="1" s="1"/>
  <c r="CD146" i="1"/>
  <c r="BB146" i="1"/>
  <c r="BA146" i="1"/>
  <c r="AZ146" i="1"/>
  <c r="AY146" i="1"/>
  <c r="AX146" i="1"/>
  <c r="AW146" i="1"/>
  <c r="S146" i="1"/>
  <c r="R146" i="1"/>
  <c r="Q146" i="1"/>
  <c r="P146" i="1"/>
  <c r="G146" i="1"/>
  <c r="J146" i="1" s="1"/>
  <c r="F146" i="1"/>
  <c r="E146" i="1"/>
  <c r="H146" i="1" s="1"/>
  <c r="D146" i="1"/>
  <c r="EC145" i="1"/>
  <c r="DQ145" i="1"/>
  <c r="DN145" i="1"/>
  <c r="DK145" i="1"/>
  <c r="DL145" i="1" s="1"/>
  <c r="DG145" i="1"/>
  <c r="CI145" i="1"/>
  <c r="CF145" i="1"/>
  <c r="DP145" i="1" s="1"/>
  <c r="DR145" i="1" s="1"/>
  <c r="DT145" i="1" s="1"/>
  <c r="CD145" i="1"/>
  <c r="BA145" i="1"/>
  <c r="AZ145" i="1"/>
  <c r="BB145" i="1" s="1"/>
  <c r="AY145" i="1"/>
  <c r="AX145" i="1"/>
  <c r="AW145" i="1"/>
  <c r="S145" i="1"/>
  <c r="Q145" i="1"/>
  <c r="P145" i="1"/>
  <c r="J145" i="1"/>
  <c r="G145" i="1"/>
  <c r="F145" i="1"/>
  <c r="E145" i="1"/>
  <c r="H145" i="1" s="1"/>
  <c r="D145" i="1"/>
  <c r="EC144" i="1"/>
  <c r="DQ144" i="1"/>
  <c r="DN144" i="1"/>
  <c r="DK144" i="1"/>
  <c r="DL144" i="1" s="1"/>
  <c r="DG144" i="1"/>
  <c r="CI144" i="1"/>
  <c r="CF144" i="1"/>
  <c r="DP144" i="1" s="1"/>
  <c r="DR144" i="1" s="1"/>
  <c r="DT144" i="1" s="1"/>
  <c r="CD144" i="1"/>
  <c r="BA144" i="1"/>
  <c r="AZ144" i="1"/>
  <c r="BB144" i="1" s="1"/>
  <c r="AY144" i="1"/>
  <c r="AX144" i="1"/>
  <c r="AW144" i="1"/>
  <c r="S144" i="1"/>
  <c r="Q144" i="1"/>
  <c r="P144" i="1"/>
  <c r="J144" i="1"/>
  <c r="G144" i="1"/>
  <c r="F144" i="1"/>
  <c r="E144" i="1"/>
  <c r="H144" i="1" s="1"/>
  <c r="D144" i="1"/>
  <c r="EC143" i="1"/>
  <c r="DQ143" i="1"/>
  <c r="DN143" i="1"/>
  <c r="DK143" i="1"/>
  <c r="DL143" i="1" s="1"/>
  <c r="DG143" i="1"/>
  <c r="CI143" i="1"/>
  <c r="CF143" i="1"/>
  <c r="DP143" i="1" s="1"/>
  <c r="DR143" i="1" s="1"/>
  <c r="DT143" i="1" s="1"/>
  <c r="CD143" i="1"/>
  <c r="BA143" i="1"/>
  <c r="AZ143" i="1"/>
  <c r="BB143" i="1" s="1"/>
  <c r="AY143" i="1"/>
  <c r="AX143" i="1"/>
  <c r="AW143" i="1"/>
  <c r="S143" i="1"/>
  <c r="Q143" i="1"/>
  <c r="P143" i="1"/>
  <c r="J143" i="1"/>
  <c r="G143" i="1"/>
  <c r="F143" i="1"/>
  <c r="E143" i="1"/>
  <c r="H143" i="1" s="1"/>
  <c r="D143" i="1"/>
  <c r="EC142" i="1"/>
  <c r="DQ142" i="1"/>
  <c r="DN142" i="1"/>
  <c r="DK142" i="1"/>
  <c r="DL142" i="1" s="1"/>
  <c r="DG142" i="1"/>
  <c r="CI142" i="1"/>
  <c r="CF142" i="1"/>
  <c r="DP142" i="1" s="1"/>
  <c r="DR142" i="1" s="1"/>
  <c r="DT142" i="1" s="1"/>
  <c r="CD142" i="1"/>
  <c r="BA142" i="1"/>
  <c r="AZ142" i="1"/>
  <c r="BB142" i="1" s="1"/>
  <c r="AY142" i="1"/>
  <c r="AX142" i="1"/>
  <c r="AW142" i="1"/>
  <c r="S142" i="1"/>
  <c r="Q142" i="1"/>
  <c r="P142" i="1"/>
  <c r="J142" i="1"/>
  <c r="G142" i="1"/>
  <c r="F142" i="1"/>
  <c r="E142" i="1"/>
  <c r="H142" i="1" s="1"/>
  <c r="D142" i="1"/>
  <c r="EC141" i="1"/>
  <c r="DQ141" i="1"/>
  <c r="DN141" i="1"/>
  <c r="DK141" i="1"/>
  <c r="DL141" i="1" s="1"/>
  <c r="DG141" i="1"/>
  <c r="CI141" i="1"/>
  <c r="CF141" i="1"/>
  <c r="DP141" i="1" s="1"/>
  <c r="DR141" i="1" s="1"/>
  <c r="DT141" i="1" s="1"/>
  <c r="CD141" i="1"/>
  <c r="BA141" i="1"/>
  <c r="AZ141" i="1"/>
  <c r="BB141" i="1" s="1"/>
  <c r="AY141" i="1"/>
  <c r="AX141" i="1"/>
  <c r="AW141" i="1"/>
  <c r="S141" i="1"/>
  <c r="Q141" i="1"/>
  <c r="P141" i="1"/>
  <c r="J141" i="1"/>
  <c r="G141" i="1"/>
  <c r="F141" i="1"/>
  <c r="E141" i="1"/>
  <c r="H141" i="1" s="1"/>
  <c r="D141" i="1"/>
  <c r="EC140" i="1"/>
  <c r="DQ140" i="1"/>
  <c r="DN140" i="1"/>
  <c r="DK140" i="1"/>
  <c r="DL140" i="1" s="1"/>
  <c r="DG140" i="1"/>
  <c r="CI140" i="1"/>
  <c r="CF140" i="1"/>
  <c r="DP140" i="1" s="1"/>
  <c r="DR140" i="1" s="1"/>
  <c r="DT140" i="1" s="1"/>
  <c r="CD140" i="1"/>
  <c r="BA140" i="1"/>
  <c r="AZ140" i="1"/>
  <c r="BB140" i="1" s="1"/>
  <c r="AY140" i="1"/>
  <c r="AX140" i="1"/>
  <c r="AW140" i="1"/>
  <c r="S140" i="1"/>
  <c r="Q140" i="1"/>
  <c r="P140" i="1"/>
  <c r="J140" i="1"/>
  <c r="G140" i="1"/>
  <c r="F140" i="1"/>
  <c r="E140" i="1"/>
  <c r="H140" i="1" s="1"/>
  <c r="D140" i="1"/>
  <c r="EC139" i="1"/>
  <c r="DQ139" i="1"/>
  <c r="DN139" i="1"/>
  <c r="DK139" i="1"/>
  <c r="DL139" i="1" s="1"/>
  <c r="DG139" i="1"/>
  <c r="CI139" i="1"/>
  <c r="CF139" i="1"/>
  <c r="DP139" i="1" s="1"/>
  <c r="DR139" i="1" s="1"/>
  <c r="DT139" i="1" s="1"/>
  <c r="CD139" i="1"/>
  <c r="BA139" i="1"/>
  <c r="AZ139" i="1"/>
  <c r="BB139" i="1" s="1"/>
  <c r="AY139" i="1"/>
  <c r="AX139" i="1"/>
  <c r="AW139" i="1"/>
  <c r="S139" i="1"/>
  <c r="Q139" i="1"/>
  <c r="P139" i="1"/>
  <c r="J139" i="1"/>
  <c r="G139" i="1"/>
  <c r="F139" i="1"/>
  <c r="E139" i="1"/>
  <c r="H139" i="1" s="1"/>
  <c r="D139" i="1"/>
  <c r="EC138" i="1"/>
  <c r="DQ138" i="1"/>
  <c r="DN138" i="1"/>
  <c r="DK138" i="1"/>
  <c r="DL138" i="1" s="1"/>
  <c r="DG138" i="1"/>
  <c r="CI138" i="1"/>
  <c r="CF138" i="1"/>
  <c r="DP138" i="1" s="1"/>
  <c r="DR138" i="1" s="1"/>
  <c r="DT138" i="1" s="1"/>
  <c r="CD138" i="1"/>
  <c r="BA138" i="1"/>
  <c r="AZ138" i="1"/>
  <c r="BB138" i="1" s="1"/>
  <c r="AY138" i="1"/>
  <c r="AX138" i="1"/>
  <c r="AW138" i="1"/>
  <c r="S138" i="1"/>
  <c r="Q138" i="1"/>
  <c r="P138" i="1"/>
  <c r="J138" i="1"/>
  <c r="G138" i="1"/>
  <c r="F138" i="1"/>
  <c r="E138" i="1"/>
  <c r="H138" i="1" s="1"/>
  <c r="D138" i="1"/>
  <c r="EC137" i="1"/>
  <c r="DQ137" i="1"/>
  <c r="DN137" i="1"/>
  <c r="DK137" i="1"/>
  <c r="DL137" i="1" s="1"/>
  <c r="DG137" i="1"/>
  <c r="CI137" i="1"/>
  <c r="CF137" i="1"/>
  <c r="DP137" i="1" s="1"/>
  <c r="DR137" i="1" s="1"/>
  <c r="DT137" i="1" s="1"/>
  <c r="CD137" i="1"/>
  <c r="BA137" i="1"/>
  <c r="AZ137" i="1"/>
  <c r="BB137" i="1" s="1"/>
  <c r="AY137" i="1"/>
  <c r="AX137" i="1"/>
  <c r="AW137" i="1"/>
  <c r="S137" i="1"/>
  <c r="Q137" i="1"/>
  <c r="P137" i="1"/>
  <c r="J137" i="1"/>
  <c r="G137" i="1"/>
  <c r="F137" i="1"/>
  <c r="E137" i="1"/>
  <c r="H137" i="1" s="1"/>
  <c r="D137" i="1"/>
  <c r="EC136" i="1"/>
  <c r="DQ136" i="1"/>
  <c r="DN136" i="1"/>
  <c r="DK136" i="1"/>
  <c r="DL136" i="1" s="1"/>
  <c r="DG136" i="1"/>
  <c r="CI136" i="1"/>
  <c r="CF136" i="1"/>
  <c r="DP136" i="1" s="1"/>
  <c r="DR136" i="1" s="1"/>
  <c r="DT136" i="1" s="1"/>
  <c r="CD136" i="1"/>
  <c r="BA136" i="1"/>
  <c r="AZ136" i="1"/>
  <c r="BB136" i="1" s="1"/>
  <c r="AY136" i="1"/>
  <c r="AX136" i="1"/>
  <c r="AW136" i="1"/>
  <c r="S136" i="1"/>
  <c r="Q136" i="1"/>
  <c r="P136" i="1"/>
  <c r="J136" i="1"/>
  <c r="G136" i="1"/>
  <c r="F136" i="1"/>
  <c r="E136" i="1"/>
  <c r="H136" i="1" s="1"/>
  <c r="D136" i="1"/>
  <c r="EC135" i="1"/>
  <c r="DQ135" i="1"/>
  <c r="DN135" i="1"/>
  <c r="DK135" i="1"/>
  <c r="DL135" i="1" s="1"/>
  <c r="DG135" i="1"/>
  <c r="CI135" i="1"/>
  <c r="CF135" i="1"/>
  <c r="DP135" i="1" s="1"/>
  <c r="DR135" i="1" s="1"/>
  <c r="DT135" i="1" s="1"/>
  <c r="CD135" i="1"/>
  <c r="BA135" i="1"/>
  <c r="AZ135" i="1"/>
  <c r="BB135" i="1" s="1"/>
  <c r="AY135" i="1"/>
  <c r="AX135" i="1"/>
  <c r="AW135" i="1"/>
  <c r="S135" i="1"/>
  <c r="Q135" i="1"/>
  <c r="P135" i="1"/>
  <c r="J135" i="1"/>
  <c r="G135" i="1"/>
  <c r="F135" i="1"/>
  <c r="E135" i="1"/>
  <c r="H135" i="1" s="1"/>
  <c r="D135" i="1"/>
  <c r="EC134" i="1"/>
  <c r="DQ134" i="1"/>
  <c r="DN134" i="1"/>
  <c r="DK134" i="1"/>
  <c r="DL134" i="1" s="1"/>
  <c r="DG134" i="1"/>
  <c r="CI134" i="1"/>
  <c r="CF134" i="1"/>
  <c r="DP134" i="1" s="1"/>
  <c r="DR134" i="1" s="1"/>
  <c r="DT134" i="1" s="1"/>
  <c r="CD134" i="1"/>
  <c r="BA134" i="1"/>
  <c r="AZ134" i="1"/>
  <c r="BB134" i="1" s="1"/>
  <c r="AY134" i="1"/>
  <c r="AX134" i="1"/>
  <c r="AW134" i="1"/>
  <c r="S134" i="1"/>
  <c r="Q134" i="1"/>
  <c r="P134" i="1"/>
  <c r="J134" i="1"/>
  <c r="G134" i="1"/>
  <c r="F134" i="1"/>
  <c r="E134" i="1"/>
  <c r="H134" i="1" s="1"/>
  <c r="D134" i="1"/>
  <c r="EC133" i="1"/>
  <c r="DQ133" i="1"/>
  <c r="DN133" i="1"/>
  <c r="DK133" i="1"/>
  <c r="DL133" i="1" s="1"/>
  <c r="DG133" i="1"/>
  <c r="CI133" i="1"/>
  <c r="CF133" i="1"/>
  <c r="DP133" i="1" s="1"/>
  <c r="DR133" i="1" s="1"/>
  <c r="DT133" i="1" s="1"/>
  <c r="CD133" i="1"/>
  <c r="BA133" i="1"/>
  <c r="AZ133" i="1"/>
  <c r="BB133" i="1" s="1"/>
  <c r="AY133" i="1"/>
  <c r="AX133" i="1"/>
  <c r="AW133" i="1"/>
  <c r="S133" i="1"/>
  <c r="Q133" i="1"/>
  <c r="P133" i="1"/>
  <c r="J133" i="1"/>
  <c r="G133" i="1"/>
  <c r="F133" i="1"/>
  <c r="E133" i="1"/>
  <c r="H133" i="1" s="1"/>
  <c r="D133" i="1"/>
  <c r="EC132" i="1"/>
  <c r="DQ132" i="1"/>
  <c r="DN132" i="1"/>
  <c r="DK132" i="1"/>
  <c r="DL132" i="1" s="1"/>
  <c r="DG132" i="1"/>
  <c r="CI132" i="1"/>
  <c r="CF132" i="1"/>
  <c r="DP132" i="1" s="1"/>
  <c r="DR132" i="1" s="1"/>
  <c r="DT132" i="1" s="1"/>
  <c r="CD132" i="1"/>
  <c r="BA132" i="1"/>
  <c r="AZ132" i="1"/>
  <c r="BB132" i="1" s="1"/>
  <c r="AY132" i="1"/>
  <c r="AX132" i="1"/>
  <c r="AW132" i="1"/>
  <c r="S132" i="1"/>
  <c r="Q132" i="1"/>
  <c r="P132" i="1"/>
  <c r="J132" i="1"/>
  <c r="G132" i="1"/>
  <c r="F132" i="1"/>
  <c r="E132" i="1"/>
  <c r="H132" i="1" s="1"/>
  <c r="D132" i="1"/>
  <c r="EC131" i="1"/>
  <c r="DQ131" i="1"/>
  <c r="DN131" i="1"/>
  <c r="DK131" i="1"/>
  <c r="DL131" i="1" s="1"/>
  <c r="DG131" i="1"/>
  <c r="CI131" i="1"/>
  <c r="CF131" i="1"/>
  <c r="DP131" i="1" s="1"/>
  <c r="DR131" i="1" s="1"/>
  <c r="DT131" i="1" s="1"/>
  <c r="CD131" i="1"/>
  <c r="BA131" i="1"/>
  <c r="AZ131" i="1"/>
  <c r="BB131" i="1" s="1"/>
  <c r="AY131" i="1"/>
  <c r="AX131" i="1"/>
  <c r="AW131" i="1"/>
  <c r="S131" i="1"/>
  <c r="Q131" i="1"/>
  <c r="P131" i="1"/>
  <c r="J131" i="1"/>
  <c r="G131" i="1"/>
  <c r="F131" i="1"/>
  <c r="E131" i="1"/>
  <c r="H131" i="1" s="1"/>
  <c r="D131" i="1"/>
  <c r="EC130" i="1"/>
  <c r="DQ130" i="1"/>
  <c r="DN130" i="1"/>
  <c r="DK130" i="1"/>
  <c r="DL130" i="1" s="1"/>
  <c r="DG130" i="1"/>
  <c r="CI130" i="1"/>
  <c r="CF130" i="1"/>
  <c r="DP130" i="1" s="1"/>
  <c r="DR130" i="1" s="1"/>
  <c r="DT130" i="1" s="1"/>
  <c r="CD130" i="1"/>
  <c r="BA130" i="1"/>
  <c r="AZ130" i="1"/>
  <c r="BB130" i="1" s="1"/>
  <c r="AY130" i="1"/>
  <c r="AX130" i="1"/>
  <c r="AW130" i="1"/>
  <c r="S130" i="1"/>
  <c r="Q130" i="1"/>
  <c r="P130" i="1"/>
  <c r="J130" i="1"/>
  <c r="G130" i="1"/>
  <c r="F130" i="1"/>
  <c r="E130" i="1"/>
  <c r="H130" i="1" s="1"/>
  <c r="D130" i="1"/>
  <c r="EC129" i="1"/>
  <c r="DQ129" i="1"/>
  <c r="DN129" i="1"/>
  <c r="DK129" i="1"/>
  <c r="DL129" i="1" s="1"/>
  <c r="DG129" i="1"/>
  <c r="CI129" i="1"/>
  <c r="CF129" i="1"/>
  <c r="DP129" i="1" s="1"/>
  <c r="DR129" i="1" s="1"/>
  <c r="DT129" i="1" s="1"/>
  <c r="CD129" i="1"/>
  <c r="BA129" i="1"/>
  <c r="AZ129" i="1"/>
  <c r="BB129" i="1" s="1"/>
  <c r="AY129" i="1"/>
  <c r="AX129" i="1"/>
  <c r="AW129" i="1"/>
  <c r="S129" i="1"/>
  <c r="Q129" i="1"/>
  <c r="P129" i="1"/>
  <c r="J129" i="1"/>
  <c r="G129" i="1"/>
  <c r="F129" i="1"/>
  <c r="E129" i="1"/>
  <c r="H129" i="1" s="1"/>
  <c r="D129" i="1"/>
  <c r="EC128" i="1"/>
  <c r="DQ128" i="1"/>
  <c r="DN128" i="1"/>
  <c r="DK128" i="1"/>
  <c r="DL128" i="1" s="1"/>
  <c r="DG128" i="1"/>
  <c r="CI128" i="1"/>
  <c r="CF128" i="1"/>
  <c r="DP128" i="1" s="1"/>
  <c r="DR128" i="1" s="1"/>
  <c r="DT128" i="1" s="1"/>
  <c r="CD128" i="1"/>
  <c r="BA128" i="1"/>
  <c r="AZ128" i="1"/>
  <c r="BB128" i="1" s="1"/>
  <c r="AY128" i="1"/>
  <c r="AX128" i="1"/>
  <c r="AW128" i="1"/>
  <c r="S128" i="1"/>
  <c r="Q128" i="1"/>
  <c r="P128" i="1"/>
  <c r="J128" i="1"/>
  <c r="G128" i="1"/>
  <c r="F128" i="1"/>
  <c r="E128" i="1"/>
  <c r="H128" i="1" s="1"/>
  <c r="D128" i="1"/>
  <c r="EC127" i="1"/>
  <c r="DQ127" i="1"/>
  <c r="DN127" i="1"/>
  <c r="DK127" i="1"/>
  <c r="DL127" i="1" s="1"/>
  <c r="DG127" i="1"/>
  <c r="CI127" i="1"/>
  <c r="CF127" i="1"/>
  <c r="DP127" i="1" s="1"/>
  <c r="DR127" i="1" s="1"/>
  <c r="DT127" i="1" s="1"/>
  <c r="CD127" i="1"/>
  <c r="BA127" i="1"/>
  <c r="AZ127" i="1"/>
  <c r="BB127" i="1" s="1"/>
  <c r="AY127" i="1"/>
  <c r="AX127" i="1"/>
  <c r="AW127" i="1"/>
  <c r="S127" i="1"/>
  <c r="Q127" i="1"/>
  <c r="P127" i="1"/>
  <c r="J127" i="1"/>
  <c r="G127" i="1"/>
  <c r="F127" i="1"/>
  <c r="E127" i="1"/>
  <c r="H127" i="1" s="1"/>
  <c r="D127" i="1"/>
  <c r="EC126" i="1"/>
  <c r="DQ126" i="1"/>
  <c r="DN126" i="1"/>
  <c r="DK126" i="1"/>
  <c r="DL126" i="1" s="1"/>
  <c r="DG126" i="1"/>
  <c r="CI126" i="1"/>
  <c r="CF126" i="1"/>
  <c r="DP126" i="1" s="1"/>
  <c r="DR126" i="1" s="1"/>
  <c r="DT126" i="1" s="1"/>
  <c r="CD126" i="1"/>
  <c r="BA126" i="1"/>
  <c r="AZ126" i="1"/>
  <c r="BB126" i="1" s="1"/>
  <c r="AY126" i="1"/>
  <c r="AX126" i="1"/>
  <c r="AW126" i="1"/>
  <c r="S126" i="1"/>
  <c r="Q126" i="1"/>
  <c r="P126" i="1"/>
  <c r="J126" i="1"/>
  <c r="G126" i="1"/>
  <c r="F126" i="1"/>
  <c r="E126" i="1"/>
  <c r="H126" i="1" s="1"/>
  <c r="D126" i="1"/>
  <c r="EC125" i="1"/>
  <c r="DQ125" i="1"/>
  <c r="DN125" i="1"/>
  <c r="DK125" i="1"/>
  <c r="DL125" i="1" s="1"/>
  <c r="DG125" i="1"/>
  <c r="CI125" i="1"/>
  <c r="CF125" i="1"/>
  <c r="DP125" i="1" s="1"/>
  <c r="DR125" i="1" s="1"/>
  <c r="DT125" i="1" s="1"/>
  <c r="CD125" i="1"/>
  <c r="BA125" i="1"/>
  <c r="AZ125" i="1"/>
  <c r="BB125" i="1" s="1"/>
  <c r="AY125" i="1"/>
  <c r="AX125" i="1"/>
  <c r="AW125" i="1"/>
  <c r="S125" i="1"/>
  <c r="Q125" i="1"/>
  <c r="P125" i="1"/>
  <c r="J125" i="1"/>
  <c r="G125" i="1"/>
  <c r="F125" i="1"/>
  <c r="E125" i="1"/>
  <c r="H125" i="1" s="1"/>
  <c r="D125" i="1"/>
  <c r="EC124" i="1"/>
  <c r="DQ124" i="1"/>
  <c r="DN124" i="1"/>
  <c r="DK124" i="1"/>
  <c r="DL124" i="1" s="1"/>
  <c r="DG124" i="1"/>
  <c r="CI124" i="1"/>
  <c r="CF124" i="1"/>
  <c r="DP124" i="1" s="1"/>
  <c r="DR124" i="1" s="1"/>
  <c r="DT124" i="1" s="1"/>
  <c r="CD124" i="1"/>
  <c r="BA124" i="1"/>
  <c r="AZ124" i="1"/>
  <c r="BB124" i="1" s="1"/>
  <c r="AY124" i="1"/>
  <c r="AX124" i="1"/>
  <c r="AW124" i="1"/>
  <c r="S124" i="1"/>
  <c r="Q124" i="1"/>
  <c r="P124" i="1"/>
  <c r="J124" i="1"/>
  <c r="G124" i="1"/>
  <c r="F124" i="1"/>
  <c r="E124" i="1"/>
  <c r="H124" i="1" s="1"/>
  <c r="D124" i="1"/>
  <c r="EC123" i="1"/>
  <c r="DQ123" i="1"/>
  <c r="DN123" i="1"/>
  <c r="DK123" i="1"/>
  <c r="DL123" i="1" s="1"/>
  <c r="DG123" i="1"/>
  <c r="CI123" i="1"/>
  <c r="CF123" i="1"/>
  <c r="DP123" i="1" s="1"/>
  <c r="DR123" i="1" s="1"/>
  <c r="DT123" i="1" s="1"/>
  <c r="CD123" i="1"/>
  <c r="BA123" i="1"/>
  <c r="AZ123" i="1"/>
  <c r="BB123" i="1" s="1"/>
  <c r="AY123" i="1"/>
  <c r="AX123" i="1"/>
  <c r="AW123" i="1"/>
  <c r="S123" i="1"/>
  <c r="Q123" i="1"/>
  <c r="P123" i="1"/>
  <c r="J123" i="1"/>
  <c r="G123" i="1"/>
  <c r="F123" i="1"/>
  <c r="E123" i="1"/>
  <c r="H123" i="1" s="1"/>
  <c r="D123" i="1"/>
  <c r="EC122" i="1"/>
  <c r="DQ122" i="1"/>
  <c r="DN122" i="1"/>
  <c r="DK122" i="1"/>
  <c r="DL122" i="1" s="1"/>
  <c r="DG122" i="1"/>
  <c r="CI122" i="1"/>
  <c r="CF122" i="1"/>
  <c r="DP122" i="1" s="1"/>
  <c r="DR122" i="1" s="1"/>
  <c r="DT122" i="1" s="1"/>
  <c r="CD122" i="1"/>
  <c r="BA122" i="1"/>
  <c r="AZ122" i="1"/>
  <c r="BB122" i="1" s="1"/>
  <c r="AY122" i="1"/>
  <c r="AX122" i="1"/>
  <c r="AW122" i="1"/>
  <c r="S122" i="1"/>
  <c r="Q122" i="1"/>
  <c r="P122" i="1"/>
  <c r="J122" i="1"/>
  <c r="G122" i="1"/>
  <c r="F122" i="1"/>
  <c r="E122" i="1"/>
  <c r="H122" i="1" s="1"/>
  <c r="D122" i="1"/>
  <c r="EC121" i="1"/>
  <c r="DQ121" i="1"/>
  <c r="DN121" i="1"/>
  <c r="DK121" i="1"/>
  <c r="DL121" i="1" s="1"/>
  <c r="DG121" i="1"/>
  <c r="CI121" i="1"/>
  <c r="CF121" i="1"/>
  <c r="DP121" i="1" s="1"/>
  <c r="DR121" i="1" s="1"/>
  <c r="DT121" i="1" s="1"/>
  <c r="CD121" i="1"/>
  <c r="BA121" i="1"/>
  <c r="AZ121" i="1"/>
  <c r="BB121" i="1" s="1"/>
  <c r="AY121" i="1"/>
  <c r="AX121" i="1"/>
  <c r="AW121" i="1"/>
  <c r="S121" i="1"/>
  <c r="Q121" i="1"/>
  <c r="P121" i="1"/>
  <c r="J121" i="1"/>
  <c r="G121" i="1"/>
  <c r="F121" i="1"/>
  <c r="E121" i="1"/>
  <c r="H121" i="1" s="1"/>
  <c r="D121" i="1"/>
  <c r="EC120" i="1"/>
  <c r="DQ120" i="1"/>
  <c r="DN120" i="1"/>
  <c r="DK120" i="1"/>
  <c r="DL120" i="1" s="1"/>
  <c r="DG120" i="1"/>
  <c r="CI120" i="1"/>
  <c r="CF120" i="1"/>
  <c r="DP120" i="1" s="1"/>
  <c r="DR120" i="1" s="1"/>
  <c r="DT120" i="1" s="1"/>
  <c r="CD120" i="1"/>
  <c r="BA120" i="1"/>
  <c r="AZ120" i="1"/>
  <c r="BB120" i="1" s="1"/>
  <c r="AY120" i="1"/>
  <c r="AX120" i="1"/>
  <c r="AW120" i="1"/>
  <c r="S120" i="1"/>
  <c r="Q120" i="1"/>
  <c r="P120" i="1"/>
  <c r="J120" i="1"/>
  <c r="G120" i="1"/>
  <c r="F120" i="1"/>
  <c r="E120" i="1"/>
  <c r="H120" i="1" s="1"/>
  <c r="D120" i="1"/>
  <c r="EC119" i="1"/>
  <c r="DQ119" i="1"/>
  <c r="DN119" i="1"/>
  <c r="DK119" i="1"/>
  <c r="DL119" i="1" s="1"/>
  <c r="DG119" i="1"/>
  <c r="CI119" i="1"/>
  <c r="CF119" i="1"/>
  <c r="DP119" i="1" s="1"/>
  <c r="DR119" i="1" s="1"/>
  <c r="DT119" i="1" s="1"/>
  <c r="CD119" i="1"/>
  <c r="BA119" i="1"/>
  <c r="AZ119" i="1"/>
  <c r="BB119" i="1" s="1"/>
  <c r="AY119" i="1"/>
  <c r="AX119" i="1"/>
  <c r="AW119" i="1"/>
  <c r="S119" i="1"/>
  <c r="Q119" i="1"/>
  <c r="P119" i="1"/>
  <c r="J119" i="1"/>
  <c r="G119" i="1"/>
  <c r="F119" i="1"/>
  <c r="E119" i="1"/>
  <c r="H119" i="1" s="1"/>
  <c r="D119" i="1"/>
  <c r="EC118" i="1"/>
  <c r="DQ118" i="1"/>
  <c r="DN118" i="1"/>
  <c r="DK118" i="1"/>
  <c r="DL118" i="1" s="1"/>
  <c r="DG118" i="1"/>
  <c r="CI118" i="1"/>
  <c r="CF118" i="1"/>
  <c r="DP118" i="1" s="1"/>
  <c r="DR118" i="1" s="1"/>
  <c r="DT118" i="1" s="1"/>
  <c r="CD118" i="1"/>
  <c r="BA118" i="1"/>
  <c r="AZ118" i="1"/>
  <c r="BB118" i="1" s="1"/>
  <c r="AY118" i="1"/>
  <c r="AX118" i="1"/>
  <c r="AW118" i="1"/>
  <c r="S118" i="1"/>
  <c r="Q118" i="1"/>
  <c r="P118" i="1"/>
  <c r="J118" i="1"/>
  <c r="G118" i="1"/>
  <c r="F118" i="1"/>
  <c r="E118" i="1"/>
  <c r="H118" i="1" s="1"/>
  <c r="D118" i="1"/>
  <c r="EC117" i="1"/>
  <c r="DQ117" i="1"/>
  <c r="DN117" i="1"/>
  <c r="DK117" i="1"/>
  <c r="DL117" i="1" s="1"/>
  <c r="DG117" i="1"/>
  <c r="CI117" i="1"/>
  <c r="CF117" i="1"/>
  <c r="DP117" i="1" s="1"/>
  <c r="DR117" i="1" s="1"/>
  <c r="DT117" i="1" s="1"/>
  <c r="CD117" i="1"/>
  <c r="BA117" i="1"/>
  <c r="AZ117" i="1"/>
  <c r="BB117" i="1" s="1"/>
  <c r="AY117" i="1"/>
  <c r="AX117" i="1"/>
  <c r="AW117" i="1"/>
  <c r="S117" i="1"/>
  <c r="R117" i="1"/>
  <c r="Q117" i="1"/>
  <c r="P117" i="1"/>
  <c r="G117" i="1"/>
  <c r="J117" i="1" s="1"/>
  <c r="F117" i="1"/>
  <c r="E117" i="1"/>
  <c r="H117" i="1" s="1"/>
  <c r="D117" i="1"/>
  <c r="EC116" i="1"/>
  <c r="DQ116" i="1"/>
  <c r="DN116" i="1"/>
  <c r="DK116" i="1"/>
  <c r="DG116" i="1"/>
  <c r="DL116" i="1" s="1"/>
  <c r="CI116" i="1"/>
  <c r="CF116" i="1"/>
  <c r="DP116" i="1" s="1"/>
  <c r="DR116" i="1" s="1"/>
  <c r="DT116" i="1" s="1"/>
  <c r="CD116" i="1"/>
  <c r="BA116" i="1"/>
  <c r="AZ116" i="1"/>
  <c r="BB116" i="1" s="1"/>
  <c r="AY116" i="1"/>
  <c r="AX116" i="1"/>
  <c r="AW116" i="1"/>
  <c r="S116" i="1"/>
  <c r="R116" i="1"/>
  <c r="Q116" i="1"/>
  <c r="P116" i="1"/>
  <c r="G116" i="1"/>
  <c r="J116" i="1" s="1"/>
  <c r="F116" i="1"/>
  <c r="E116" i="1"/>
  <c r="H116" i="1" s="1"/>
  <c r="D116" i="1"/>
  <c r="EC115" i="1"/>
  <c r="DQ115" i="1"/>
  <c r="DN115" i="1"/>
  <c r="DK115" i="1"/>
  <c r="DG115" i="1"/>
  <c r="DL115" i="1" s="1"/>
  <c r="CI115" i="1"/>
  <c r="CF115" i="1"/>
  <c r="DP115" i="1" s="1"/>
  <c r="DR115" i="1" s="1"/>
  <c r="DT115" i="1" s="1"/>
  <c r="CD115" i="1"/>
  <c r="BA115" i="1"/>
  <c r="AZ115" i="1"/>
  <c r="BB115" i="1" s="1"/>
  <c r="AY115" i="1"/>
  <c r="AX115" i="1"/>
  <c r="AW115" i="1"/>
  <c r="S115" i="1"/>
  <c r="R115" i="1"/>
  <c r="Q115" i="1"/>
  <c r="P115" i="1"/>
  <c r="G115" i="1"/>
  <c r="J115" i="1" s="1"/>
  <c r="F115" i="1"/>
  <c r="E115" i="1"/>
  <c r="H115" i="1" s="1"/>
  <c r="D115" i="1"/>
  <c r="EC114" i="1"/>
  <c r="DQ114" i="1"/>
  <c r="DN114" i="1"/>
  <c r="DK114" i="1"/>
  <c r="DG114" i="1"/>
  <c r="DL114" i="1" s="1"/>
  <c r="CI114" i="1"/>
  <c r="CF114" i="1"/>
  <c r="DP114" i="1" s="1"/>
  <c r="DR114" i="1" s="1"/>
  <c r="DT114" i="1" s="1"/>
  <c r="CD114" i="1"/>
  <c r="BA114" i="1"/>
  <c r="AZ114" i="1"/>
  <c r="BB114" i="1" s="1"/>
  <c r="AY114" i="1"/>
  <c r="AX114" i="1"/>
  <c r="AW114" i="1"/>
  <c r="S114" i="1"/>
  <c r="R114" i="1"/>
  <c r="Q114" i="1"/>
  <c r="P114" i="1"/>
  <c r="G114" i="1"/>
  <c r="J114" i="1" s="1"/>
  <c r="F114" i="1"/>
  <c r="E114" i="1"/>
  <c r="H114" i="1" s="1"/>
  <c r="D114" i="1"/>
  <c r="EC113" i="1"/>
  <c r="DQ113" i="1"/>
  <c r="DN113" i="1"/>
  <c r="DK113" i="1"/>
  <c r="DG113" i="1"/>
  <c r="DL113" i="1" s="1"/>
  <c r="CI113" i="1"/>
  <c r="CF113" i="1"/>
  <c r="DP113" i="1" s="1"/>
  <c r="DR113" i="1" s="1"/>
  <c r="DT113" i="1" s="1"/>
  <c r="CD113" i="1"/>
  <c r="BA113" i="1"/>
  <c r="AZ113" i="1"/>
  <c r="BB113" i="1" s="1"/>
  <c r="AY113" i="1"/>
  <c r="AX113" i="1"/>
  <c r="AW113" i="1"/>
  <c r="S113" i="1"/>
  <c r="R113" i="1"/>
  <c r="Q113" i="1"/>
  <c r="P113" i="1"/>
  <c r="G113" i="1"/>
  <c r="J113" i="1" s="1"/>
  <c r="F113" i="1"/>
  <c r="E113" i="1"/>
  <c r="H113" i="1" s="1"/>
  <c r="D113" i="1"/>
  <c r="EC112" i="1"/>
  <c r="DQ112" i="1"/>
  <c r="DN112" i="1"/>
  <c r="DK112" i="1"/>
  <c r="DG112" i="1"/>
  <c r="DL112" i="1" s="1"/>
  <c r="CI112" i="1"/>
  <c r="CF112" i="1"/>
  <c r="DP112" i="1" s="1"/>
  <c r="DR112" i="1" s="1"/>
  <c r="DT112" i="1" s="1"/>
  <c r="CD112" i="1"/>
  <c r="BA112" i="1"/>
  <c r="AZ112" i="1"/>
  <c r="BB112" i="1" s="1"/>
  <c r="AY112" i="1"/>
  <c r="AX112" i="1"/>
  <c r="AW112" i="1"/>
  <c r="S112" i="1"/>
  <c r="R112" i="1"/>
  <c r="Q112" i="1"/>
  <c r="P112" i="1"/>
  <c r="G112" i="1"/>
  <c r="J112" i="1" s="1"/>
  <c r="F112" i="1"/>
  <c r="E112" i="1"/>
  <c r="H112" i="1" s="1"/>
  <c r="D112" i="1"/>
  <c r="EC111" i="1"/>
  <c r="DQ111" i="1"/>
  <c r="DN111" i="1"/>
  <c r="DK111" i="1"/>
  <c r="DG111" i="1"/>
  <c r="DL111" i="1" s="1"/>
  <c r="CI111" i="1"/>
  <c r="CF111" i="1"/>
  <c r="DP111" i="1" s="1"/>
  <c r="DR111" i="1" s="1"/>
  <c r="DT111" i="1" s="1"/>
  <c r="CD111" i="1"/>
  <c r="BA111" i="1"/>
  <c r="AZ111" i="1"/>
  <c r="BB111" i="1" s="1"/>
  <c r="AY111" i="1"/>
  <c r="AX111" i="1"/>
  <c r="AW111" i="1"/>
  <c r="S111" i="1"/>
  <c r="R111" i="1"/>
  <c r="Q111" i="1"/>
  <c r="P111" i="1"/>
  <c r="G111" i="1"/>
  <c r="J111" i="1" s="1"/>
  <c r="F111" i="1"/>
  <c r="E111" i="1"/>
  <c r="H111" i="1" s="1"/>
  <c r="D111" i="1"/>
  <c r="EC110" i="1"/>
  <c r="DQ110" i="1"/>
  <c r="DN110" i="1"/>
  <c r="DK110" i="1"/>
  <c r="DG110" i="1"/>
  <c r="DL110" i="1" s="1"/>
  <c r="CI110" i="1"/>
  <c r="CF110" i="1"/>
  <c r="DP110" i="1" s="1"/>
  <c r="DR110" i="1" s="1"/>
  <c r="DT110" i="1" s="1"/>
  <c r="CD110" i="1"/>
  <c r="BA110" i="1"/>
  <c r="AZ110" i="1"/>
  <c r="BB110" i="1" s="1"/>
  <c r="AY110" i="1"/>
  <c r="AX110" i="1"/>
  <c r="AW110" i="1"/>
  <c r="S110" i="1"/>
  <c r="R110" i="1"/>
  <c r="Q110" i="1"/>
  <c r="P110" i="1"/>
  <c r="G110" i="1"/>
  <c r="J110" i="1" s="1"/>
  <c r="F110" i="1"/>
  <c r="E110" i="1"/>
  <c r="H110" i="1" s="1"/>
  <c r="D110" i="1"/>
  <c r="EC109" i="1"/>
  <c r="DQ109" i="1"/>
  <c r="DN109" i="1"/>
  <c r="DK109" i="1"/>
  <c r="DG109" i="1"/>
  <c r="DL109" i="1" s="1"/>
  <c r="CI109" i="1"/>
  <c r="CF109" i="1"/>
  <c r="DP109" i="1" s="1"/>
  <c r="DR109" i="1" s="1"/>
  <c r="DT109" i="1" s="1"/>
  <c r="CD109" i="1"/>
  <c r="BA109" i="1"/>
  <c r="AZ109" i="1"/>
  <c r="BB109" i="1" s="1"/>
  <c r="AY109" i="1"/>
  <c r="AX109" i="1"/>
  <c r="AW109" i="1"/>
  <c r="S109" i="1"/>
  <c r="R109" i="1"/>
  <c r="Q109" i="1"/>
  <c r="P109" i="1"/>
  <c r="G109" i="1"/>
  <c r="J109" i="1" s="1"/>
  <c r="F109" i="1"/>
  <c r="E109" i="1"/>
  <c r="H109" i="1" s="1"/>
  <c r="D109" i="1"/>
  <c r="EC108" i="1"/>
  <c r="DQ108" i="1"/>
  <c r="DN108" i="1"/>
  <c r="DK108" i="1"/>
  <c r="DG108" i="1"/>
  <c r="DL108" i="1" s="1"/>
  <c r="CI108" i="1"/>
  <c r="CF108" i="1"/>
  <c r="DP108" i="1" s="1"/>
  <c r="DR108" i="1" s="1"/>
  <c r="DT108" i="1" s="1"/>
  <c r="CD108" i="1"/>
  <c r="BA108" i="1"/>
  <c r="AZ108" i="1"/>
  <c r="BB108" i="1" s="1"/>
  <c r="AY108" i="1"/>
  <c r="AX108" i="1"/>
  <c r="AW108" i="1"/>
  <c r="S108" i="1"/>
  <c r="R108" i="1"/>
  <c r="Q108" i="1"/>
  <c r="P108" i="1"/>
  <c r="G108" i="1"/>
  <c r="J108" i="1" s="1"/>
  <c r="F108" i="1"/>
  <c r="E108" i="1"/>
  <c r="H108" i="1" s="1"/>
  <c r="D108" i="1"/>
  <c r="EC107" i="1"/>
  <c r="DQ107" i="1"/>
  <c r="DN107" i="1"/>
  <c r="DK107" i="1"/>
  <c r="DG107" i="1"/>
  <c r="DL107" i="1" s="1"/>
  <c r="CI107" i="1"/>
  <c r="CF107" i="1"/>
  <c r="DP107" i="1" s="1"/>
  <c r="DR107" i="1" s="1"/>
  <c r="DT107" i="1" s="1"/>
  <c r="CD107" i="1"/>
  <c r="BA107" i="1"/>
  <c r="AZ107" i="1"/>
  <c r="BB107" i="1" s="1"/>
  <c r="AY107" i="1"/>
  <c r="AX107" i="1"/>
  <c r="AW107" i="1"/>
  <c r="S107" i="1"/>
  <c r="R107" i="1"/>
  <c r="Q107" i="1"/>
  <c r="P107" i="1"/>
  <c r="G107" i="1"/>
  <c r="J107" i="1" s="1"/>
  <c r="F107" i="1"/>
  <c r="E107" i="1"/>
  <c r="H107" i="1" s="1"/>
  <c r="D107" i="1"/>
  <c r="EC106" i="1"/>
  <c r="DQ106" i="1"/>
  <c r="DN106" i="1"/>
  <c r="DK106" i="1"/>
  <c r="DG106" i="1"/>
  <c r="DL106" i="1" s="1"/>
  <c r="CI106" i="1"/>
  <c r="CF106" i="1"/>
  <c r="DP106" i="1" s="1"/>
  <c r="DR106" i="1" s="1"/>
  <c r="DT106" i="1" s="1"/>
  <c r="CD106" i="1"/>
  <c r="BA106" i="1"/>
  <c r="AZ106" i="1"/>
  <c r="BB106" i="1" s="1"/>
  <c r="AY106" i="1"/>
  <c r="AX106" i="1"/>
  <c r="AW106" i="1"/>
  <c r="S106" i="1"/>
  <c r="R106" i="1"/>
  <c r="Q106" i="1"/>
  <c r="P106" i="1"/>
  <c r="G106" i="1"/>
  <c r="J106" i="1" s="1"/>
  <c r="F106" i="1"/>
  <c r="E106" i="1"/>
  <c r="H106" i="1" s="1"/>
  <c r="D106" i="1"/>
  <c r="EC105" i="1"/>
  <c r="DQ105" i="1"/>
  <c r="DN105" i="1"/>
  <c r="DK105" i="1"/>
  <c r="DG105" i="1"/>
  <c r="DL105" i="1" s="1"/>
  <c r="CI105" i="1"/>
  <c r="CF105" i="1"/>
  <c r="DP105" i="1" s="1"/>
  <c r="DR105" i="1" s="1"/>
  <c r="DT105" i="1" s="1"/>
  <c r="CD105" i="1"/>
  <c r="BA105" i="1"/>
  <c r="AZ105" i="1"/>
  <c r="BB105" i="1" s="1"/>
  <c r="AY105" i="1"/>
  <c r="AX105" i="1"/>
  <c r="AW105" i="1"/>
  <c r="S105" i="1"/>
  <c r="R105" i="1"/>
  <c r="Q105" i="1"/>
  <c r="P105" i="1"/>
  <c r="G105" i="1"/>
  <c r="J105" i="1" s="1"/>
  <c r="F105" i="1"/>
  <c r="E105" i="1"/>
  <c r="H105" i="1" s="1"/>
  <c r="D105" i="1"/>
  <c r="EC104" i="1"/>
  <c r="DQ104" i="1"/>
  <c r="DN104" i="1"/>
  <c r="DK104" i="1"/>
  <c r="DG104" i="1"/>
  <c r="DL104" i="1" s="1"/>
  <c r="CI104" i="1"/>
  <c r="CF104" i="1"/>
  <c r="DP104" i="1" s="1"/>
  <c r="DR104" i="1" s="1"/>
  <c r="DT104" i="1" s="1"/>
  <c r="CD104" i="1"/>
  <c r="BA104" i="1"/>
  <c r="AZ104" i="1"/>
  <c r="BB104" i="1" s="1"/>
  <c r="AY104" i="1"/>
  <c r="AX104" i="1"/>
  <c r="AW104" i="1"/>
  <c r="S104" i="1"/>
  <c r="R104" i="1"/>
  <c r="Q104" i="1"/>
  <c r="P104" i="1"/>
  <c r="G104" i="1"/>
  <c r="J104" i="1" s="1"/>
  <c r="F104" i="1"/>
  <c r="E104" i="1"/>
  <c r="H104" i="1" s="1"/>
  <c r="D104" i="1"/>
  <c r="EC103" i="1"/>
  <c r="DQ103" i="1"/>
  <c r="DN103" i="1"/>
  <c r="DK103" i="1"/>
  <c r="DG103" i="1"/>
  <c r="DL103" i="1" s="1"/>
  <c r="CI103" i="1"/>
  <c r="CF103" i="1"/>
  <c r="DP103" i="1" s="1"/>
  <c r="DR103" i="1" s="1"/>
  <c r="DT103" i="1" s="1"/>
  <c r="CD103" i="1"/>
  <c r="BA103" i="1"/>
  <c r="AZ103" i="1"/>
  <c r="BB103" i="1" s="1"/>
  <c r="AY103" i="1"/>
  <c r="AX103" i="1"/>
  <c r="AW103" i="1"/>
  <c r="S103" i="1"/>
  <c r="R103" i="1"/>
  <c r="Q103" i="1"/>
  <c r="P103" i="1"/>
  <c r="G103" i="1"/>
  <c r="J103" i="1" s="1"/>
  <c r="F103" i="1"/>
  <c r="E103" i="1"/>
  <c r="H103" i="1" s="1"/>
  <c r="D103" i="1"/>
  <c r="EC102" i="1"/>
  <c r="DQ102" i="1"/>
  <c r="DN102" i="1"/>
  <c r="DK102" i="1"/>
  <c r="DG102" i="1"/>
  <c r="DL102" i="1" s="1"/>
  <c r="CI102" i="1"/>
  <c r="CF102" i="1"/>
  <c r="DP102" i="1" s="1"/>
  <c r="DR102" i="1" s="1"/>
  <c r="DT102" i="1" s="1"/>
  <c r="CD102" i="1"/>
  <c r="BA102" i="1"/>
  <c r="AZ102" i="1"/>
  <c r="BB102" i="1" s="1"/>
  <c r="AY102" i="1"/>
  <c r="AX102" i="1"/>
  <c r="AW102" i="1"/>
  <c r="S102" i="1"/>
  <c r="R102" i="1"/>
  <c r="Q102" i="1"/>
  <c r="P102" i="1"/>
  <c r="G102" i="1"/>
  <c r="J102" i="1" s="1"/>
  <c r="F102" i="1"/>
  <c r="E102" i="1"/>
  <c r="H102" i="1" s="1"/>
  <c r="D102" i="1"/>
  <c r="EC101" i="1"/>
  <c r="DQ101" i="1"/>
  <c r="DN101" i="1"/>
  <c r="DK101" i="1"/>
  <c r="DG101" i="1"/>
  <c r="DL101" i="1" s="1"/>
  <c r="CI101" i="1"/>
  <c r="CF101" i="1"/>
  <c r="DP101" i="1" s="1"/>
  <c r="DR101" i="1" s="1"/>
  <c r="DT101" i="1" s="1"/>
  <c r="CD101" i="1"/>
  <c r="BA101" i="1"/>
  <c r="AZ101" i="1"/>
  <c r="BB101" i="1" s="1"/>
  <c r="AY101" i="1"/>
  <c r="AX101" i="1"/>
  <c r="AW101" i="1"/>
  <c r="S101" i="1"/>
  <c r="R101" i="1"/>
  <c r="Q101" i="1"/>
  <c r="P101" i="1"/>
  <c r="G101" i="1"/>
  <c r="J101" i="1" s="1"/>
  <c r="F101" i="1"/>
  <c r="E101" i="1"/>
  <c r="H101" i="1" s="1"/>
  <c r="D101" i="1"/>
  <c r="EC100" i="1"/>
  <c r="DQ100" i="1"/>
  <c r="DN100" i="1"/>
  <c r="DK100" i="1"/>
  <c r="DG100" i="1"/>
  <c r="DL100" i="1" s="1"/>
  <c r="CI100" i="1"/>
  <c r="CF100" i="1"/>
  <c r="DP100" i="1" s="1"/>
  <c r="DR100" i="1" s="1"/>
  <c r="DT100" i="1" s="1"/>
  <c r="CD100" i="1"/>
  <c r="BA100" i="1"/>
  <c r="AZ100" i="1"/>
  <c r="BB100" i="1" s="1"/>
  <c r="AY100" i="1"/>
  <c r="AX100" i="1"/>
  <c r="AW100" i="1"/>
  <c r="S100" i="1"/>
  <c r="R100" i="1"/>
  <c r="Q100" i="1"/>
  <c r="P100" i="1"/>
  <c r="G100" i="1"/>
  <c r="J100" i="1" s="1"/>
  <c r="F100" i="1"/>
  <c r="E100" i="1"/>
  <c r="H100" i="1" s="1"/>
  <c r="D100" i="1"/>
  <c r="EC99" i="1"/>
  <c r="DQ99" i="1"/>
  <c r="DN99" i="1"/>
  <c r="DK99" i="1"/>
  <c r="DG99" i="1"/>
  <c r="DL99" i="1" s="1"/>
  <c r="CI99" i="1"/>
  <c r="CF99" i="1"/>
  <c r="DP99" i="1" s="1"/>
  <c r="DR99" i="1" s="1"/>
  <c r="DT99" i="1" s="1"/>
  <c r="CD99" i="1"/>
  <c r="BA99" i="1"/>
  <c r="AZ99" i="1"/>
  <c r="BB99" i="1" s="1"/>
  <c r="AY99" i="1"/>
  <c r="AX99" i="1"/>
  <c r="AW99" i="1"/>
  <c r="S99" i="1"/>
  <c r="R99" i="1"/>
  <c r="Q99" i="1"/>
  <c r="P99" i="1"/>
  <c r="G99" i="1"/>
  <c r="J99" i="1" s="1"/>
  <c r="F99" i="1"/>
  <c r="E99" i="1"/>
  <c r="H99" i="1" s="1"/>
  <c r="D99" i="1"/>
  <c r="EC98" i="1"/>
  <c r="DQ98" i="1"/>
  <c r="DN98" i="1"/>
  <c r="DK98" i="1"/>
  <c r="DG98" i="1"/>
  <c r="DL98" i="1" s="1"/>
  <c r="CI98" i="1"/>
  <c r="CF98" i="1"/>
  <c r="DP98" i="1" s="1"/>
  <c r="DR98" i="1" s="1"/>
  <c r="DT98" i="1" s="1"/>
  <c r="CD98" i="1"/>
  <c r="BA98" i="1"/>
  <c r="AZ98" i="1"/>
  <c r="BB98" i="1" s="1"/>
  <c r="AY98" i="1"/>
  <c r="AX98" i="1"/>
  <c r="AW98" i="1"/>
  <c r="S98" i="1"/>
  <c r="R98" i="1"/>
  <c r="Q98" i="1"/>
  <c r="P98" i="1"/>
  <c r="G98" i="1"/>
  <c r="J98" i="1" s="1"/>
  <c r="F98" i="1"/>
  <c r="E98" i="1"/>
  <c r="H98" i="1" s="1"/>
  <c r="D98" i="1"/>
  <c r="EC97" i="1"/>
  <c r="DQ97" i="1"/>
  <c r="DN97" i="1"/>
  <c r="DK97" i="1"/>
  <c r="DG97" i="1"/>
  <c r="DL97" i="1" s="1"/>
  <c r="CI97" i="1"/>
  <c r="CF97" i="1"/>
  <c r="DP97" i="1" s="1"/>
  <c r="DR97" i="1" s="1"/>
  <c r="DT97" i="1" s="1"/>
  <c r="CD97" i="1"/>
  <c r="BA97" i="1"/>
  <c r="AZ97" i="1"/>
  <c r="BB97" i="1" s="1"/>
  <c r="AY97" i="1"/>
  <c r="AX97" i="1"/>
  <c r="AW97" i="1"/>
  <c r="S97" i="1"/>
  <c r="R97" i="1"/>
  <c r="Q97" i="1"/>
  <c r="P97" i="1"/>
  <c r="G97" i="1"/>
  <c r="J97" i="1" s="1"/>
  <c r="F97" i="1"/>
  <c r="E97" i="1"/>
  <c r="H97" i="1" s="1"/>
  <c r="D97" i="1"/>
  <c r="EC96" i="1"/>
  <c r="DQ96" i="1"/>
  <c r="DN96" i="1"/>
  <c r="DK96" i="1"/>
  <c r="DG96" i="1"/>
  <c r="DL96" i="1" s="1"/>
  <c r="CI96" i="1"/>
  <c r="CF96" i="1"/>
  <c r="DP96" i="1" s="1"/>
  <c r="DR96" i="1" s="1"/>
  <c r="DT96" i="1" s="1"/>
  <c r="CD96" i="1"/>
  <c r="BA96" i="1"/>
  <c r="AZ96" i="1"/>
  <c r="BB96" i="1" s="1"/>
  <c r="AY96" i="1"/>
  <c r="AX96" i="1"/>
  <c r="AW96" i="1"/>
  <c r="S96" i="1"/>
  <c r="R96" i="1"/>
  <c r="Q96" i="1"/>
  <c r="P96" i="1"/>
  <c r="G96" i="1"/>
  <c r="J96" i="1" s="1"/>
  <c r="F96" i="1"/>
  <c r="E96" i="1"/>
  <c r="H96" i="1" s="1"/>
  <c r="D96" i="1"/>
  <c r="EC95" i="1"/>
  <c r="DQ95" i="1"/>
  <c r="DN95" i="1"/>
  <c r="DK95" i="1"/>
  <c r="DG95" i="1"/>
  <c r="DL95" i="1" s="1"/>
  <c r="CI95" i="1"/>
  <c r="CF95" i="1"/>
  <c r="DP95" i="1" s="1"/>
  <c r="DR95" i="1" s="1"/>
  <c r="DT95" i="1" s="1"/>
  <c r="CD95" i="1"/>
  <c r="BA95" i="1"/>
  <c r="AZ95" i="1"/>
  <c r="BB95" i="1" s="1"/>
  <c r="AY95" i="1"/>
  <c r="AX95" i="1"/>
  <c r="AW95" i="1"/>
  <c r="S95" i="1"/>
  <c r="R95" i="1"/>
  <c r="Q95" i="1"/>
  <c r="P95" i="1"/>
  <c r="G95" i="1"/>
  <c r="J95" i="1" s="1"/>
  <c r="F95" i="1"/>
  <c r="E95" i="1"/>
  <c r="H95" i="1" s="1"/>
  <c r="D95" i="1"/>
  <c r="EC94" i="1"/>
  <c r="DQ94" i="1"/>
  <c r="DN94" i="1"/>
  <c r="DK94" i="1"/>
  <c r="DG94" i="1"/>
  <c r="DL94" i="1" s="1"/>
  <c r="CI94" i="1"/>
  <c r="CF94" i="1"/>
  <c r="DP94" i="1" s="1"/>
  <c r="DR94" i="1" s="1"/>
  <c r="DT94" i="1" s="1"/>
  <c r="CD94" i="1"/>
  <c r="BA94" i="1"/>
  <c r="AZ94" i="1"/>
  <c r="BB94" i="1" s="1"/>
  <c r="AY94" i="1"/>
  <c r="AX94" i="1"/>
  <c r="AW94" i="1"/>
  <c r="S94" i="1"/>
  <c r="R94" i="1"/>
  <c r="Q94" i="1"/>
  <c r="P94" i="1"/>
  <c r="G94" i="1"/>
  <c r="J94" i="1" s="1"/>
  <c r="F94" i="1"/>
  <c r="E94" i="1"/>
  <c r="H94" i="1" s="1"/>
  <c r="D94" i="1"/>
  <c r="EC93" i="1"/>
  <c r="DQ93" i="1"/>
  <c r="DN93" i="1"/>
  <c r="DK93" i="1"/>
  <c r="DG93" i="1"/>
  <c r="DL93" i="1" s="1"/>
  <c r="CI93" i="1"/>
  <c r="CF93" i="1"/>
  <c r="DP93" i="1" s="1"/>
  <c r="DR93" i="1" s="1"/>
  <c r="DT93" i="1" s="1"/>
  <c r="CD93" i="1"/>
  <c r="BA93" i="1"/>
  <c r="AZ93" i="1"/>
  <c r="BB93" i="1" s="1"/>
  <c r="AY93" i="1"/>
  <c r="AX93" i="1"/>
  <c r="AW93" i="1"/>
  <c r="S93" i="1"/>
  <c r="R93" i="1"/>
  <c r="Q93" i="1"/>
  <c r="P93" i="1"/>
  <c r="G93" i="1"/>
  <c r="J93" i="1" s="1"/>
  <c r="F93" i="1"/>
  <c r="E93" i="1"/>
  <c r="H93" i="1" s="1"/>
  <c r="D93" i="1"/>
  <c r="EC92" i="1"/>
  <c r="DQ92" i="1"/>
  <c r="DN92" i="1"/>
  <c r="DK92" i="1"/>
  <c r="DG92" i="1"/>
  <c r="DL92" i="1" s="1"/>
  <c r="CI92" i="1"/>
  <c r="CF92" i="1"/>
  <c r="DP92" i="1" s="1"/>
  <c r="DR92" i="1" s="1"/>
  <c r="DT92" i="1" s="1"/>
  <c r="CD92" i="1"/>
  <c r="BA92" i="1"/>
  <c r="AZ92" i="1"/>
  <c r="BB92" i="1" s="1"/>
  <c r="AY92" i="1"/>
  <c r="AX92" i="1"/>
  <c r="AW92" i="1"/>
  <c r="S92" i="1"/>
  <c r="R92" i="1"/>
  <c r="Q92" i="1"/>
  <c r="P92" i="1"/>
  <c r="G92" i="1"/>
  <c r="J92" i="1" s="1"/>
  <c r="F92" i="1"/>
  <c r="E92" i="1"/>
  <c r="H92" i="1" s="1"/>
  <c r="D92" i="1"/>
  <c r="EC91" i="1"/>
  <c r="DQ91" i="1"/>
  <c r="DN91" i="1"/>
  <c r="DK91" i="1"/>
  <c r="DG91" i="1"/>
  <c r="DL91" i="1" s="1"/>
  <c r="CI91" i="1"/>
  <c r="CF91" i="1"/>
  <c r="DP91" i="1" s="1"/>
  <c r="DR91" i="1" s="1"/>
  <c r="DT91" i="1" s="1"/>
  <c r="CD91" i="1"/>
  <c r="BA91" i="1"/>
  <c r="AZ91" i="1"/>
  <c r="BB91" i="1" s="1"/>
  <c r="AY91" i="1"/>
  <c r="AX91" i="1"/>
  <c r="AW91" i="1"/>
  <c r="S91" i="1"/>
  <c r="R91" i="1"/>
  <c r="Q91" i="1"/>
  <c r="P91" i="1"/>
  <c r="G91" i="1"/>
  <c r="J91" i="1" s="1"/>
  <c r="F91" i="1"/>
  <c r="E91" i="1"/>
  <c r="H91" i="1" s="1"/>
  <c r="D91" i="1"/>
  <c r="EC90" i="1"/>
  <c r="DQ90" i="1"/>
  <c r="DN90" i="1"/>
  <c r="DK90" i="1"/>
  <c r="DG90" i="1"/>
  <c r="DL90" i="1" s="1"/>
  <c r="CI90" i="1"/>
  <c r="CF90" i="1"/>
  <c r="DP90" i="1" s="1"/>
  <c r="DR90" i="1" s="1"/>
  <c r="DT90" i="1" s="1"/>
  <c r="CD90" i="1"/>
  <c r="BA90" i="1"/>
  <c r="AZ90" i="1"/>
  <c r="BB90" i="1" s="1"/>
  <c r="AY90" i="1"/>
  <c r="AX90" i="1"/>
  <c r="AW90" i="1"/>
  <c r="S90" i="1"/>
  <c r="R90" i="1"/>
  <c r="Q90" i="1"/>
  <c r="P90" i="1"/>
  <c r="G90" i="1"/>
  <c r="J90" i="1" s="1"/>
  <c r="F90" i="1"/>
  <c r="E90" i="1"/>
  <c r="H90" i="1" s="1"/>
  <c r="D90" i="1"/>
  <c r="EC89" i="1"/>
  <c r="DQ89" i="1"/>
  <c r="DN89" i="1"/>
  <c r="DK89" i="1"/>
  <c r="DG89" i="1"/>
  <c r="DL89" i="1" s="1"/>
  <c r="CI89" i="1"/>
  <c r="CF89" i="1"/>
  <c r="DP89" i="1" s="1"/>
  <c r="DR89" i="1" s="1"/>
  <c r="DT89" i="1" s="1"/>
  <c r="CD89" i="1"/>
  <c r="BA89" i="1"/>
  <c r="AZ89" i="1"/>
  <c r="BB89" i="1" s="1"/>
  <c r="AY89" i="1"/>
  <c r="AX89" i="1"/>
  <c r="AW89" i="1"/>
  <c r="S89" i="1"/>
  <c r="R89" i="1"/>
  <c r="Q89" i="1"/>
  <c r="P89" i="1"/>
  <c r="G89" i="1"/>
  <c r="J89" i="1" s="1"/>
  <c r="F89" i="1"/>
  <c r="E89" i="1"/>
  <c r="H89" i="1" s="1"/>
  <c r="D89" i="1"/>
  <c r="EC88" i="1"/>
  <c r="DQ88" i="1"/>
  <c r="DN88" i="1"/>
  <c r="DK88" i="1"/>
  <c r="DG88" i="1"/>
  <c r="DL88" i="1" s="1"/>
  <c r="CI88" i="1"/>
  <c r="CF88" i="1"/>
  <c r="DP88" i="1" s="1"/>
  <c r="DR88" i="1" s="1"/>
  <c r="DT88" i="1" s="1"/>
  <c r="CD88" i="1"/>
  <c r="BA88" i="1"/>
  <c r="AZ88" i="1"/>
  <c r="BB88" i="1" s="1"/>
  <c r="AY88" i="1"/>
  <c r="AX88" i="1"/>
  <c r="AW88" i="1"/>
  <c r="S88" i="1"/>
  <c r="R88" i="1"/>
  <c r="Q88" i="1"/>
  <c r="P88" i="1"/>
  <c r="G88" i="1"/>
  <c r="J88" i="1" s="1"/>
  <c r="F88" i="1"/>
  <c r="E88" i="1"/>
  <c r="H88" i="1" s="1"/>
  <c r="D88" i="1"/>
  <c r="EC87" i="1"/>
  <c r="DQ87" i="1"/>
  <c r="DN87" i="1"/>
  <c r="DK87" i="1"/>
  <c r="DG87" i="1"/>
  <c r="DL87" i="1" s="1"/>
  <c r="CI87" i="1"/>
  <c r="CF87" i="1"/>
  <c r="DP87" i="1" s="1"/>
  <c r="DR87" i="1" s="1"/>
  <c r="DT87" i="1" s="1"/>
  <c r="CD87" i="1"/>
  <c r="BA87" i="1"/>
  <c r="AZ87" i="1"/>
  <c r="BB87" i="1" s="1"/>
  <c r="AY87" i="1"/>
  <c r="AX87" i="1"/>
  <c r="AW87" i="1"/>
  <c r="S87" i="1"/>
  <c r="R87" i="1"/>
  <c r="Q87" i="1"/>
  <c r="P87" i="1"/>
  <c r="G87" i="1"/>
  <c r="J87" i="1" s="1"/>
  <c r="F87" i="1"/>
  <c r="E87" i="1"/>
  <c r="H87" i="1" s="1"/>
  <c r="D87" i="1"/>
  <c r="EC86" i="1"/>
  <c r="DQ86" i="1"/>
  <c r="DN86" i="1"/>
  <c r="DK86" i="1"/>
  <c r="DG86" i="1"/>
  <c r="DL86" i="1" s="1"/>
  <c r="CI86" i="1"/>
  <c r="CF86" i="1"/>
  <c r="DP86" i="1" s="1"/>
  <c r="DR86" i="1" s="1"/>
  <c r="DT86" i="1" s="1"/>
  <c r="CD86" i="1"/>
  <c r="BA86" i="1"/>
  <c r="AZ86" i="1"/>
  <c r="BB86" i="1" s="1"/>
  <c r="AY86" i="1"/>
  <c r="AX86" i="1"/>
  <c r="AW86" i="1"/>
  <c r="S86" i="1"/>
  <c r="R86" i="1"/>
  <c r="Q86" i="1"/>
  <c r="P86" i="1"/>
  <c r="G86" i="1"/>
  <c r="J86" i="1" s="1"/>
  <c r="F86" i="1"/>
  <c r="E86" i="1"/>
  <c r="H86" i="1" s="1"/>
  <c r="D86" i="1"/>
  <c r="EC85" i="1"/>
  <c r="DQ85" i="1"/>
  <c r="DN85" i="1"/>
  <c r="DK85" i="1"/>
  <c r="DG85" i="1"/>
  <c r="DL85" i="1" s="1"/>
  <c r="CI85" i="1"/>
  <c r="CF85" i="1"/>
  <c r="DP85" i="1" s="1"/>
  <c r="DR85" i="1" s="1"/>
  <c r="DT85" i="1" s="1"/>
  <c r="CD85" i="1"/>
  <c r="BA85" i="1"/>
  <c r="AZ85" i="1"/>
  <c r="BB85" i="1" s="1"/>
  <c r="AY85" i="1"/>
  <c r="AX85" i="1"/>
  <c r="AW85" i="1"/>
  <c r="S85" i="1"/>
  <c r="R85" i="1"/>
  <c r="Q85" i="1"/>
  <c r="P85" i="1"/>
  <c r="G85" i="1"/>
  <c r="J85" i="1" s="1"/>
  <c r="F85" i="1"/>
  <c r="E85" i="1"/>
  <c r="H85" i="1" s="1"/>
  <c r="D85" i="1"/>
  <c r="EC84" i="1"/>
  <c r="DQ84" i="1"/>
  <c r="DN84" i="1"/>
  <c r="DK84" i="1"/>
  <c r="DG84" i="1"/>
  <c r="DL84" i="1" s="1"/>
  <c r="CI84" i="1"/>
  <c r="CF84" i="1"/>
  <c r="DP84" i="1" s="1"/>
  <c r="DR84" i="1" s="1"/>
  <c r="DT84" i="1" s="1"/>
  <c r="CD84" i="1"/>
  <c r="BA84" i="1"/>
  <c r="AZ84" i="1"/>
  <c r="BB84" i="1" s="1"/>
  <c r="AY84" i="1"/>
  <c r="AX84" i="1"/>
  <c r="AW84" i="1"/>
  <c r="S84" i="1"/>
  <c r="R84" i="1"/>
  <c r="Q84" i="1"/>
  <c r="P84" i="1"/>
  <c r="G84" i="1"/>
  <c r="J84" i="1" s="1"/>
  <c r="F84" i="1"/>
  <c r="E84" i="1"/>
  <c r="H84" i="1" s="1"/>
  <c r="D84" i="1"/>
  <c r="EC83" i="1"/>
  <c r="DQ83" i="1"/>
  <c r="DN83" i="1"/>
  <c r="DK83" i="1"/>
  <c r="DG83" i="1"/>
  <c r="DL83" i="1" s="1"/>
  <c r="CI83" i="1"/>
  <c r="CF83" i="1"/>
  <c r="DP83" i="1" s="1"/>
  <c r="DR83" i="1" s="1"/>
  <c r="DT83" i="1" s="1"/>
  <c r="CD83" i="1"/>
  <c r="BA83" i="1"/>
  <c r="AZ83" i="1"/>
  <c r="BB83" i="1" s="1"/>
  <c r="AY83" i="1"/>
  <c r="AX83" i="1"/>
  <c r="AW83" i="1"/>
  <c r="S83" i="1"/>
  <c r="R83" i="1"/>
  <c r="Q83" i="1"/>
  <c r="P83" i="1"/>
  <c r="G83" i="1"/>
  <c r="J83" i="1" s="1"/>
  <c r="F83" i="1"/>
  <c r="E83" i="1"/>
  <c r="D83" i="1"/>
  <c r="EC82" i="1"/>
  <c r="DQ82" i="1"/>
  <c r="DN82" i="1"/>
  <c r="DK82" i="1"/>
  <c r="DG82" i="1"/>
  <c r="DL82" i="1" s="1"/>
  <c r="CI82" i="1"/>
  <c r="CF82" i="1"/>
  <c r="DP82" i="1" s="1"/>
  <c r="DR82" i="1" s="1"/>
  <c r="DT82" i="1" s="1"/>
  <c r="CD82" i="1"/>
  <c r="BA82" i="1"/>
  <c r="AZ82" i="1"/>
  <c r="BB82" i="1" s="1"/>
  <c r="AY82" i="1"/>
  <c r="AX82" i="1"/>
  <c r="AW82" i="1"/>
  <c r="S82" i="1"/>
  <c r="R82" i="1"/>
  <c r="Q82" i="1"/>
  <c r="P82" i="1"/>
  <c r="G82" i="1"/>
  <c r="J82" i="1" s="1"/>
  <c r="F82" i="1"/>
  <c r="E82" i="1"/>
  <c r="D82" i="1"/>
  <c r="EC81" i="1"/>
  <c r="DQ81" i="1"/>
  <c r="DN81" i="1"/>
  <c r="DK81" i="1"/>
  <c r="DG81" i="1"/>
  <c r="DL81" i="1" s="1"/>
  <c r="CI81" i="1"/>
  <c r="CF81" i="1"/>
  <c r="DP81" i="1" s="1"/>
  <c r="DR81" i="1" s="1"/>
  <c r="DT81" i="1" s="1"/>
  <c r="CD81" i="1"/>
  <c r="BA81" i="1"/>
  <c r="AZ81" i="1"/>
  <c r="BB81" i="1" s="1"/>
  <c r="AY81" i="1"/>
  <c r="AX81" i="1"/>
  <c r="AW81" i="1"/>
  <c r="S81" i="1"/>
  <c r="R81" i="1"/>
  <c r="Q81" i="1"/>
  <c r="P81" i="1"/>
  <c r="G81" i="1"/>
  <c r="J81" i="1" s="1"/>
  <c r="F81" i="1"/>
  <c r="E81" i="1"/>
  <c r="D81" i="1"/>
  <c r="EC80" i="1"/>
  <c r="DQ80" i="1"/>
  <c r="DN80" i="1"/>
  <c r="DK80" i="1"/>
  <c r="DG80" i="1"/>
  <c r="DL80" i="1" s="1"/>
  <c r="CI80" i="1"/>
  <c r="CF80" i="1"/>
  <c r="DP80" i="1" s="1"/>
  <c r="DR80" i="1" s="1"/>
  <c r="DT80" i="1" s="1"/>
  <c r="CD80" i="1"/>
  <c r="BA80" i="1"/>
  <c r="AZ80" i="1"/>
  <c r="BB80" i="1" s="1"/>
  <c r="AY80" i="1"/>
  <c r="AX80" i="1"/>
  <c r="AW80" i="1"/>
  <c r="S80" i="1"/>
  <c r="R80" i="1"/>
  <c r="Q80" i="1"/>
  <c r="P80" i="1"/>
  <c r="G80" i="1"/>
  <c r="J80" i="1" s="1"/>
  <c r="F80" i="1"/>
  <c r="E80" i="1"/>
  <c r="D80" i="1"/>
  <c r="EC79" i="1"/>
  <c r="DQ79" i="1"/>
  <c r="DN79" i="1"/>
  <c r="DK79" i="1"/>
  <c r="DG79" i="1"/>
  <c r="DL79" i="1" s="1"/>
  <c r="CI79" i="1"/>
  <c r="CF79" i="1"/>
  <c r="DP79" i="1" s="1"/>
  <c r="DR79" i="1" s="1"/>
  <c r="DT79" i="1" s="1"/>
  <c r="CD79" i="1"/>
  <c r="BA79" i="1"/>
  <c r="AZ79" i="1"/>
  <c r="BB79" i="1" s="1"/>
  <c r="AY79" i="1"/>
  <c r="AX79" i="1"/>
  <c r="AW79" i="1"/>
  <c r="S79" i="1"/>
  <c r="R79" i="1"/>
  <c r="Q79" i="1"/>
  <c r="P79" i="1"/>
  <c r="G79" i="1"/>
  <c r="J79" i="1" s="1"/>
  <c r="F79" i="1"/>
  <c r="E79" i="1"/>
  <c r="D79" i="1"/>
  <c r="EC78" i="1"/>
  <c r="DQ78" i="1"/>
  <c r="DN78" i="1"/>
  <c r="DK78" i="1"/>
  <c r="DG78" i="1"/>
  <c r="DL78" i="1" s="1"/>
  <c r="CI78" i="1"/>
  <c r="CF78" i="1"/>
  <c r="DP78" i="1" s="1"/>
  <c r="DR78" i="1" s="1"/>
  <c r="DT78" i="1" s="1"/>
  <c r="CD78" i="1"/>
  <c r="BA78" i="1"/>
  <c r="AZ78" i="1"/>
  <c r="BB78" i="1" s="1"/>
  <c r="AY78" i="1"/>
  <c r="AX78" i="1"/>
  <c r="AW78" i="1"/>
  <c r="S78" i="1"/>
  <c r="R78" i="1"/>
  <c r="Q78" i="1"/>
  <c r="P78" i="1"/>
  <c r="G78" i="1"/>
  <c r="J78" i="1" s="1"/>
  <c r="F78" i="1"/>
  <c r="E78" i="1"/>
  <c r="D78" i="1"/>
  <c r="EC77" i="1"/>
  <c r="DQ77" i="1"/>
  <c r="DN77" i="1"/>
  <c r="DK77" i="1"/>
  <c r="DG77" i="1"/>
  <c r="DL77" i="1" s="1"/>
  <c r="CI77" i="1"/>
  <c r="CF77" i="1"/>
  <c r="DP77" i="1" s="1"/>
  <c r="DR77" i="1" s="1"/>
  <c r="DT77" i="1" s="1"/>
  <c r="CD77" i="1"/>
  <c r="BA77" i="1"/>
  <c r="AZ77" i="1"/>
  <c r="BB77" i="1" s="1"/>
  <c r="AY77" i="1"/>
  <c r="AX77" i="1"/>
  <c r="AW77" i="1"/>
  <c r="S77" i="1"/>
  <c r="R77" i="1"/>
  <c r="Q77" i="1"/>
  <c r="P77" i="1"/>
  <c r="G77" i="1"/>
  <c r="J77" i="1" s="1"/>
  <c r="F77" i="1"/>
  <c r="E77" i="1"/>
  <c r="D77" i="1"/>
  <c r="EC76" i="1"/>
  <c r="DQ76" i="1"/>
  <c r="DN76" i="1"/>
  <c r="DK76" i="1"/>
  <c r="DG76" i="1"/>
  <c r="DL76" i="1" s="1"/>
  <c r="CI76" i="1"/>
  <c r="CF76" i="1"/>
  <c r="DP76" i="1" s="1"/>
  <c r="DR76" i="1" s="1"/>
  <c r="DT76" i="1" s="1"/>
  <c r="CD76" i="1"/>
  <c r="BA76" i="1"/>
  <c r="AZ76" i="1"/>
  <c r="BB76" i="1" s="1"/>
  <c r="AY76" i="1"/>
  <c r="AX76" i="1"/>
  <c r="AW76" i="1"/>
  <c r="S76" i="1"/>
  <c r="R76" i="1"/>
  <c r="Q76" i="1"/>
  <c r="P76" i="1"/>
  <c r="G76" i="1"/>
  <c r="J76" i="1" s="1"/>
  <c r="F76" i="1"/>
  <c r="E76" i="1"/>
  <c r="D76" i="1"/>
  <c r="EC75" i="1"/>
  <c r="DQ75" i="1"/>
  <c r="DN75" i="1"/>
  <c r="DK75" i="1"/>
  <c r="DG75" i="1"/>
  <c r="DL75" i="1" s="1"/>
  <c r="CI75" i="1"/>
  <c r="CF75" i="1"/>
  <c r="DP75" i="1" s="1"/>
  <c r="DR75" i="1" s="1"/>
  <c r="DT75" i="1" s="1"/>
  <c r="CD75" i="1"/>
  <c r="BA75" i="1"/>
  <c r="AZ75" i="1"/>
  <c r="BB75" i="1" s="1"/>
  <c r="AY75" i="1"/>
  <c r="AX75" i="1"/>
  <c r="AW75" i="1"/>
  <c r="S75" i="1"/>
  <c r="R75" i="1"/>
  <c r="Q75" i="1"/>
  <c r="P75" i="1"/>
  <c r="G75" i="1"/>
  <c r="J75" i="1" s="1"/>
  <c r="F75" i="1"/>
  <c r="E75" i="1"/>
  <c r="D75" i="1"/>
  <c r="EC74" i="1"/>
  <c r="DQ74" i="1"/>
  <c r="DN74" i="1"/>
  <c r="DK74" i="1"/>
  <c r="DG74" i="1"/>
  <c r="DL74" i="1" s="1"/>
  <c r="CI74" i="1"/>
  <c r="CF74" i="1"/>
  <c r="DP74" i="1" s="1"/>
  <c r="DR74" i="1" s="1"/>
  <c r="DT74" i="1" s="1"/>
  <c r="CD74" i="1"/>
  <c r="BA74" i="1"/>
  <c r="AZ74" i="1"/>
  <c r="BB74" i="1" s="1"/>
  <c r="AY74" i="1"/>
  <c r="AX74" i="1"/>
  <c r="AW74" i="1"/>
  <c r="S74" i="1"/>
  <c r="R74" i="1"/>
  <c r="Q74" i="1"/>
  <c r="P74" i="1"/>
  <c r="G74" i="1"/>
  <c r="J74" i="1" s="1"/>
  <c r="F74" i="1"/>
  <c r="E74" i="1"/>
  <c r="D74" i="1"/>
  <c r="EC73" i="1"/>
  <c r="DQ73" i="1"/>
  <c r="DN73" i="1"/>
  <c r="DK73" i="1"/>
  <c r="DG73" i="1"/>
  <c r="DL73" i="1" s="1"/>
  <c r="CI73" i="1"/>
  <c r="CF73" i="1"/>
  <c r="DP73" i="1" s="1"/>
  <c r="DR73" i="1" s="1"/>
  <c r="DT73" i="1" s="1"/>
  <c r="CD73" i="1"/>
  <c r="BA73" i="1"/>
  <c r="AZ73" i="1"/>
  <c r="BB73" i="1" s="1"/>
  <c r="AY73" i="1"/>
  <c r="AX73" i="1"/>
  <c r="AW73" i="1"/>
  <c r="S73" i="1"/>
  <c r="R73" i="1"/>
  <c r="Q73" i="1"/>
  <c r="P73" i="1"/>
  <c r="G73" i="1"/>
  <c r="J73" i="1" s="1"/>
  <c r="F73" i="1"/>
  <c r="E73" i="1"/>
  <c r="D73" i="1"/>
  <c r="EC72" i="1"/>
  <c r="DQ72" i="1"/>
  <c r="DN72" i="1"/>
  <c r="DK72" i="1"/>
  <c r="DG72" i="1"/>
  <c r="DL72" i="1" s="1"/>
  <c r="CI72" i="1"/>
  <c r="CF72" i="1"/>
  <c r="DP72" i="1" s="1"/>
  <c r="DR72" i="1" s="1"/>
  <c r="DT72" i="1" s="1"/>
  <c r="CD72" i="1"/>
  <c r="BA72" i="1"/>
  <c r="AZ72" i="1"/>
  <c r="BB72" i="1" s="1"/>
  <c r="AY72" i="1"/>
  <c r="AX72" i="1"/>
  <c r="AW72" i="1"/>
  <c r="S72" i="1"/>
  <c r="R72" i="1"/>
  <c r="Q72" i="1"/>
  <c r="P72" i="1"/>
  <c r="G72" i="1"/>
  <c r="J72" i="1" s="1"/>
  <c r="F72" i="1"/>
  <c r="E72" i="1"/>
  <c r="D72" i="1"/>
  <c r="EC71" i="1"/>
  <c r="DQ71" i="1"/>
  <c r="DN71" i="1"/>
  <c r="DK71" i="1"/>
  <c r="DG71" i="1"/>
  <c r="DL71" i="1" s="1"/>
  <c r="CI71" i="1"/>
  <c r="CF71" i="1"/>
  <c r="DP71" i="1" s="1"/>
  <c r="DR71" i="1" s="1"/>
  <c r="DT71" i="1" s="1"/>
  <c r="CD71" i="1"/>
  <c r="BA71" i="1"/>
  <c r="AZ71" i="1"/>
  <c r="BB71" i="1" s="1"/>
  <c r="AY71" i="1"/>
  <c r="AX71" i="1"/>
  <c r="AW71" i="1"/>
  <c r="S71" i="1"/>
  <c r="R71" i="1"/>
  <c r="Q71" i="1"/>
  <c r="P71" i="1"/>
  <c r="G71" i="1"/>
  <c r="J71" i="1" s="1"/>
  <c r="F71" i="1"/>
  <c r="E71" i="1"/>
  <c r="D71" i="1"/>
  <c r="EC70" i="1"/>
  <c r="DQ70" i="1"/>
  <c r="DN70" i="1"/>
  <c r="DL70" i="1"/>
  <c r="DK70" i="1"/>
  <c r="DG70" i="1"/>
  <c r="CJ70" i="1"/>
  <c r="W70" i="1" s="1"/>
  <c r="CI70" i="1"/>
  <c r="CF70" i="1"/>
  <c r="DP70" i="1" s="1"/>
  <c r="DR70" i="1" s="1"/>
  <c r="DT70" i="1" s="1"/>
  <c r="CD70" i="1"/>
  <c r="BB70" i="1"/>
  <c r="BA70" i="1"/>
  <c r="AZ70" i="1"/>
  <c r="AY70" i="1"/>
  <c r="AX70" i="1"/>
  <c r="AW70" i="1"/>
  <c r="S70" i="1"/>
  <c r="R70" i="1"/>
  <c r="Q70" i="1"/>
  <c r="P70" i="1"/>
  <c r="J70" i="1"/>
  <c r="G70" i="1"/>
  <c r="F70" i="1"/>
  <c r="E70" i="1"/>
  <c r="H70" i="1" s="1"/>
  <c r="D70" i="1"/>
  <c r="EC69" i="1"/>
  <c r="DQ69" i="1"/>
  <c r="DP69" i="1"/>
  <c r="DR69" i="1" s="1"/>
  <c r="DT69" i="1" s="1"/>
  <c r="DN69" i="1"/>
  <c r="DK69" i="1"/>
  <c r="DG69" i="1"/>
  <c r="DL69" i="1" s="1"/>
  <c r="CI69" i="1"/>
  <c r="CF69" i="1"/>
  <c r="CJ69" i="1" s="1"/>
  <c r="W69" i="1" s="1"/>
  <c r="CD69" i="1"/>
  <c r="BA69" i="1"/>
  <c r="AZ69" i="1"/>
  <c r="BB69" i="1" s="1"/>
  <c r="AY69" i="1"/>
  <c r="AX69" i="1"/>
  <c r="AW69" i="1"/>
  <c r="S69" i="1"/>
  <c r="R69" i="1"/>
  <c r="Q69" i="1"/>
  <c r="P69" i="1"/>
  <c r="G69" i="1"/>
  <c r="J69" i="1" s="1"/>
  <c r="F69" i="1"/>
  <c r="E69" i="1"/>
  <c r="D69" i="1"/>
  <c r="EC68" i="1"/>
  <c r="DQ68" i="1"/>
  <c r="DN68" i="1"/>
  <c r="DL68" i="1"/>
  <c r="DK68" i="1"/>
  <c r="DG68" i="1"/>
  <c r="CJ68" i="1"/>
  <c r="W68" i="1" s="1"/>
  <c r="CI68" i="1"/>
  <c r="CF68" i="1"/>
  <c r="DP68" i="1" s="1"/>
  <c r="DR68" i="1" s="1"/>
  <c r="DT68" i="1" s="1"/>
  <c r="CD68" i="1"/>
  <c r="BB68" i="1"/>
  <c r="BA68" i="1"/>
  <c r="AZ68" i="1"/>
  <c r="AY68" i="1"/>
  <c r="AX68" i="1"/>
  <c r="AW68" i="1"/>
  <c r="S68" i="1"/>
  <c r="R68" i="1"/>
  <c r="Q68" i="1"/>
  <c r="P68" i="1"/>
  <c r="J68" i="1"/>
  <c r="G68" i="1"/>
  <c r="F68" i="1"/>
  <c r="E68" i="1"/>
  <c r="H68" i="1" s="1"/>
  <c r="D68" i="1"/>
  <c r="EC67" i="1"/>
  <c r="DQ67" i="1"/>
  <c r="DP67" i="1"/>
  <c r="DR67" i="1" s="1"/>
  <c r="DT67" i="1" s="1"/>
  <c r="DN67" i="1"/>
  <c r="DK67" i="1"/>
  <c r="DG67" i="1"/>
  <c r="DL67" i="1" s="1"/>
  <c r="CI67" i="1"/>
  <c r="CF67" i="1"/>
  <c r="CJ67" i="1" s="1"/>
  <c r="W67" i="1" s="1"/>
  <c r="CD67" i="1"/>
  <c r="BA67" i="1"/>
  <c r="AZ67" i="1"/>
  <c r="BB67" i="1" s="1"/>
  <c r="AY67" i="1"/>
  <c r="AX67" i="1"/>
  <c r="AW67" i="1"/>
  <c r="S67" i="1"/>
  <c r="R67" i="1"/>
  <c r="Q67" i="1"/>
  <c r="P67" i="1"/>
  <c r="G67" i="1"/>
  <c r="J67" i="1" s="1"/>
  <c r="F67" i="1"/>
  <c r="E67" i="1"/>
  <c r="D67" i="1"/>
  <c r="EC66" i="1"/>
  <c r="DQ66" i="1"/>
  <c r="DN66" i="1"/>
  <c r="DL66" i="1"/>
  <c r="DK66" i="1"/>
  <c r="DG66" i="1"/>
  <c r="CJ66" i="1"/>
  <c r="W66" i="1" s="1"/>
  <c r="CI66" i="1"/>
  <c r="CF66" i="1"/>
  <c r="DP66" i="1" s="1"/>
  <c r="DR66" i="1" s="1"/>
  <c r="DT66" i="1" s="1"/>
  <c r="CD66" i="1"/>
  <c r="BB66" i="1"/>
  <c r="BA66" i="1"/>
  <c r="AZ66" i="1"/>
  <c r="AY66" i="1"/>
  <c r="AX66" i="1"/>
  <c r="AW66" i="1"/>
  <c r="S66" i="1"/>
  <c r="R66" i="1"/>
  <c r="Q66" i="1"/>
  <c r="P66" i="1"/>
  <c r="J66" i="1"/>
  <c r="G66" i="1"/>
  <c r="F66" i="1"/>
  <c r="E66" i="1"/>
  <c r="H66" i="1" s="1"/>
  <c r="D66" i="1"/>
  <c r="EC65" i="1"/>
  <c r="DQ65" i="1"/>
  <c r="DP65" i="1"/>
  <c r="DR65" i="1" s="1"/>
  <c r="DT65" i="1" s="1"/>
  <c r="DN65" i="1"/>
  <c r="DK65" i="1"/>
  <c r="DG65" i="1"/>
  <c r="DL65" i="1" s="1"/>
  <c r="CI65" i="1"/>
  <c r="CF65" i="1"/>
  <c r="CJ65" i="1" s="1"/>
  <c r="W65" i="1" s="1"/>
  <c r="CD65" i="1"/>
  <c r="BA65" i="1"/>
  <c r="AZ65" i="1"/>
  <c r="BB65" i="1" s="1"/>
  <c r="AY65" i="1"/>
  <c r="AX65" i="1"/>
  <c r="AW65" i="1"/>
  <c r="S65" i="1"/>
  <c r="R65" i="1"/>
  <c r="Q65" i="1"/>
  <c r="P65" i="1"/>
  <c r="G65" i="1"/>
  <c r="J65" i="1" s="1"/>
  <c r="F65" i="1"/>
  <c r="E65" i="1"/>
  <c r="D65" i="1"/>
  <c r="EC64" i="1"/>
  <c r="DQ64" i="1"/>
  <c r="DN64" i="1"/>
  <c r="DL64" i="1"/>
  <c r="DK64" i="1"/>
  <c r="DG64" i="1"/>
  <c r="CI64" i="1"/>
  <c r="CD64" i="1"/>
  <c r="CF64" i="1" s="1"/>
  <c r="BB64" i="1"/>
  <c r="BA64" i="1"/>
  <c r="AZ64" i="1"/>
  <c r="AY64" i="1"/>
  <c r="AX64" i="1"/>
  <c r="AW64" i="1"/>
  <c r="S64" i="1"/>
  <c r="R64" i="1"/>
  <c r="Q64" i="1"/>
  <c r="P64" i="1"/>
  <c r="G64" i="1"/>
  <c r="J64" i="1" s="1"/>
  <c r="F64" i="1"/>
  <c r="E64" i="1"/>
  <c r="D64" i="1"/>
  <c r="EC63" i="1"/>
  <c r="DQ63" i="1"/>
  <c r="DN63" i="1"/>
  <c r="DK63" i="1"/>
  <c r="DG63" i="1"/>
  <c r="DL63" i="1" s="1"/>
  <c r="CI63" i="1"/>
  <c r="CF63" i="1"/>
  <c r="DP63" i="1" s="1"/>
  <c r="DR63" i="1" s="1"/>
  <c r="DT63" i="1" s="1"/>
  <c r="CD63" i="1"/>
  <c r="BA63" i="1"/>
  <c r="AZ63" i="1"/>
  <c r="AY63" i="1"/>
  <c r="BB63" i="1" s="1"/>
  <c r="AX63" i="1"/>
  <c r="AW63" i="1"/>
  <c r="S63" i="1"/>
  <c r="R63" i="1"/>
  <c r="Q63" i="1"/>
  <c r="P63" i="1"/>
  <c r="J63" i="1"/>
  <c r="G63" i="1"/>
  <c r="F63" i="1"/>
  <c r="E63" i="1"/>
  <c r="H63" i="1" s="1"/>
  <c r="D63" i="1"/>
  <c r="EC62" i="1"/>
  <c r="DQ62" i="1"/>
  <c r="DN62" i="1"/>
  <c r="DL62" i="1"/>
  <c r="DK62" i="1"/>
  <c r="DG62" i="1"/>
  <c r="CI62" i="1"/>
  <c r="CD62" i="1"/>
  <c r="CF62" i="1" s="1"/>
  <c r="BB62" i="1"/>
  <c r="BA62" i="1"/>
  <c r="AZ62" i="1"/>
  <c r="AY62" i="1"/>
  <c r="AX62" i="1"/>
  <c r="AW62" i="1"/>
  <c r="S62" i="1"/>
  <c r="R62" i="1"/>
  <c r="Q62" i="1"/>
  <c r="P62" i="1"/>
  <c r="G62" i="1"/>
  <c r="J62" i="1" s="1"/>
  <c r="F62" i="1"/>
  <c r="E62" i="1"/>
  <c r="D62" i="1"/>
  <c r="EC61" i="1"/>
  <c r="DQ61" i="1"/>
  <c r="DN61" i="1"/>
  <c r="DK61" i="1"/>
  <c r="DG61" i="1"/>
  <c r="DL61" i="1" s="1"/>
  <c r="CI61" i="1"/>
  <c r="CF61" i="1"/>
  <c r="DP61" i="1" s="1"/>
  <c r="DR61" i="1" s="1"/>
  <c r="DT61" i="1" s="1"/>
  <c r="CD61" i="1"/>
  <c r="BA61" i="1"/>
  <c r="AZ61" i="1"/>
  <c r="AY61" i="1"/>
  <c r="BB61" i="1" s="1"/>
  <c r="AX61" i="1"/>
  <c r="AW61" i="1"/>
  <c r="S61" i="1"/>
  <c r="R61" i="1"/>
  <c r="Q61" i="1"/>
  <c r="P61" i="1"/>
  <c r="J61" i="1"/>
  <c r="G61" i="1"/>
  <c r="F61" i="1"/>
  <c r="E61" i="1"/>
  <c r="H61" i="1" s="1"/>
  <c r="D61" i="1"/>
  <c r="EC60" i="1"/>
  <c r="DQ60" i="1"/>
  <c r="DN60" i="1"/>
  <c r="DL60" i="1"/>
  <c r="DK60" i="1"/>
  <c r="DG60" i="1"/>
  <c r="CI60" i="1"/>
  <c r="CD60" i="1"/>
  <c r="CF60" i="1" s="1"/>
  <c r="BB60" i="1"/>
  <c r="BA60" i="1"/>
  <c r="AZ60" i="1"/>
  <c r="AY60" i="1"/>
  <c r="AX60" i="1"/>
  <c r="AW60" i="1"/>
  <c r="S60" i="1"/>
  <c r="R60" i="1"/>
  <c r="Q60" i="1"/>
  <c r="P60" i="1"/>
  <c r="G60" i="1"/>
  <c r="J60" i="1" s="1"/>
  <c r="F60" i="1"/>
  <c r="E60" i="1"/>
  <c r="D60" i="1"/>
  <c r="EC59" i="1"/>
  <c r="DQ59" i="1"/>
  <c r="DN59" i="1"/>
  <c r="DK59" i="1"/>
  <c r="DG59" i="1"/>
  <c r="DL59" i="1" s="1"/>
  <c r="CI59" i="1"/>
  <c r="CF59" i="1"/>
  <c r="DP59" i="1" s="1"/>
  <c r="DR59" i="1" s="1"/>
  <c r="DT59" i="1" s="1"/>
  <c r="CD59" i="1"/>
  <c r="BA59" i="1"/>
  <c r="AZ59" i="1"/>
  <c r="AY59" i="1"/>
  <c r="BB59" i="1" s="1"/>
  <c r="AX59" i="1"/>
  <c r="AW59" i="1"/>
  <c r="S59" i="1"/>
  <c r="R59" i="1"/>
  <c r="Q59" i="1"/>
  <c r="P59" i="1"/>
  <c r="J59" i="1"/>
  <c r="G59" i="1"/>
  <c r="F59" i="1"/>
  <c r="E59" i="1"/>
  <c r="H59" i="1" s="1"/>
  <c r="D59" i="1"/>
  <c r="EC58" i="1"/>
  <c r="DQ58" i="1"/>
  <c r="DN58" i="1"/>
  <c r="DL58" i="1"/>
  <c r="DK58" i="1"/>
  <c r="DG58" i="1"/>
  <c r="CI58" i="1"/>
  <c r="CD58" i="1"/>
  <c r="CF58" i="1" s="1"/>
  <c r="BB58" i="1"/>
  <c r="BA58" i="1"/>
  <c r="AZ58" i="1"/>
  <c r="AY58" i="1"/>
  <c r="AX58" i="1"/>
  <c r="AW58" i="1"/>
  <c r="S58" i="1"/>
  <c r="R58" i="1"/>
  <c r="Q58" i="1"/>
  <c r="P58" i="1"/>
  <c r="G58" i="1"/>
  <c r="J58" i="1" s="1"/>
  <c r="F58" i="1"/>
  <c r="E58" i="1"/>
  <c r="D58" i="1"/>
  <c r="EC57" i="1"/>
  <c r="DQ57" i="1"/>
  <c r="DN57" i="1"/>
  <c r="DK57" i="1"/>
  <c r="DG57" i="1"/>
  <c r="DL57" i="1" s="1"/>
  <c r="CI57" i="1"/>
  <c r="CF57" i="1"/>
  <c r="DP57" i="1" s="1"/>
  <c r="DR57" i="1" s="1"/>
  <c r="DT57" i="1" s="1"/>
  <c r="CD57" i="1"/>
  <c r="BA57" i="1"/>
  <c r="AZ57" i="1"/>
  <c r="AY57" i="1"/>
  <c r="BB57" i="1" s="1"/>
  <c r="AX57" i="1"/>
  <c r="AW57" i="1"/>
  <c r="S57" i="1"/>
  <c r="R57" i="1"/>
  <c r="Q57" i="1"/>
  <c r="P57" i="1"/>
  <c r="J57" i="1"/>
  <c r="G57" i="1"/>
  <c r="F57" i="1"/>
  <c r="E57" i="1"/>
  <c r="H57" i="1" s="1"/>
  <c r="D57" i="1"/>
  <c r="EC56" i="1"/>
  <c r="DQ56" i="1"/>
  <c r="DN56" i="1"/>
  <c r="DL56" i="1"/>
  <c r="DK56" i="1"/>
  <c r="DG56" i="1"/>
  <c r="CI56" i="1"/>
  <c r="CD56" i="1"/>
  <c r="CF56" i="1" s="1"/>
  <c r="BB56" i="1"/>
  <c r="BA56" i="1"/>
  <c r="AZ56" i="1"/>
  <c r="AY56" i="1"/>
  <c r="AX56" i="1"/>
  <c r="AW56" i="1"/>
  <c r="S56" i="1"/>
  <c r="R56" i="1"/>
  <c r="Q56" i="1"/>
  <c r="P56" i="1"/>
  <c r="G56" i="1"/>
  <c r="J56" i="1" s="1"/>
  <c r="F56" i="1"/>
  <c r="E56" i="1"/>
  <c r="D56" i="1"/>
  <c r="EC55" i="1"/>
  <c r="DQ55" i="1"/>
  <c r="DN55" i="1"/>
  <c r="DK55" i="1"/>
  <c r="DG55" i="1"/>
  <c r="DL55" i="1" s="1"/>
  <c r="CI55" i="1"/>
  <c r="CF55" i="1"/>
  <c r="DP55" i="1" s="1"/>
  <c r="DR55" i="1" s="1"/>
  <c r="DT55" i="1" s="1"/>
  <c r="CD55" i="1"/>
  <c r="BA55" i="1"/>
  <c r="AZ55" i="1"/>
  <c r="BB55" i="1" s="1"/>
  <c r="AY55" i="1"/>
  <c r="AX55" i="1"/>
  <c r="AW55" i="1"/>
  <c r="S55" i="1"/>
  <c r="R55" i="1"/>
  <c r="Q55" i="1"/>
  <c r="P55" i="1"/>
  <c r="G55" i="1"/>
  <c r="J55" i="1" s="1"/>
  <c r="F55" i="1"/>
  <c r="E55" i="1"/>
  <c r="H55" i="1" s="1"/>
  <c r="D55" i="1"/>
  <c r="EC54" i="1"/>
  <c r="DQ54" i="1"/>
  <c r="DN54" i="1"/>
  <c r="DL54" i="1"/>
  <c r="DK54" i="1"/>
  <c r="DG54" i="1"/>
  <c r="CI54" i="1"/>
  <c r="CD54" i="1"/>
  <c r="CF54" i="1" s="1"/>
  <c r="BB54" i="1"/>
  <c r="BA54" i="1"/>
  <c r="AZ54" i="1"/>
  <c r="AY54" i="1"/>
  <c r="AX54" i="1"/>
  <c r="AW54" i="1"/>
  <c r="S54" i="1"/>
  <c r="R54" i="1"/>
  <c r="Q54" i="1"/>
  <c r="P54" i="1"/>
  <c r="G54" i="1"/>
  <c r="J54" i="1" s="1"/>
  <c r="F54" i="1"/>
  <c r="E54" i="1"/>
  <c r="D54" i="1"/>
  <c r="EC53" i="1"/>
  <c r="DQ53" i="1"/>
  <c r="DN53" i="1"/>
  <c r="DK53" i="1"/>
  <c r="DG53" i="1"/>
  <c r="DL53" i="1" s="1"/>
  <c r="CI53" i="1"/>
  <c r="CF53" i="1"/>
  <c r="DP53" i="1" s="1"/>
  <c r="DR53" i="1" s="1"/>
  <c r="DT53" i="1" s="1"/>
  <c r="CD53" i="1"/>
  <c r="BA53" i="1"/>
  <c r="AZ53" i="1"/>
  <c r="BB53" i="1" s="1"/>
  <c r="AY53" i="1"/>
  <c r="AX53" i="1"/>
  <c r="AW53" i="1"/>
  <c r="S53" i="1"/>
  <c r="R53" i="1"/>
  <c r="Q53" i="1"/>
  <c r="P53" i="1"/>
  <c r="G53" i="1"/>
  <c r="J53" i="1" s="1"/>
  <c r="F53" i="1"/>
  <c r="E53" i="1"/>
  <c r="H53" i="1" s="1"/>
  <c r="D53" i="1"/>
  <c r="EC52" i="1"/>
  <c r="DQ52" i="1"/>
  <c r="DN52" i="1"/>
  <c r="DL52" i="1"/>
  <c r="DK52" i="1"/>
  <c r="DG52" i="1"/>
  <c r="CI52" i="1"/>
  <c r="CD52" i="1"/>
  <c r="CF52" i="1" s="1"/>
  <c r="BB52" i="1"/>
  <c r="BA52" i="1"/>
  <c r="AZ52" i="1"/>
  <c r="AY52" i="1"/>
  <c r="AX52" i="1"/>
  <c r="AW52" i="1"/>
  <c r="S52" i="1"/>
  <c r="R52" i="1"/>
  <c r="Q52" i="1"/>
  <c r="P52" i="1"/>
  <c r="G52" i="1"/>
  <c r="J52" i="1" s="1"/>
  <c r="F52" i="1"/>
  <c r="E52" i="1"/>
  <c r="D52" i="1"/>
  <c r="EC51" i="1"/>
  <c r="DQ51" i="1"/>
  <c r="DN51" i="1"/>
  <c r="DK51" i="1"/>
  <c r="DG51" i="1"/>
  <c r="DL51" i="1" s="1"/>
  <c r="CI51" i="1"/>
  <c r="CF51" i="1"/>
  <c r="DP51" i="1" s="1"/>
  <c r="DR51" i="1" s="1"/>
  <c r="DT51" i="1" s="1"/>
  <c r="CD51" i="1"/>
  <c r="BA51" i="1"/>
  <c r="AZ51" i="1"/>
  <c r="BB51" i="1" s="1"/>
  <c r="AY51" i="1"/>
  <c r="AX51" i="1"/>
  <c r="AW51" i="1"/>
  <c r="S51" i="1"/>
  <c r="R51" i="1"/>
  <c r="Q51" i="1"/>
  <c r="P51" i="1"/>
  <c r="G51" i="1"/>
  <c r="J51" i="1" s="1"/>
  <c r="F51" i="1"/>
  <c r="E51" i="1"/>
  <c r="H51" i="1" s="1"/>
  <c r="D51" i="1"/>
  <c r="EC50" i="1"/>
  <c r="DQ50" i="1"/>
  <c r="DN50" i="1"/>
  <c r="DL50" i="1"/>
  <c r="DK50" i="1"/>
  <c r="DG50" i="1"/>
  <c r="CI50" i="1"/>
  <c r="CD50" i="1"/>
  <c r="CF50" i="1" s="1"/>
  <c r="BB50" i="1"/>
  <c r="BA50" i="1"/>
  <c r="AZ50" i="1"/>
  <c r="AY50" i="1"/>
  <c r="AX50" i="1"/>
  <c r="AW50" i="1"/>
  <c r="S50" i="1"/>
  <c r="R50" i="1"/>
  <c r="Q50" i="1"/>
  <c r="P50" i="1"/>
  <c r="G50" i="1"/>
  <c r="J50" i="1" s="1"/>
  <c r="F50" i="1"/>
  <c r="E50" i="1"/>
  <c r="D50" i="1"/>
  <c r="EC49" i="1"/>
  <c r="DQ49" i="1"/>
  <c r="DN49" i="1"/>
  <c r="DK49" i="1"/>
  <c r="DG49" i="1"/>
  <c r="DL49" i="1" s="1"/>
  <c r="CI49" i="1"/>
  <c r="CF49" i="1"/>
  <c r="DP49" i="1" s="1"/>
  <c r="DR49" i="1" s="1"/>
  <c r="DT49" i="1" s="1"/>
  <c r="CD49" i="1"/>
  <c r="BA49" i="1"/>
  <c r="AZ49" i="1"/>
  <c r="BB49" i="1" s="1"/>
  <c r="AY49" i="1"/>
  <c r="AX49" i="1"/>
  <c r="AW49" i="1"/>
  <c r="S49" i="1"/>
  <c r="R49" i="1"/>
  <c r="Q49" i="1"/>
  <c r="P49" i="1"/>
  <c r="G49" i="1"/>
  <c r="J49" i="1" s="1"/>
  <c r="F49" i="1"/>
  <c r="E49" i="1"/>
  <c r="H49" i="1" s="1"/>
  <c r="D49" i="1"/>
  <c r="EC48" i="1"/>
  <c r="DQ48" i="1"/>
  <c r="DN48" i="1"/>
  <c r="DL48" i="1"/>
  <c r="DK48" i="1"/>
  <c r="DG48" i="1"/>
  <c r="CI48" i="1"/>
  <c r="CD48" i="1"/>
  <c r="CF48" i="1" s="1"/>
  <c r="BB48" i="1"/>
  <c r="BA48" i="1"/>
  <c r="AZ48" i="1"/>
  <c r="AY48" i="1"/>
  <c r="AX48" i="1"/>
  <c r="AW48" i="1"/>
  <c r="S48" i="1"/>
  <c r="R48" i="1"/>
  <c r="Q48" i="1"/>
  <c r="P48" i="1"/>
  <c r="G48" i="1"/>
  <c r="J48" i="1" s="1"/>
  <c r="F48" i="1"/>
  <c r="E48" i="1"/>
  <c r="D48" i="1"/>
  <c r="EC47" i="1"/>
  <c r="DQ47" i="1"/>
  <c r="DN47" i="1"/>
  <c r="DK47" i="1"/>
  <c r="DG47" i="1"/>
  <c r="DL47" i="1" s="1"/>
  <c r="CI47" i="1"/>
  <c r="CF47" i="1"/>
  <c r="DP47" i="1" s="1"/>
  <c r="DR47" i="1" s="1"/>
  <c r="DT47" i="1" s="1"/>
  <c r="CD47" i="1"/>
  <c r="BA47" i="1"/>
  <c r="AZ47" i="1"/>
  <c r="BB47" i="1" s="1"/>
  <c r="AY47" i="1"/>
  <c r="AX47" i="1"/>
  <c r="AW47" i="1"/>
  <c r="S47" i="1"/>
  <c r="R47" i="1"/>
  <c r="Q47" i="1"/>
  <c r="P47" i="1"/>
  <c r="G47" i="1"/>
  <c r="J47" i="1" s="1"/>
  <c r="F47" i="1"/>
  <c r="E47" i="1"/>
  <c r="H47" i="1" s="1"/>
  <c r="D47" i="1"/>
  <c r="EC46" i="1"/>
  <c r="DQ46" i="1"/>
  <c r="DN46" i="1"/>
  <c r="DL46" i="1"/>
  <c r="DK46" i="1"/>
  <c r="DG46" i="1"/>
  <c r="CI46" i="1"/>
  <c r="CD46" i="1"/>
  <c r="CF46" i="1" s="1"/>
  <c r="BB46" i="1"/>
  <c r="BA46" i="1"/>
  <c r="AZ46" i="1"/>
  <c r="AY46" i="1"/>
  <c r="AX46" i="1"/>
  <c r="AW46" i="1"/>
  <c r="S46" i="1"/>
  <c r="R46" i="1"/>
  <c r="Q46" i="1"/>
  <c r="P46" i="1"/>
  <c r="G46" i="1"/>
  <c r="J46" i="1" s="1"/>
  <c r="F46" i="1"/>
  <c r="E46" i="1"/>
  <c r="D46" i="1"/>
  <c r="EC45" i="1"/>
  <c r="DQ45" i="1"/>
  <c r="DN45" i="1"/>
  <c r="DK45" i="1"/>
  <c r="DG45" i="1"/>
  <c r="DL45" i="1" s="1"/>
  <c r="CI45" i="1"/>
  <c r="CF45" i="1"/>
  <c r="DP45" i="1" s="1"/>
  <c r="DR45" i="1" s="1"/>
  <c r="DT45" i="1" s="1"/>
  <c r="CD45" i="1"/>
  <c r="BA45" i="1"/>
  <c r="AZ45" i="1"/>
  <c r="BB45" i="1" s="1"/>
  <c r="AY45" i="1"/>
  <c r="AX45" i="1"/>
  <c r="AW45" i="1"/>
  <c r="S45" i="1"/>
  <c r="R45" i="1"/>
  <c r="Q45" i="1"/>
  <c r="P45" i="1"/>
  <c r="G45" i="1"/>
  <c r="J45" i="1" s="1"/>
  <c r="F45" i="1"/>
  <c r="E45" i="1"/>
  <c r="H45" i="1" s="1"/>
  <c r="D45" i="1"/>
  <c r="EC44" i="1"/>
  <c r="DQ44" i="1"/>
  <c r="DN44" i="1"/>
  <c r="DL44" i="1"/>
  <c r="DK44" i="1"/>
  <c r="DG44" i="1"/>
  <c r="CI44" i="1"/>
  <c r="CD44" i="1"/>
  <c r="CF44" i="1" s="1"/>
  <c r="BB44" i="1"/>
  <c r="BA44" i="1"/>
  <c r="AZ44" i="1"/>
  <c r="AY44" i="1"/>
  <c r="AX44" i="1"/>
  <c r="AW44" i="1"/>
  <c r="S44" i="1"/>
  <c r="R44" i="1"/>
  <c r="Q44" i="1"/>
  <c r="P44" i="1"/>
  <c r="G44" i="1"/>
  <c r="J44" i="1" s="1"/>
  <c r="F44" i="1"/>
  <c r="E44" i="1"/>
  <c r="D44" i="1"/>
  <c r="EC43" i="1"/>
  <c r="DQ43" i="1"/>
  <c r="DN43" i="1"/>
  <c r="DK43" i="1"/>
  <c r="DG43" i="1"/>
  <c r="DL43" i="1" s="1"/>
  <c r="CI43" i="1"/>
  <c r="CF43" i="1"/>
  <c r="DP43" i="1" s="1"/>
  <c r="DR43" i="1" s="1"/>
  <c r="DT43" i="1" s="1"/>
  <c r="CD43" i="1"/>
  <c r="BA43" i="1"/>
  <c r="AZ43" i="1"/>
  <c r="BB43" i="1" s="1"/>
  <c r="AY43" i="1"/>
  <c r="AX43" i="1"/>
  <c r="AW43" i="1"/>
  <c r="S43" i="1"/>
  <c r="R43" i="1"/>
  <c r="Q43" i="1"/>
  <c r="P43" i="1"/>
  <c r="G43" i="1"/>
  <c r="J43" i="1" s="1"/>
  <c r="F43" i="1"/>
  <c r="E43" i="1"/>
  <c r="H43" i="1" s="1"/>
  <c r="D43" i="1"/>
  <c r="EC42" i="1"/>
  <c r="DQ42" i="1"/>
  <c r="DN42" i="1"/>
  <c r="DL42" i="1"/>
  <c r="DK42" i="1"/>
  <c r="DG42" i="1"/>
  <c r="CI42" i="1"/>
  <c r="CD42" i="1"/>
  <c r="CF42" i="1" s="1"/>
  <c r="BB42" i="1"/>
  <c r="BA42" i="1"/>
  <c r="AZ42" i="1"/>
  <c r="AY42" i="1"/>
  <c r="AX42" i="1"/>
  <c r="AW42" i="1"/>
  <c r="S42" i="1"/>
  <c r="R42" i="1"/>
  <c r="Q42" i="1"/>
  <c r="P42" i="1"/>
  <c r="G42" i="1"/>
  <c r="J42" i="1" s="1"/>
  <c r="F42" i="1"/>
  <c r="E42" i="1"/>
  <c r="D42" i="1"/>
  <c r="EC41" i="1"/>
  <c r="DQ41" i="1"/>
  <c r="DN41" i="1"/>
  <c r="DK41" i="1"/>
  <c r="DG41" i="1"/>
  <c r="DL41" i="1" s="1"/>
  <c r="CI41" i="1"/>
  <c r="CF41" i="1"/>
  <c r="DP41" i="1" s="1"/>
  <c r="DR41" i="1" s="1"/>
  <c r="DT41" i="1" s="1"/>
  <c r="CD41" i="1"/>
  <c r="BA41" i="1"/>
  <c r="AZ41" i="1"/>
  <c r="BB41" i="1" s="1"/>
  <c r="AY41" i="1"/>
  <c r="AX41" i="1"/>
  <c r="AW41" i="1"/>
  <c r="S41" i="1"/>
  <c r="R41" i="1"/>
  <c r="Q41" i="1"/>
  <c r="P41" i="1"/>
  <c r="G41" i="1"/>
  <c r="J41" i="1" s="1"/>
  <c r="F41" i="1"/>
  <c r="E41" i="1"/>
  <c r="H41" i="1" s="1"/>
  <c r="D41" i="1"/>
  <c r="EC40" i="1"/>
  <c r="DQ40" i="1"/>
  <c r="DN40" i="1"/>
  <c r="DL40" i="1"/>
  <c r="DK40" i="1"/>
  <c r="DG40" i="1"/>
  <c r="CI40" i="1"/>
  <c r="CD40" i="1"/>
  <c r="CF40" i="1" s="1"/>
  <c r="BB40" i="1"/>
  <c r="BA40" i="1"/>
  <c r="AZ40" i="1"/>
  <c r="AY40" i="1"/>
  <c r="AX40" i="1"/>
  <c r="AW40" i="1"/>
  <c r="S40" i="1"/>
  <c r="R40" i="1"/>
  <c r="Q40" i="1"/>
  <c r="P40" i="1"/>
  <c r="G40" i="1"/>
  <c r="J40" i="1" s="1"/>
  <c r="F40" i="1"/>
  <c r="E40" i="1"/>
  <c r="D40" i="1"/>
  <c r="EC39" i="1"/>
  <c r="DQ39" i="1"/>
  <c r="DN39" i="1"/>
  <c r="DK39" i="1"/>
  <c r="DG39" i="1"/>
  <c r="DL39" i="1" s="1"/>
  <c r="CI39" i="1"/>
  <c r="CF39" i="1"/>
  <c r="DP39" i="1" s="1"/>
  <c r="DR39" i="1" s="1"/>
  <c r="DT39" i="1" s="1"/>
  <c r="CD39" i="1"/>
  <c r="BA39" i="1"/>
  <c r="AZ39" i="1"/>
  <c r="BB39" i="1" s="1"/>
  <c r="AY39" i="1"/>
  <c r="AX39" i="1"/>
  <c r="AW39" i="1"/>
  <c r="S39" i="1"/>
  <c r="R39" i="1"/>
  <c r="Q39" i="1"/>
  <c r="P39" i="1"/>
  <c r="G39" i="1"/>
  <c r="J39" i="1" s="1"/>
  <c r="F39" i="1"/>
  <c r="E39" i="1"/>
  <c r="H39" i="1" s="1"/>
  <c r="D39" i="1"/>
  <c r="EC38" i="1"/>
  <c r="DQ38" i="1"/>
  <c r="DN38" i="1"/>
  <c r="DL38" i="1"/>
  <c r="DK38" i="1"/>
  <c r="DG38" i="1"/>
  <c r="CI38" i="1"/>
  <c r="CD38" i="1"/>
  <c r="CF38" i="1" s="1"/>
  <c r="BB38" i="1"/>
  <c r="BA38" i="1"/>
  <c r="AZ38" i="1"/>
  <c r="AY38" i="1"/>
  <c r="AX38" i="1"/>
  <c r="AW38" i="1"/>
  <c r="S38" i="1"/>
  <c r="R38" i="1"/>
  <c r="Q38" i="1"/>
  <c r="P38" i="1"/>
  <c r="G38" i="1"/>
  <c r="J38" i="1" s="1"/>
  <c r="F38" i="1"/>
  <c r="E38" i="1"/>
  <c r="D38" i="1"/>
  <c r="EC37" i="1"/>
  <c r="DQ37" i="1"/>
  <c r="DN37" i="1"/>
  <c r="DK37" i="1"/>
  <c r="DG37" i="1"/>
  <c r="DL37" i="1" s="1"/>
  <c r="CI37" i="1"/>
  <c r="CF37" i="1"/>
  <c r="DP37" i="1" s="1"/>
  <c r="DR37" i="1" s="1"/>
  <c r="DT37" i="1" s="1"/>
  <c r="CD37" i="1"/>
  <c r="BA37" i="1"/>
  <c r="AZ37" i="1"/>
  <c r="BB37" i="1" s="1"/>
  <c r="AY37" i="1"/>
  <c r="AX37" i="1"/>
  <c r="AW37" i="1"/>
  <c r="S37" i="1"/>
  <c r="R37" i="1"/>
  <c r="Q37" i="1"/>
  <c r="P37" i="1"/>
  <c r="G37" i="1"/>
  <c r="J37" i="1" s="1"/>
  <c r="F37" i="1"/>
  <c r="E37" i="1"/>
  <c r="H37" i="1" s="1"/>
  <c r="D37" i="1"/>
  <c r="EC36" i="1"/>
  <c r="DQ36" i="1"/>
  <c r="DN36" i="1"/>
  <c r="DL36" i="1"/>
  <c r="DK36" i="1"/>
  <c r="DG36" i="1"/>
  <c r="CI36" i="1"/>
  <c r="CD36" i="1"/>
  <c r="CF36" i="1" s="1"/>
  <c r="BB36" i="1"/>
  <c r="BA36" i="1"/>
  <c r="AZ36" i="1"/>
  <c r="AY36" i="1"/>
  <c r="AX36" i="1"/>
  <c r="AW36" i="1"/>
  <c r="S36" i="1"/>
  <c r="R36" i="1"/>
  <c r="Q36" i="1"/>
  <c r="P36" i="1"/>
  <c r="G36" i="1"/>
  <c r="J36" i="1" s="1"/>
  <c r="F36" i="1"/>
  <c r="E36" i="1"/>
  <c r="D36" i="1"/>
  <c r="EC35" i="1"/>
  <c r="DQ35" i="1"/>
  <c r="DN35" i="1"/>
  <c r="DK35" i="1"/>
  <c r="DG35" i="1"/>
  <c r="DL35" i="1" s="1"/>
  <c r="CI35" i="1"/>
  <c r="CF35" i="1"/>
  <c r="DP35" i="1" s="1"/>
  <c r="DR35" i="1" s="1"/>
  <c r="DT35" i="1" s="1"/>
  <c r="CD35" i="1"/>
  <c r="BA35" i="1"/>
  <c r="AZ35" i="1"/>
  <c r="BB35" i="1" s="1"/>
  <c r="AY35" i="1"/>
  <c r="AX35" i="1"/>
  <c r="AW35" i="1"/>
  <c r="S35" i="1"/>
  <c r="R35" i="1"/>
  <c r="Q35" i="1"/>
  <c r="P35" i="1"/>
  <c r="G35" i="1"/>
  <c r="J35" i="1" s="1"/>
  <c r="F35" i="1"/>
  <c r="E35" i="1"/>
  <c r="H35" i="1" s="1"/>
  <c r="D35" i="1"/>
  <c r="EC34" i="1"/>
  <c r="DQ34" i="1"/>
  <c r="DN34" i="1"/>
  <c r="DL34" i="1"/>
  <c r="DK34" i="1"/>
  <c r="DG34" i="1"/>
  <c r="CI34" i="1"/>
  <c r="CD34" i="1"/>
  <c r="CF34" i="1" s="1"/>
  <c r="BB34" i="1"/>
  <c r="BA34" i="1"/>
  <c r="AZ34" i="1"/>
  <c r="AY34" i="1"/>
  <c r="AX34" i="1"/>
  <c r="AW34" i="1"/>
  <c r="S34" i="1"/>
  <c r="R34" i="1"/>
  <c r="Q34" i="1"/>
  <c r="P34" i="1"/>
  <c r="G34" i="1"/>
  <c r="J34" i="1" s="1"/>
  <c r="F34" i="1"/>
  <c r="E34" i="1"/>
  <c r="D34" i="1"/>
  <c r="EC33" i="1"/>
  <c r="DQ33" i="1"/>
  <c r="DN33" i="1"/>
  <c r="DK33" i="1"/>
  <c r="DG33" i="1"/>
  <c r="DL33" i="1" s="1"/>
  <c r="CI33" i="1"/>
  <c r="CF33" i="1"/>
  <c r="DP33" i="1" s="1"/>
  <c r="DR33" i="1" s="1"/>
  <c r="DT33" i="1" s="1"/>
  <c r="CD33" i="1"/>
  <c r="BA33" i="1"/>
  <c r="AZ33" i="1"/>
  <c r="BB33" i="1" s="1"/>
  <c r="AY33" i="1"/>
  <c r="AX33" i="1"/>
  <c r="AW33" i="1"/>
  <c r="S33" i="1"/>
  <c r="R33" i="1"/>
  <c r="Q33" i="1"/>
  <c r="P33" i="1"/>
  <c r="G33" i="1"/>
  <c r="J33" i="1" s="1"/>
  <c r="F33" i="1"/>
  <c r="E33" i="1"/>
  <c r="H33" i="1" s="1"/>
  <c r="D33" i="1"/>
  <c r="EC32" i="1"/>
  <c r="DQ32" i="1"/>
  <c r="DN32" i="1"/>
  <c r="DL32" i="1"/>
  <c r="DK32" i="1"/>
  <c r="DG32" i="1"/>
  <c r="CI32" i="1"/>
  <c r="CD32" i="1"/>
  <c r="CF32" i="1" s="1"/>
  <c r="BB32" i="1"/>
  <c r="BA32" i="1"/>
  <c r="AZ32" i="1"/>
  <c r="AY32" i="1"/>
  <c r="AX32" i="1"/>
  <c r="AW32" i="1"/>
  <c r="S32" i="1"/>
  <c r="R32" i="1"/>
  <c r="Q32" i="1"/>
  <c r="P32" i="1"/>
  <c r="G32" i="1"/>
  <c r="J32" i="1" s="1"/>
  <c r="F32" i="1"/>
  <c r="E32" i="1"/>
  <c r="D32" i="1"/>
  <c r="EC31" i="1"/>
  <c r="DQ31" i="1"/>
  <c r="DN31" i="1"/>
  <c r="DK31" i="1"/>
  <c r="DG31" i="1"/>
  <c r="DL31" i="1" s="1"/>
  <c r="CI31" i="1"/>
  <c r="CF31" i="1"/>
  <c r="DP31" i="1" s="1"/>
  <c r="DR31" i="1" s="1"/>
  <c r="DT31" i="1" s="1"/>
  <c r="CD31" i="1"/>
  <c r="BA31" i="1"/>
  <c r="AZ31" i="1"/>
  <c r="BB31" i="1" s="1"/>
  <c r="AY31" i="1"/>
  <c r="AX31" i="1"/>
  <c r="AW31" i="1"/>
  <c r="S31" i="1"/>
  <c r="R31" i="1"/>
  <c r="Q31" i="1"/>
  <c r="P31" i="1"/>
  <c r="G31" i="1"/>
  <c r="J31" i="1" s="1"/>
  <c r="F31" i="1"/>
  <c r="E31" i="1"/>
  <c r="H31" i="1" s="1"/>
  <c r="D31" i="1"/>
  <c r="EC30" i="1"/>
  <c r="DQ30" i="1"/>
  <c r="DN30" i="1"/>
  <c r="DK30" i="1"/>
  <c r="DG30" i="1"/>
  <c r="DL30" i="1" s="1"/>
  <c r="CI30" i="1"/>
  <c r="CF30" i="1"/>
  <c r="DP30" i="1" s="1"/>
  <c r="DR30" i="1" s="1"/>
  <c r="DT30" i="1" s="1"/>
  <c r="CD30" i="1"/>
  <c r="BA30" i="1"/>
  <c r="AZ30" i="1"/>
  <c r="BB30" i="1" s="1"/>
  <c r="AY30" i="1"/>
  <c r="AX30" i="1"/>
  <c r="AW30" i="1"/>
  <c r="S30" i="1"/>
  <c r="R30" i="1"/>
  <c r="Q30" i="1"/>
  <c r="P30" i="1"/>
  <c r="G30" i="1"/>
  <c r="J30" i="1" s="1"/>
  <c r="F30" i="1"/>
  <c r="E30" i="1"/>
  <c r="H30" i="1" s="1"/>
  <c r="D30" i="1"/>
  <c r="EC29" i="1"/>
  <c r="DQ29" i="1"/>
  <c r="DN29" i="1"/>
  <c r="DK29" i="1"/>
  <c r="DG29" i="1"/>
  <c r="DL29" i="1" s="1"/>
  <c r="CI29" i="1"/>
  <c r="CF29" i="1"/>
  <c r="DP29" i="1" s="1"/>
  <c r="DR29" i="1" s="1"/>
  <c r="DT29" i="1" s="1"/>
  <c r="CD29" i="1"/>
  <c r="BA29" i="1"/>
  <c r="AZ29" i="1"/>
  <c r="BB29" i="1" s="1"/>
  <c r="AY29" i="1"/>
  <c r="AX29" i="1"/>
  <c r="AW29" i="1"/>
  <c r="S29" i="1"/>
  <c r="R29" i="1"/>
  <c r="Q29" i="1"/>
  <c r="P29" i="1"/>
  <c r="G29" i="1"/>
  <c r="J29" i="1" s="1"/>
  <c r="F29" i="1"/>
  <c r="E29" i="1"/>
  <c r="H29" i="1" s="1"/>
  <c r="D29" i="1"/>
  <c r="EC28" i="1"/>
  <c r="DQ28" i="1"/>
  <c r="DN28" i="1"/>
  <c r="DK28" i="1"/>
  <c r="DG28" i="1"/>
  <c r="DL28" i="1" s="1"/>
  <c r="CI28" i="1"/>
  <c r="CF28" i="1"/>
  <c r="DP28" i="1" s="1"/>
  <c r="DR28" i="1" s="1"/>
  <c r="DT28" i="1" s="1"/>
  <c r="CD28" i="1"/>
  <c r="BA28" i="1"/>
  <c r="AZ28" i="1"/>
  <c r="BB28" i="1" s="1"/>
  <c r="AY28" i="1"/>
  <c r="AX28" i="1"/>
  <c r="AW28" i="1"/>
  <c r="S28" i="1"/>
  <c r="R28" i="1"/>
  <c r="Q28" i="1"/>
  <c r="P28" i="1"/>
  <c r="G28" i="1"/>
  <c r="J28" i="1" s="1"/>
  <c r="F28" i="1"/>
  <c r="E28" i="1"/>
  <c r="H28" i="1" s="1"/>
  <c r="D28" i="1"/>
  <c r="EC27" i="1"/>
  <c r="DQ27" i="1"/>
  <c r="DN27" i="1"/>
  <c r="DK27" i="1"/>
  <c r="DG27" i="1"/>
  <c r="DL27" i="1" s="1"/>
  <c r="CI27" i="1"/>
  <c r="CF27" i="1"/>
  <c r="DP27" i="1" s="1"/>
  <c r="DR27" i="1" s="1"/>
  <c r="DT27" i="1" s="1"/>
  <c r="CD27" i="1"/>
  <c r="BA27" i="1"/>
  <c r="AZ27" i="1"/>
  <c r="BB27" i="1" s="1"/>
  <c r="AY27" i="1"/>
  <c r="AX27" i="1"/>
  <c r="AW27" i="1"/>
  <c r="S27" i="1"/>
  <c r="R27" i="1"/>
  <c r="Q27" i="1"/>
  <c r="P27" i="1"/>
  <c r="G27" i="1"/>
  <c r="J27" i="1" s="1"/>
  <c r="F27" i="1"/>
  <c r="E27" i="1"/>
  <c r="H27" i="1" s="1"/>
  <c r="D27" i="1"/>
  <c r="EC26" i="1"/>
  <c r="DQ26" i="1"/>
  <c r="DN26" i="1"/>
  <c r="DK26" i="1"/>
  <c r="DG26" i="1"/>
  <c r="DL26" i="1" s="1"/>
  <c r="CI26" i="1"/>
  <c r="CF26" i="1"/>
  <c r="DP26" i="1" s="1"/>
  <c r="DR26" i="1" s="1"/>
  <c r="DT26" i="1" s="1"/>
  <c r="CD26" i="1"/>
  <c r="BA26" i="1"/>
  <c r="AZ26" i="1"/>
  <c r="BB26" i="1" s="1"/>
  <c r="AY26" i="1"/>
  <c r="AX26" i="1"/>
  <c r="AW26" i="1"/>
  <c r="S26" i="1"/>
  <c r="R26" i="1"/>
  <c r="Q26" i="1"/>
  <c r="P26" i="1"/>
  <c r="G26" i="1"/>
  <c r="J26" i="1" s="1"/>
  <c r="F26" i="1"/>
  <c r="E26" i="1"/>
  <c r="H26" i="1" s="1"/>
  <c r="D26" i="1"/>
  <c r="EC25" i="1"/>
  <c r="DQ25" i="1"/>
  <c r="DN25" i="1"/>
  <c r="DK25" i="1"/>
  <c r="DG25" i="1"/>
  <c r="DL25" i="1" s="1"/>
  <c r="CI25" i="1"/>
  <c r="CF25" i="1"/>
  <c r="DP25" i="1" s="1"/>
  <c r="DR25" i="1" s="1"/>
  <c r="DT25" i="1" s="1"/>
  <c r="CD25" i="1"/>
  <c r="BA25" i="1"/>
  <c r="AZ25" i="1"/>
  <c r="BB25" i="1" s="1"/>
  <c r="AY25" i="1"/>
  <c r="AX25" i="1"/>
  <c r="AW25" i="1"/>
  <c r="S25" i="1"/>
  <c r="R25" i="1"/>
  <c r="Q25" i="1"/>
  <c r="P25" i="1"/>
  <c r="G25" i="1"/>
  <c r="J25" i="1" s="1"/>
  <c r="F25" i="1"/>
  <c r="E25" i="1"/>
  <c r="H25" i="1" s="1"/>
  <c r="D25" i="1"/>
  <c r="EC24" i="1"/>
  <c r="DQ24" i="1"/>
  <c r="DN24" i="1"/>
  <c r="DK24" i="1"/>
  <c r="DG24" i="1"/>
  <c r="DL24" i="1" s="1"/>
  <c r="CI24" i="1"/>
  <c r="CF24" i="1"/>
  <c r="DP24" i="1" s="1"/>
  <c r="DR24" i="1" s="1"/>
  <c r="DT24" i="1" s="1"/>
  <c r="CD24" i="1"/>
  <c r="BA24" i="1"/>
  <c r="AZ24" i="1"/>
  <c r="BB24" i="1" s="1"/>
  <c r="AY24" i="1"/>
  <c r="AX24" i="1"/>
  <c r="AW24" i="1"/>
  <c r="S24" i="1"/>
  <c r="R24" i="1"/>
  <c r="Q24" i="1"/>
  <c r="P24" i="1"/>
  <c r="G24" i="1"/>
  <c r="J24" i="1" s="1"/>
  <c r="F24" i="1"/>
  <c r="E24" i="1"/>
  <c r="H24" i="1" s="1"/>
  <c r="D24" i="1"/>
  <c r="EC23" i="1"/>
  <c r="DQ23" i="1"/>
  <c r="DN23" i="1"/>
  <c r="DK23" i="1"/>
  <c r="DG23" i="1"/>
  <c r="DL23" i="1" s="1"/>
  <c r="CI23" i="1"/>
  <c r="CF23" i="1"/>
  <c r="DP23" i="1" s="1"/>
  <c r="DR23" i="1" s="1"/>
  <c r="DT23" i="1" s="1"/>
  <c r="CD23" i="1"/>
  <c r="BA23" i="1"/>
  <c r="AZ23" i="1"/>
  <c r="BB23" i="1" s="1"/>
  <c r="AY23" i="1"/>
  <c r="AX23" i="1"/>
  <c r="AW23" i="1"/>
  <c r="S23" i="1"/>
  <c r="R23" i="1"/>
  <c r="Q23" i="1"/>
  <c r="P23" i="1"/>
  <c r="G23" i="1"/>
  <c r="J23" i="1" s="1"/>
  <c r="F23" i="1"/>
  <c r="E23" i="1"/>
  <c r="H23" i="1" s="1"/>
  <c r="D23" i="1"/>
  <c r="EC22" i="1"/>
  <c r="DQ22" i="1"/>
  <c r="DN22" i="1"/>
  <c r="DK22" i="1"/>
  <c r="DG22" i="1"/>
  <c r="DL22" i="1" s="1"/>
  <c r="CI22" i="1"/>
  <c r="CF22" i="1"/>
  <c r="DP22" i="1" s="1"/>
  <c r="DR22" i="1" s="1"/>
  <c r="DT22" i="1" s="1"/>
  <c r="CD22" i="1"/>
  <c r="BA22" i="1"/>
  <c r="AZ22" i="1"/>
  <c r="BB22" i="1" s="1"/>
  <c r="AY22" i="1"/>
  <c r="AX22" i="1"/>
  <c r="AW22" i="1"/>
  <c r="S22" i="1"/>
  <c r="R22" i="1"/>
  <c r="Q22" i="1"/>
  <c r="P22" i="1"/>
  <c r="G22" i="1"/>
  <c r="J22" i="1" s="1"/>
  <c r="F22" i="1"/>
  <c r="E22" i="1"/>
  <c r="H22" i="1" s="1"/>
  <c r="D22" i="1"/>
  <c r="EC21" i="1"/>
  <c r="DQ21" i="1"/>
  <c r="DN21" i="1"/>
  <c r="DK21" i="1"/>
  <c r="DG21" i="1"/>
  <c r="DL21" i="1" s="1"/>
  <c r="CI21" i="1"/>
  <c r="CF21" i="1"/>
  <c r="DP21" i="1" s="1"/>
  <c r="DR21" i="1" s="1"/>
  <c r="DT21" i="1" s="1"/>
  <c r="CD21" i="1"/>
  <c r="BA21" i="1"/>
  <c r="AZ21" i="1"/>
  <c r="BB21" i="1" s="1"/>
  <c r="AY21" i="1"/>
  <c r="AX21" i="1"/>
  <c r="AW21" i="1"/>
  <c r="S21" i="1"/>
  <c r="R21" i="1"/>
  <c r="Q21" i="1"/>
  <c r="P21" i="1"/>
  <c r="G21" i="1"/>
  <c r="J21" i="1" s="1"/>
  <c r="F21" i="1"/>
  <c r="E21" i="1"/>
  <c r="H21" i="1" s="1"/>
  <c r="D21" i="1"/>
  <c r="EC20" i="1"/>
  <c r="DQ20" i="1"/>
  <c r="DN20" i="1"/>
  <c r="DK20" i="1"/>
  <c r="DG20" i="1"/>
  <c r="DL20" i="1" s="1"/>
  <c r="CI20" i="1"/>
  <c r="CF20" i="1"/>
  <c r="DP20" i="1" s="1"/>
  <c r="DR20" i="1" s="1"/>
  <c r="DT20" i="1" s="1"/>
  <c r="CD20" i="1"/>
  <c r="BA20" i="1"/>
  <c r="AZ20" i="1"/>
  <c r="BB20" i="1" s="1"/>
  <c r="AY20" i="1"/>
  <c r="AX20" i="1"/>
  <c r="AW20" i="1"/>
  <c r="S20" i="1"/>
  <c r="R20" i="1"/>
  <c r="Q20" i="1"/>
  <c r="P20" i="1"/>
  <c r="G20" i="1"/>
  <c r="J20" i="1" s="1"/>
  <c r="F20" i="1"/>
  <c r="E20" i="1"/>
  <c r="H20" i="1" s="1"/>
  <c r="D20" i="1"/>
  <c r="EC19" i="1"/>
  <c r="DQ19" i="1"/>
  <c r="DN19" i="1"/>
  <c r="DK19" i="1"/>
  <c r="DG19" i="1"/>
  <c r="DL19" i="1" s="1"/>
  <c r="CI19" i="1"/>
  <c r="CF19" i="1"/>
  <c r="DP19" i="1" s="1"/>
  <c r="DR19" i="1" s="1"/>
  <c r="DT19" i="1" s="1"/>
  <c r="CD19" i="1"/>
  <c r="BA19" i="1"/>
  <c r="AZ19" i="1"/>
  <c r="BB19" i="1" s="1"/>
  <c r="AY19" i="1"/>
  <c r="AX19" i="1"/>
  <c r="AW19" i="1"/>
  <c r="S19" i="1"/>
  <c r="R19" i="1"/>
  <c r="Q19" i="1"/>
  <c r="P19" i="1"/>
  <c r="G19" i="1"/>
  <c r="J19" i="1" s="1"/>
  <c r="F19" i="1"/>
  <c r="E19" i="1"/>
  <c r="H19" i="1" s="1"/>
  <c r="D19" i="1"/>
  <c r="EC18" i="1"/>
  <c r="DQ18" i="1"/>
  <c r="DN18" i="1"/>
  <c r="DK18" i="1"/>
  <c r="DG18" i="1"/>
  <c r="DL18" i="1" s="1"/>
  <c r="CI18" i="1"/>
  <c r="CF18" i="1"/>
  <c r="DP18" i="1" s="1"/>
  <c r="DR18" i="1" s="1"/>
  <c r="DT18" i="1" s="1"/>
  <c r="CD18" i="1"/>
  <c r="BA18" i="1"/>
  <c r="AZ18" i="1"/>
  <c r="BB18" i="1" s="1"/>
  <c r="AY18" i="1"/>
  <c r="AX18" i="1"/>
  <c r="AW18" i="1"/>
  <c r="S18" i="1"/>
  <c r="R18" i="1"/>
  <c r="Q18" i="1"/>
  <c r="P18" i="1"/>
  <c r="G18" i="1"/>
  <c r="J18" i="1" s="1"/>
  <c r="F18" i="1"/>
  <c r="E18" i="1"/>
  <c r="H18" i="1" s="1"/>
  <c r="D18" i="1"/>
  <c r="EC17" i="1"/>
  <c r="DQ17" i="1"/>
  <c r="DN17" i="1"/>
  <c r="DK17" i="1"/>
  <c r="DG17" i="1"/>
  <c r="DL17" i="1" s="1"/>
  <c r="CI17" i="1"/>
  <c r="CF17" i="1"/>
  <c r="DP17" i="1" s="1"/>
  <c r="DR17" i="1" s="1"/>
  <c r="DT17" i="1" s="1"/>
  <c r="CD17" i="1"/>
  <c r="BA17" i="1"/>
  <c r="AZ17" i="1"/>
  <c r="BB17" i="1" s="1"/>
  <c r="AY17" i="1"/>
  <c r="AX17" i="1"/>
  <c r="AW17" i="1"/>
  <c r="S17" i="1"/>
  <c r="R17" i="1"/>
  <c r="Q17" i="1"/>
  <c r="P17" i="1"/>
  <c r="G17" i="1"/>
  <c r="J17" i="1" s="1"/>
  <c r="F17" i="1"/>
  <c r="E17" i="1"/>
  <c r="H17" i="1" s="1"/>
  <c r="D17" i="1"/>
  <c r="EC16" i="1"/>
  <c r="DQ16" i="1"/>
  <c r="DN16" i="1"/>
  <c r="DK16" i="1"/>
  <c r="DG16" i="1"/>
  <c r="DL16" i="1" s="1"/>
  <c r="CI16" i="1"/>
  <c r="CF16" i="1"/>
  <c r="DP16" i="1" s="1"/>
  <c r="DR16" i="1" s="1"/>
  <c r="DT16" i="1" s="1"/>
  <c r="CD16" i="1"/>
  <c r="BA16" i="1"/>
  <c r="AZ16" i="1"/>
  <c r="BB16" i="1" s="1"/>
  <c r="AY16" i="1"/>
  <c r="AX16" i="1"/>
  <c r="AW16" i="1"/>
  <c r="S16" i="1"/>
  <c r="R16" i="1"/>
  <c r="Q16" i="1"/>
  <c r="P16" i="1"/>
  <c r="G16" i="1"/>
  <c r="J16" i="1" s="1"/>
  <c r="F16" i="1"/>
  <c r="E16" i="1"/>
  <c r="H16" i="1" s="1"/>
  <c r="D16" i="1"/>
  <c r="EC15" i="1"/>
  <c r="DQ15" i="1"/>
  <c r="DN15" i="1"/>
  <c r="DK15" i="1"/>
  <c r="DG15" i="1"/>
  <c r="DL15" i="1" s="1"/>
  <c r="CI15" i="1"/>
  <c r="CF15" i="1"/>
  <c r="DP15" i="1" s="1"/>
  <c r="DR15" i="1" s="1"/>
  <c r="DT15" i="1" s="1"/>
  <c r="CD15" i="1"/>
  <c r="BA15" i="1"/>
  <c r="AZ15" i="1"/>
  <c r="BB15" i="1" s="1"/>
  <c r="AY15" i="1"/>
  <c r="AX15" i="1"/>
  <c r="AW15" i="1"/>
  <c r="S15" i="1"/>
  <c r="R15" i="1"/>
  <c r="Q15" i="1"/>
  <c r="P15" i="1"/>
  <c r="G15" i="1"/>
  <c r="J15" i="1" s="1"/>
  <c r="F15" i="1"/>
  <c r="E15" i="1"/>
  <c r="H15" i="1" s="1"/>
  <c r="D15" i="1"/>
  <c r="EC14" i="1"/>
  <c r="DQ14" i="1"/>
  <c r="DN14" i="1"/>
  <c r="DK14" i="1"/>
  <c r="DG14" i="1"/>
  <c r="DL14" i="1" s="1"/>
  <c r="CI14" i="1"/>
  <c r="CF14" i="1"/>
  <c r="DP14" i="1" s="1"/>
  <c r="DR14" i="1" s="1"/>
  <c r="DT14" i="1" s="1"/>
  <c r="CD14" i="1"/>
  <c r="BA14" i="1"/>
  <c r="AZ14" i="1"/>
  <c r="BB14" i="1" s="1"/>
  <c r="AY14" i="1"/>
  <c r="AX14" i="1"/>
  <c r="AW14" i="1"/>
  <c r="S14" i="1"/>
  <c r="R14" i="1"/>
  <c r="Q14" i="1"/>
  <c r="P14" i="1"/>
  <c r="G14" i="1"/>
  <c r="J14" i="1" s="1"/>
  <c r="F14" i="1"/>
  <c r="E14" i="1"/>
  <c r="H14" i="1" s="1"/>
  <c r="D14" i="1"/>
  <c r="EC13" i="1"/>
  <c r="DQ13" i="1"/>
  <c r="DN13" i="1"/>
  <c r="DK13" i="1"/>
  <c r="DG13" i="1"/>
  <c r="DL13" i="1" s="1"/>
  <c r="CI13" i="1"/>
  <c r="CF13" i="1"/>
  <c r="DP13" i="1" s="1"/>
  <c r="DR13" i="1" s="1"/>
  <c r="DT13" i="1" s="1"/>
  <c r="CD13" i="1"/>
  <c r="BA13" i="1"/>
  <c r="AZ13" i="1"/>
  <c r="BB13" i="1" s="1"/>
  <c r="AY13" i="1"/>
  <c r="AX13" i="1"/>
  <c r="AW13" i="1"/>
  <c r="S13" i="1"/>
  <c r="R13" i="1"/>
  <c r="Q13" i="1"/>
  <c r="P13" i="1"/>
  <c r="G13" i="1"/>
  <c r="J13" i="1" s="1"/>
  <c r="F13" i="1"/>
  <c r="E13" i="1"/>
  <c r="H13" i="1" s="1"/>
  <c r="D13" i="1"/>
  <c r="EC12" i="1"/>
  <c r="DQ12" i="1"/>
  <c r="DN12" i="1"/>
  <c r="DK12" i="1"/>
  <c r="DG12" i="1"/>
  <c r="DL12" i="1" s="1"/>
  <c r="CI12" i="1"/>
  <c r="CF12" i="1"/>
  <c r="DP12" i="1" s="1"/>
  <c r="DR12" i="1" s="1"/>
  <c r="DT12" i="1" s="1"/>
  <c r="CD12" i="1"/>
  <c r="BA12" i="1"/>
  <c r="AZ12" i="1"/>
  <c r="BB12" i="1" s="1"/>
  <c r="AY12" i="1"/>
  <c r="AX12" i="1"/>
  <c r="AW12" i="1"/>
  <c r="S12" i="1"/>
  <c r="R12" i="1"/>
  <c r="Q12" i="1"/>
  <c r="P12" i="1"/>
  <c r="G12" i="1"/>
  <c r="J12" i="1" s="1"/>
  <c r="F12" i="1"/>
  <c r="E12" i="1"/>
  <c r="H12" i="1" s="1"/>
  <c r="D12" i="1"/>
  <c r="EC11" i="1"/>
  <c r="DQ11" i="1"/>
  <c r="DN11" i="1"/>
  <c r="DK11" i="1"/>
  <c r="DG11" i="1"/>
  <c r="DL11" i="1" s="1"/>
  <c r="CI11" i="1"/>
  <c r="CF11" i="1"/>
  <c r="DP11" i="1" s="1"/>
  <c r="DR11" i="1" s="1"/>
  <c r="DT11" i="1" s="1"/>
  <c r="CD11" i="1"/>
  <c r="BA11" i="1"/>
  <c r="AZ11" i="1"/>
  <c r="BB11" i="1" s="1"/>
  <c r="AY11" i="1"/>
  <c r="AX11" i="1"/>
  <c r="AW11" i="1"/>
  <c r="S11" i="1"/>
  <c r="R11" i="1"/>
  <c r="Q11" i="1"/>
  <c r="P11" i="1"/>
  <c r="G11" i="1"/>
  <c r="J11" i="1" s="1"/>
  <c r="F11" i="1"/>
  <c r="E11" i="1"/>
  <c r="H11" i="1" s="1"/>
  <c r="D11" i="1"/>
  <c r="EC10" i="1"/>
  <c r="DQ10" i="1"/>
  <c r="DQ450" i="1" s="1"/>
  <c r="DN10" i="1"/>
  <c r="DN450" i="1" s="1"/>
  <c r="DK10" i="1"/>
  <c r="DK450" i="1" s="1"/>
  <c r="DG10" i="1"/>
  <c r="DG450" i="1" s="1"/>
  <c r="CI10" i="1"/>
  <c r="CI450" i="1" s="1"/>
  <c r="CF10" i="1"/>
  <c r="CD10" i="1"/>
  <c r="CD450" i="1" s="1"/>
  <c r="BA10" i="1"/>
  <c r="BA450" i="1" s="1"/>
  <c r="AZ10" i="1"/>
  <c r="AZ450" i="1" s="1"/>
  <c r="AY10" i="1"/>
  <c r="AY450" i="1" s="1"/>
  <c r="AX10" i="1"/>
  <c r="AW10" i="1"/>
  <c r="S10" i="1"/>
  <c r="S450" i="1" s="1"/>
  <c r="R10" i="1"/>
  <c r="Q10" i="1"/>
  <c r="Q450" i="1" s="1"/>
  <c r="P10" i="1"/>
  <c r="G10" i="1"/>
  <c r="G450" i="1" s="1"/>
  <c r="F10" i="1"/>
  <c r="F450" i="1" s="1"/>
  <c r="E10" i="1"/>
  <c r="D10" i="1"/>
  <c r="D450" i="1" s="1"/>
  <c r="CF4" i="1"/>
  <c r="CK83" i="2" l="1"/>
  <c r="L10" i="2"/>
  <c r="L83" i="2" s="1"/>
  <c r="I83" i="2"/>
  <c r="CJ36" i="1"/>
  <c r="W36" i="1" s="1"/>
  <c r="DP36" i="1"/>
  <c r="DR36" i="1" s="1"/>
  <c r="DT36" i="1" s="1"/>
  <c r="CJ44" i="1"/>
  <c r="W44" i="1" s="1"/>
  <c r="DP44" i="1"/>
  <c r="DR44" i="1" s="1"/>
  <c r="DT44" i="1" s="1"/>
  <c r="CJ52" i="1"/>
  <c r="W52" i="1" s="1"/>
  <c r="DP52" i="1"/>
  <c r="DR52" i="1" s="1"/>
  <c r="DT52" i="1" s="1"/>
  <c r="CJ34" i="1"/>
  <c r="W34" i="1" s="1"/>
  <c r="DP34" i="1"/>
  <c r="DR34" i="1" s="1"/>
  <c r="DT34" i="1" s="1"/>
  <c r="CJ42" i="1"/>
  <c r="W42" i="1" s="1"/>
  <c r="DP42" i="1"/>
  <c r="DR42" i="1" s="1"/>
  <c r="DT42" i="1" s="1"/>
  <c r="CJ50" i="1"/>
  <c r="W50" i="1" s="1"/>
  <c r="DP50" i="1"/>
  <c r="DR50" i="1" s="1"/>
  <c r="DT50" i="1" s="1"/>
  <c r="CJ32" i="1"/>
  <c r="W32" i="1" s="1"/>
  <c r="DP32" i="1"/>
  <c r="DR32" i="1" s="1"/>
  <c r="DT32" i="1" s="1"/>
  <c r="CJ40" i="1"/>
  <c r="W40" i="1" s="1"/>
  <c r="DP40" i="1"/>
  <c r="DR40" i="1" s="1"/>
  <c r="DT40" i="1" s="1"/>
  <c r="CJ48" i="1"/>
  <c r="W48" i="1" s="1"/>
  <c r="DP48" i="1"/>
  <c r="DR48" i="1" s="1"/>
  <c r="DT48" i="1" s="1"/>
  <c r="CJ56" i="1"/>
  <c r="W56" i="1" s="1"/>
  <c r="DP56" i="1"/>
  <c r="DR56" i="1" s="1"/>
  <c r="DT56" i="1" s="1"/>
  <c r="CJ58" i="1"/>
  <c r="W58" i="1" s="1"/>
  <c r="DP58" i="1"/>
  <c r="DR58" i="1" s="1"/>
  <c r="DT58" i="1" s="1"/>
  <c r="CJ60" i="1"/>
  <c r="W60" i="1" s="1"/>
  <c r="DP60" i="1"/>
  <c r="DR60" i="1" s="1"/>
  <c r="DT60" i="1" s="1"/>
  <c r="CJ62" i="1"/>
  <c r="W62" i="1" s="1"/>
  <c r="DP62" i="1"/>
  <c r="DR62" i="1" s="1"/>
  <c r="DT62" i="1" s="1"/>
  <c r="CJ64" i="1"/>
  <c r="W64" i="1" s="1"/>
  <c r="DP64" i="1"/>
  <c r="DR64" i="1" s="1"/>
  <c r="DT64" i="1" s="1"/>
  <c r="CJ38" i="1"/>
  <c r="W38" i="1" s="1"/>
  <c r="DP38" i="1"/>
  <c r="DR38" i="1" s="1"/>
  <c r="DT38" i="1" s="1"/>
  <c r="CJ46" i="1"/>
  <c r="W46" i="1" s="1"/>
  <c r="DP46" i="1"/>
  <c r="DR46" i="1" s="1"/>
  <c r="DT46" i="1" s="1"/>
  <c r="CJ54" i="1"/>
  <c r="W54" i="1" s="1"/>
  <c r="DP54" i="1"/>
  <c r="DR54" i="1" s="1"/>
  <c r="DT54" i="1" s="1"/>
  <c r="E450" i="1"/>
  <c r="J10" i="1"/>
  <c r="P450" i="1"/>
  <c r="AX450" i="1"/>
  <c r="BB10" i="1"/>
  <c r="CJ10" i="1"/>
  <c r="DL10" i="1"/>
  <c r="CJ11" i="1"/>
  <c r="W11" i="1" s="1"/>
  <c r="CJ12" i="1"/>
  <c r="W12" i="1" s="1"/>
  <c r="CJ13" i="1"/>
  <c r="W13" i="1" s="1"/>
  <c r="CJ14" i="1"/>
  <c r="W14" i="1" s="1"/>
  <c r="CJ15" i="1"/>
  <c r="W15" i="1" s="1"/>
  <c r="CJ16" i="1"/>
  <c r="W16" i="1" s="1"/>
  <c r="CJ17" i="1"/>
  <c r="W17" i="1" s="1"/>
  <c r="CJ18" i="1"/>
  <c r="W18" i="1" s="1"/>
  <c r="CJ19" i="1"/>
  <c r="W19" i="1" s="1"/>
  <c r="CJ20" i="1"/>
  <c r="W20" i="1" s="1"/>
  <c r="CJ21" i="1"/>
  <c r="W21" i="1" s="1"/>
  <c r="CJ22" i="1"/>
  <c r="W22" i="1" s="1"/>
  <c r="CJ23" i="1"/>
  <c r="W23" i="1" s="1"/>
  <c r="CJ24" i="1"/>
  <c r="W24" i="1" s="1"/>
  <c r="CJ25" i="1"/>
  <c r="W25" i="1" s="1"/>
  <c r="CJ26" i="1"/>
  <c r="W26" i="1" s="1"/>
  <c r="CJ27" i="1"/>
  <c r="W27" i="1" s="1"/>
  <c r="CJ28" i="1"/>
  <c r="W28" i="1" s="1"/>
  <c r="CJ29" i="1"/>
  <c r="W29" i="1" s="1"/>
  <c r="CJ30" i="1"/>
  <c r="W30" i="1" s="1"/>
  <c r="CJ31" i="1"/>
  <c r="W31" i="1" s="1"/>
  <c r="H32" i="1"/>
  <c r="CJ33" i="1"/>
  <c r="W33" i="1" s="1"/>
  <c r="H34" i="1"/>
  <c r="CJ35" i="1"/>
  <c r="W35" i="1" s="1"/>
  <c r="H36" i="1"/>
  <c r="CJ37" i="1"/>
  <c r="W37" i="1" s="1"/>
  <c r="H38" i="1"/>
  <c r="CJ39" i="1"/>
  <c r="W39" i="1" s="1"/>
  <c r="H40" i="1"/>
  <c r="CJ41" i="1"/>
  <c r="W41" i="1" s="1"/>
  <c r="H42" i="1"/>
  <c r="CJ43" i="1"/>
  <c r="W43" i="1" s="1"/>
  <c r="H44" i="1"/>
  <c r="CJ45" i="1"/>
  <c r="W45" i="1" s="1"/>
  <c r="H46" i="1"/>
  <c r="CJ47" i="1"/>
  <c r="W47" i="1" s="1"/>
  <c r="H48" i="1"/>
  <c r="CJ49" i="1"/>
  <c r="W49" i="1" s="1"/>
  <c r="H50" i="1"/>
  <c r="CJ51" i="1"/>
  <c r="W51" i="1" s="1"/>
  <c r="H52" i="1"/>
  <c r="CJ53" i="1"/>
  <c r="W53" i="1" s="1"/>
  <c r="H54" i="1"/>
  <c r="CJ55" i="1"/>
  <c r="W55" i="1" s="1"/>
  <c r="H56" i="1"/>
  <c r="CJ57" i="1"/>
  <c r="W57" i="1" s="1"/>
  <c r="H58" i="1"/>
  <c r="CJ59" i="1"/>
  <c r="W59" i="1" s="1"/>
  <c r="H60" i="1"/>
  <c r="CJ61" i="1"/>
  <c r="W61" i="1" s="1"/>
  <c r="H62" i="1"/>
  <c r="CJ63" i="1"/>
  <c r="W63" i="1" s="1"/>
  <c r="H64" i="1"/>
  <c r="H72" i="1"/>
  <c r="H73" i="1"/>
  <c r="H74" i="1"/>
  <c r="H75" i="1"/>
  <c r="H76" i="1"/>
  <c r="H77" i="1"/>
  <c r="H78" i="1"/>
  <c r="H79" i="1"/>
  <c r="H80" i="1"/>
  <c r="H81" i="1"/>
  <c r="H82" i="1"/>
  <c r="H83" i="1"/>
  <c r="H65" i="1"/>
  <c r="H67" i="1"/>
  <c r="H69" i="1"/>
  <c r="H71" i="1"/>
  <c r="CF450" i="1"/>
  <c r="CF5" i="1" s="1"/>
  <c r="DP10" i="1"/>
  <c r="H10" i="1"/>
  <c r="CJ71" i="1"/>
  <c r="W71" i="1" s="1"/>
  <c r="CJ72" i="1"/>
  <c r="W72" i="1" s="1"/>
  <c r="CJ73" i="1"/>
  <c r="W73" i="1" s="1"/>
  <c r="CJ74" i="1"/>
  <c r="W74" i="1" s="1"/>
  <c r="CJ75" i="1"/>
  <c r="W75" i="1" s="1"/>
  <c r="CJ76" i="1"/>
  <c r="W76" i="1" s="1"/>
  <c r="CJ77" i="1"/>
  <c r="W77" i="1" s="1"/>
  <c r="CJ78" i="1"/>
  <c r="W78" i="1" s="1"/>
  <c r="CJ79" i="1"/>
  <c r="W79" i="1" s="1"/>
  <c r="CJ80" i="1"/>
  <c r="W80" i="1" s="1"/>
  <c r="CJ81" i="1"/>
  <c r="W81" i="1" s="1"/>
  <c r="CJ82" i="1"/>
  <c r="W82" i="1" s="1"/>
  <c r="R118" i="1"/>
  <c r="R450" i="1" s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CJ83" i="1"/>
  <c r="W83" i="1" s="1"/>
  <c r="CJ84" i="1"/>
  <c r="W84" i="1" s="1"/>
  <c r="CJ85" i="1"/>
  <c r="W85" i="1" s="1"/>
  <c r="CJ86" i="1"/>
  <c r="W86" i="1" s="1"/>
  <c r="CJ87" i="1"/>
  <c r="W87" i="1" s="1"/>
  <c r="CJ88" i="1"/>
  <c r="W88" i="1" s="1"/>
  <c r="CJ89" i="1"/>
  <c r="W89" i="1" s="1"/>
  <c r="CJ90" i="1"/>
  <c r="W90" i="1" s="1"/>
  <c r="CJ91" i="1"/>
  <c r="W91" i="1" s="1"/>
  <c r="CJ92" i="1"/>
  <c r="W92" i="1" s="1"/>
  <c r="CJ93" i="1"/>
  <c r="W93" i="1" s="1"/>
  <c r="CJ94" i="1"/>
  <c r="W94" i="1" s="1"/>
  <c r="CJ95" i="1"/>
  <c r="W95" i="1" s="1"/>
  <c r="CJ96" i="1"/>
  <c r="W96" i="1" s="1"/>
  <c r="CJ97" i="1"/>
  <c r="W97" i="1" s="1"/>
  <c r="CJ98" i="1"/>
  <c r="W98" i="1" s="1"/>
  <c r="CJ99" i="1"/>
  <c r="W99" i="1" s="1"/>
  <c r="CJ100" i="1"/>
  <c r="W100" i="1" s="1"/>
  <c r="CJ101" i="1"/>
  <c r="W101" i="1" s="1"/>
  <c r="CJ102" i="1"/>
  <c r="W102" i="1" s="1"/>
  <c r="CJ103" i="1"/>
  <c r="W103" i="1" s="1"/>
  <c r="CJ104" i="1"/>
  <c r="W104" i="1" s="1"/>
  <c r="CJ105" i="1"/>
  <c r="W105" i="1" s="1"/>
  <c r="CJ106" i="1"/>
  <c r="W106" i="1" s="1"/>
  <c r="CJ107" i="1"/>
  <c r="W107" i="1" s="1"/>
  <c r="CJ108" i="1"/>
  <c r="W108" i="1" s="1"/>
  <c r="CJ109" i="1"/>
  <c r="W109" i="1" s="1"/>
  <c r="CJ110" i="1"/>
  <c r="W110" i="1" s="1"/>
  <c r="CJ111" i="1"/>
  <c r="W111" i="1" s="1"/>
  <c r="CJ112" i="1"/>
  <c r="W112" i="1" s="1"/>
  <c r="CJ113" i="1"/>
  <c r="W113" i="1" s="1"/>
  <c r="CJ114" i="1"/>
  <c r="W114" i="1" s="1"/>
  <c r="CJ115" i="1"/>
  <c r="W115" i="1" s="1"/>
  <c r="CJ116" i="1"/>
  <c r="W116" i="1" s="1"/>
  <c r="CJ117" i="1"/>
  <c r="W117" i="1" s="1"/>
  <c r="CJ118" i="1"/>
  <c r="W118" i="1" s="1"/>
  <c r="CJ119" i="1"/>
  <c r="W119" i="1" s="1"/>
  <c r="CJ120" i="1"/>
  <c r="W120" i="1" s="1"/>
  <c r="CJ121" i="1"/>
  <c r="W121" i="1" s="1"/>
  <c r="CJ122" i="1"/>
  <c r="W122" i="1" s="1"/>
  <c r="CJ123" i="1"/>
  <c r="W123" i="1" s="1"/>
  <c r="CJ124" i="1"/>
  <c r="W124" i="1" s="1"/>
  <c r="CJ125" i="1"/>
  <c r="W125" i="1" s="1"/>
  <c r="CJ126" i="1"/>
  <c r="W126" i="1" s="1"/>
  <c r="CJ127" i="1"/>
  <c r="W127" i="1" s="1"/>
  <c r="CJ128" i="1"/>
  <c r="W128" i="1" s="1"/>
  <c r="CJ129" i="1"/>
  <c r="W129" i="1" s="1"/>
  <c r="CJ130" i="1"/>
  <c r="W130" i="1" s="1"/>
  <c r="CJ131" i="1"/>
  <c r="W131" i="1" s="1"/>
  <c r="CJ132" i="1"/>
  <c r="W132" i="1" s="1"/>
  <c r="CJ133" i="1"/>
  <c r="W133" i="1" s="1"/>
  <c r="CJ134" i="1"/>
  <c r="W134" i="1" s="1"/>
  <c r="CJ135" i="1"/>
  <c r="W135" i="1" s="1"/>
  <c r="CJ136" i="1"/>
  <c r="W136" i="1" s="1"/>
  <c r="CJ137" i="1"/>
  <c r="W137" i="1" s="1"/>
  <c r="CJ138" i="1"/>
  <c r="W138" i="1" s="1"/>
  <c r="CJ139" i="1"/>
  <c r="W139" i="1" s="1"/>
  <c r="CJ140" i="1"/>
  <c r="W140" i="1" s="1"/>
  <c r="CJ141" i="1"/>
  <c r="W141" i="1" s="1"/>
  <c r="CJ142" i="1"/>
  <c r="W142" i="1" s="1"/>
  <c r="CJ143" i="1"/>
  <c r="W143" i="1" s="1"/>
  <c r="CJ144" i="1"/>
  <c r="W144" i="1" s="1"/>
  <c r="CJ145" i="1"/>
  <c r="W145" i="1" s="1"/>
  <c r="H147" i="1"/>
  <c r="CJ147" i="1"/>
  <c r="W147" i="1" s="1"/>
  <c r="H149" i="1"/>
  <c r="CJ149" i="1"/>
  <c r="W149" i="1" s="1"/>
  <c r="H151" i="1"/>
  <c r="CJ151" i="1"/>
  <c r="W151" i="1" s="1"/>
  <c r="H153" i="1"/>
  <c r="CJ153" i="1"/>
  <c r="W153" i="1" s="1"/>
  <c r="H155" i="1"/>
  <c r="CJ155" i="1"/>
  <c r="W155" i="1" s="1"/>
  <c r="H157" i="1"/>
  <c r="CJ157" i="1"/>
  <c r="W157" i="1" s="1"/>
  <c r="CJ201" i="1"/>
  <c r="W201" i="1" s="1"/>
  <c r="DP201" i="1"/>
  <c r="DR201" i="1" s="1"/>
  <c r="DT201" i="1" s="1"/>
  <c r="CJ202" i="1"/>
  <c r="W202" i="1" s="1"/>
  <c r="DP202" i="1"/>
  <c r="DR202" i="1" s="1"/>
  <c r="DT202" i="1" s="1"/>
  <c r="CJ203" i="1"/>
  <c r="W203" i="1" s="1"/>
  <c r="DP203" i="1"/>
  <c r="DR203" i="1" s="1"/>
  <c r="DT203" i="1" s="1"/>
  <c r="CJ204" i="1"/>
  <c r="W204" i="1" s="1"/>
  <c r="DP204" i="1"/>
  <c r="DR204" i="1" s="1"/>
  <c r="DT204" i="1" s="1"/>
  <c r="CJ205" i="1"/>
  <c r="W205" i="1" s="1"/>
  <c r="DP205" i="1"/>
  <c r="DR205" i="1" s="1"/>
  <c r="DT205" i="1" s="1"/>
  <c r="CJ206" i="1"/>
  <c r="W206" i="1" s="1"/>
  <c r="DP206" i="1"/>
  <c r="DR206" i="1" s="1"/>
  <c r="DT206" i="1" s="1"/>
  <c r="CJ207" i="1"/>
  <c r="W207" i="1" s="1"/>
  <c r="DP207" i="1"/>
  <c r="DR207" i="1" s="1"/>
  <c r="DT207" i="1" s="1"/>
  <c r="CJ208" i="1"/>
  <c r="W208" i="1" s="1"/>
  <c r="DP208" i="1"/>
  <c r="DR208" i="1" s="1"/>
  <c r="DT208" i="1" s="1"/>
  <c r="CJ209" i="1"/>
  <c r="W209" i="1" s="1"/>
  <c r="DP209" i="1"/>
  <c r="DR209" i="1" s="1"/>
  <c r="DT209" i="1" s="1"/>
  <c r="CJ210" i="1"/>
  <c r="W210" i="1" s="1"/>
  <c r="DP210" i="1"/>
  <c r="DR210" i="1" s="1"/>
  <c r="DT210" i="1" s="1"/>
  <c r="CJ211" i="1"/>
  <c r="W211" i="1" s="1"/>
  <c r="DP211" i="1"/>
  <c r="DR211" i="1" s="1"/>
  <c r="DT211" i="1" s="1"/>
  <c r="CJ212" i="1"/>
  <c r="W212" i="1" s="1"/>
  <c r="DP212" i="1"/>
  <c r="DR212" i="1" s="1"/>
  <c r="DT212" i="1" s="1"/>
  <c r="CJ213" i="1"/>
  <c r="W213" i="1" s="1"/>
  <c r="DP213" i="1"/>
  <c r="DR213" i="1" s="1"/>
  <c r="DT213" i="1" s="1"/>
  <c r="CJ214" i="1"/>
  <c r="W214" i="1" s="1"/>
  <c r="DP214" i="1"/>
  <c r="DR214" i="1" s="1"/>
  <c r="DT214" i="1" s="1"/>
  <c r="CJ215" i="1"/>
  <c r="W215" i="1" s="1"/>
  <c r="DP215" i="1"/>
  <c r="DR215" i="1" s="1"/>
  <c r="DT215" i="1" s="1"/>
  <c r="CJ159" i="1"/>
  <c r="W159" i="1" s="1"/>
  <c r="CJ160" i="1"/>
  <c r="W160" i="1" s="1"/>
  <c r="CJ161" i="1"/>
  <c r="W161" i="1" s="1"/>
  <c r="CJ162" i="1"/>
  <c r="W162" i="1" s="1"/>
  <c r="CJ163" i="1"/>
  <c r="W163" i="1" s="1"/>
  <c r="CJ164" i="1"/>
  <c r="W164" i="1" s="1"/>
  <c r="CJ165" i="1"/>
  <c r="W165" i="1" s="1"/>
  <c r="CJ166" i="1"/>
  <c r="W166" i="1" s="1"/>
  <c r="CJ167" i="1"/>
  <c r="W167" i="1" s="1"/>
  <c r="CJ168" i="1"/>
  <c r="W168" i="1" s="1"/>
  <c r="CJ169" i="1"/>
  <c r="W169" i="1" s="1"/>
  <c r="CJ170" i="1"/>
  <c r="W170" i="1" s="1"/>
  <c r="CJ171" i="1"/>
  <c r="W171" i="1" s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DP172" i="1"/>
  <c r="DR172" i="1" s="1"/>
  <c r="DT172" i="1" s="1"/>
  <c r="DP173" i="1"/>
  <c r="DR173" i="1" s="1"/>
  <c r="DT173" i="1" s="1"/>
  <c r="DP174" i="1"/>
  <c r="DR174" i="1" s="1"/>
  <c r="DT174" i="1" s="1"/>
  <c r="DP175" i="1"/>
  <c r="DR175" i="1" s="1"/>
  <c r="DT175" i="1" s="1"/>
  <c r="DP176" i="1"/>
  <c r="DR176" i="1" s="1"/>
  <c r="DT176" i="1" s="1"/>
  <c r="DP177" i="1"/>
  <c r="DR177" i="1" s="1"/>
  <c r="DT177" i="1" s="1"/>
  <c r="DP178" i="1"/>
  <c r="DR178" i="1" s="1"/>
  <c r="DT178" i="1" s="1"/>
  <c r="DP179" i="1"/>
  <c r="DR179" i="1" s="1"/>
  <c r="DT179" i="1" s="1"/>
  <c r="DP180" i="1"/>
  <c r="DR180" i="1" s="1"/>
  <c r="DT180" i="1" s="1"/>
  <c r="DP181" i="1"/>
  <c r="DR181" i="1" s="1"/>
  <c r="DT181" i="1" s="1"/>
  <c r="DP182" i="1"/>
  <c r="DR182" i="1" s="1"/>
  <c r="DT182" i="1" s="1"/>
  <c r="DP183" i="1"/>
  <c r="DR183" i="1" s="1"/>
  <c r="DT183" i="1" s="1"/>
  <c r="DP184" i="1"/>
  <c r="DR184" i="1" s="1"/>
  <c r="DT184" i="1" s="1"/>
  <c r="DP185" i="1"/>
  <c r="DR185" i="1" s="1"/>
  <c r="DT185" i="1" s="1"/>
  <c r="DP186" i="1"/>
  <c r="DR186" i="1" s="1"/>
  <c r="DT186" i="1" s="1"/>
  <c r="DP187" i="1"/>
  <c r="DR187" i="1" s="1"/>
  <c r="DT187" i="1" s="1"/>
  <c r="DP188" i="1"/>
  <c r="DR188" i="1" s="1"/>
  <c r="DT188" i="1" s="1"/>
  <c r="DP189" i="1"/>
  <c r="DR189" i="1" s="1"/>
  <c r="DT189" i="1" s="1"/>
  <c r="DP190" i="1"/>
  <c r="DR190" i="1" s="1"/>
  <c r="DT190" i="1" s="1"/>
  <c r="DP191" i="1"/>
  <c r="DR191" i="1" s="1"/>
  <c r="DT191" i="1" s="1"/>
  <c r="DP192" i="1"/>
  <c r="DR192" i="1" s="1"/>
  <c r="DT192" i="1" s="1"/>
  <c r="DP193" i="1"/>
  <c r="DR193" i="1" s="1"/>
  <c r="DT193" i="1" s="1"/>
  <c r="DP194" i="1"/>
  <c r="DR194" i="1" s="1"/>
  <c r="DT194" i="1" s="1"/>
  <c r="DP195" i="1"/>
  <c r="DR195" i="1" s="1"/>
  <c r="DT195" i="1" s="1"/>
  <c r="DP196" i="1"/>
  <c r="DR196" i="1" s="1"/>
  <c r="DT196" i="1" s="1"/>
  <c r="DP197" i="1"/>
  <c r="DR197" i="1" s="1"/>
  <c r="DT197" i="1" s="1"/>
  <c r="DP199" i="1"/>
  <c r="DR199" i="1" s="1"/>
  <c r="DT199" i="1" s="1"/>
  <c r="DP216" i="1"/>
  <c r="DR216" i="1" s="1"/>
  <c r="DT216" i="1" s="1"/>
  <c r="CJ216" i="1"/>
  <c r="W216" i="1" s="1"/>
  <c r="DP217" i="1"/>
  <c r="DR217" i="1" s="1"/>
  <c r="DT217" i="1" s="1"/>
  <c r="CJ217" i="1"/>
  <c r="W217" i="1" s="1"/>
  <c r="DP218" i="1"/>
  <c r="DR218" i="1" s="1"/>
  <c r="DT218" i="1" s="1"/>
  <c r="CJ218" i="1"/>
  <c r="W218" i="1" s="1"/>
  <c r="DP219" i="1"/>
  <c r="DR219" i="1" s="1"/>
  <c r="DT219" i="1" s="1"/>
  <c r="CJ219" i="1"/>
  <c r="W219" i="1" s="1"/>
  <c r="DP220" i="1"/>
  <c r="DR220" i="1" s="1"/>
  <c r="DT220" i="1" s="1"/>
  <c r="CJ220" i="1"/>
  <c r="W220" i="1" s="1"/>
  <c r="DP221" i="1"/>
  <c r="DR221" i="1" s="1"/>
  <c r="DT221" i="1" s="1"/>
  <c r="CJ221" i="1"/>
  <c r="W221" i="1" s="1"/>
  <c r="DP222" i="1"/>
  <c r="DR222" i="1" s="1"/>
  <c r="DT222" i="1" s="1"/>
  <c r="CJ222" i="1"/>
  <c r="W222" i="1" s="1"/>
  <c r="DP223" i="1"/>
  <c r="DR223" i="1" s="1"/>
  <c r="DT223" i="1" s="1"/>
  <c r="CJ223" i="1"/>
  <c r="W223" i="1" s="1"/>
  <c r="DP224" i="1"/>
  <c r="DR224" i="1" s="1"/>
  <c r="DT224" i="1" s="1"/>
  <c r="CJ224" i="1"/>
  <c r="W224" i="1" s="1"/>
  <c r="DP225" i="1"/>
  <c r="DR225" i="1" s="1"/>
  <c r="DT225" i="1" s="1"/>
  <c r="CJ225" i="1"/>
  <c r="W225" i="1" s="1"/>
  <c r="DP226" i="1"/>
  <c r="DR226" i="1" s="1"/>
  <c r="DT226" i="1" s="1"/>
  <c r="CJ226" i="1"/>
  <c r="W226" i="1" s="1"/>
  <c r="DP227" i="1"/>
  <c r="DR227" i="1" s="1"/>
  <c r="DT227" i="1" s="1"/>
  <c r="CJ227" i="1"/>
  <c r="W227" i="1" s="1"/>
  <c r="DP228" i="1"/>
  <c r="DR228" i="1" s="1"/>
  <c r="DT228" i="1" s="1"/>
  <c r="CJ228" i="1"/>
  <c r="W228" i="1" s="1"/>
  <c r="DP229" i="1"/>
  <c r="DR229" i="1" s="1"/>
  <c r="DT229" i="1" s="1"/>
  <c r="CJ229" i="1"/>
  <c r="W229" i="1" s="1"/>
  <c r="DP230" i="1"/>
  <c r="DR230" i="1" s="1"/>
  <c r="DT230" i="1" s="1"/>
  <c r="CJ230" i="1"/>
  <c r="W230" i="1" s="1"/>
  <c r="DP231" i="1"/>
  <c r="DR231" i="1" s="1"/>
  <c r="DT231" i="1" s="1"/>
  <c r="CJ231" i="1"/>
  <c r="W231" i="1" s="1"/>
  <c r="DP232" i="1"/>
  <c r="DR232" i="1" s="1"/>
  <c r="DT232" i="1" s="1"/>
  <c r="CJ232" i="1"/>
  <c r="W232" i="1" s="1"/>
  <c r="DP233" i="1"/>
  <c r="DR233" i="1" s="1"/>
  <c r="DT233" i="1" s="1"/>
  <c r="CJ233" i="1"/>
  <c r="W233" i="1" s="1"/>
  <c r="DP234" i="1"/>
  <c r="DR234" i="1" s="1"/>
  <c r="DT234" i="1" s="1"/>
  <c r="CJ234" i="1"/>
  <c r="W234" i="1" s="1"/>
  <c r="DP235" i="1"/>
  <c r="DR235" i="1" s="1"/>
  <c r="DT235" i="1" s="1"/>
  <c r="CJ235" i="1"/>
  <c r="W235" i="1" s="1"/>
  <c r="DP236" i="1"/>
  <c r="DR236" i="1" s="1"/>
  <c r="DT236" i="1" s="1"/>
  <c r="CJ236" i="1"/>
  <c r="W236" i="1" s="1"/>
  <c r="DP237" i="1"/>
  <c r="DR237" i="1" s="1"/>
  <c r="DT237" i="1" s="1"/>
  <c r="CJ237" i="1"/>
  <c r="W237" i="1" s="1"/>
  <c r="DP238" i="1"/>
  <c r="DR238" i="1" s="1"/>
  <c r="DT238" i="1" s="1"/>
  <c r="CJ238" i="1"/>
  <c r="W238" i="1" s="1"/>
  <c r="DP239" i="1"/>
  <c r="DR239" i="1" s="1"/>
  <c r="DT239" i="1" s="1"/>
  <c r="CJ239" i="1"/>
  <c r="W239" i="1" s="1"/>
  <c r="DP240" i="1"/>
  <c r="DR240" i="1" s="1"/>
  <c r="DT240" i="1" s="1"/>
  <c r="CJ240" i="1"/>
  <c r="W240" i="1" s="1"/>
  <c r="DP241" i="1"/>
  <c r="DR241" i="1" s="1"/>
  <c r="DT241" i="1" s="1"/>
  <c r="CJ241" i="1"/>
  <c r="W241" i="1" s="1"/>
  <c r="DP242" i="1"/>
  <c r="DR242" i="1" s="1"/>
  <c r="DT242" i="1" s="1"/>
  <c r="CJ242" i="1"/>
  <c r="W242" i="1" s="1"/>
  <c r="DP243" i="1"/>
  <c r="DR243" i="1" s="1"/>
  <c r="DT243" i="1" s="1"/>
  <c r="CJ243" i="1"/>
  <c r="W243" i="1" s="1"/>
  <c r="H198" i="1"/>
  <c r="H200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DL248" i="1"/>
  <c r="DL252" i="1"/>
  <c r="CJ256" i="1"/>
  <c r="W256" i="1" s="1"/>
  <c r="H258" i="1"/>
  <c r="CJ260" i="1"/>
  <c r="W260" i="1" s="1"/>
  <c r="DP262" i="1"/>
  <c r="DR262" i="1" s="1"/>
  <c r="DT262" i="1" s="1"/>
  <c r="DP266" i="1"/>
  <c r="DR266" i="1" s="1"/>
  <c r="DT266" i="1" s="1"/>
  <c r="CJ247" i="1"/>
  <c r="W247" i="1" s="1"/>
  <c r="CJ251" i="1"/>
  <c r="W251" i="1" s="1"/>
  <c r="CJ255" i="1"/>
  <c r="W255" i="1" s="1"/>
  <c r="CJ257" i="1"/>
  <c r="W257" i="1" s="1"/>
  <c r="H259" i="1"/>
  <c r="DP263" i="1"/>
  <c r="DR263" i="1" s="1"/>
  <c r="DT263" i="1" s="1"/>
  <c r="DP267" i="1"/>
  <c r="DR267" i="1" s="1"/>
  <c r="DT267" i="1" s="1"/>
  <c r="CJ271" i="1"/>
  <c r="W271" i="1" s="1"/>
  <c r="DP271" i="1"/>
  <c r="DR271" i="1" s="1"/>
  <c r="DT271" i="1" s="1"/>
  <c r="CJ273" i="1"/>
  <c r="W273" i="1" s="1"/>
  <c r="DP273" i="1"/>
  <c r="DR273" i="1" s="1"/>
  <c r="DT273" i="1" s="1"/>
  <c r="CJ275" i="1"/>
  <c r="W275" i="1" s="1"/>
  <c r="DP275" i="1"/>
  <c r="DR275" i="1" s="1"/>
  <c r="DT275" i="1" s="1"/>
  <c r="CJ277" i="1"/>
  <c r="W277" i="1" s="1"/>
  <c r="DP277" i="1"/>
  <c r="DR277" i="1" s="1"/>
  <c r="DT277" i="1" s="1"/>
  <c r="CJ279" i="1"/>
  <c r="W279" i="1" s="1"/>
  <c r="DP279" i="1"/>
  <c r="DR279" i="1" s="1"/>
  <c r="DT279" i="1" s="1"/>
  <c r="CJ281" i="1"/>
  <c r="W281" i="1" s="1"/>
  <c r="DP281" i="1"/>
  <c r="DR281" i="1" s="1"/>
  <c r="DT281" i="1" s="1"/>
  <c r="CJ283" i="1"/>
  <c r="W283" i="1" s="1"/>
  <c r="DP283" i="1"/>
  <c r="DR283" i="1" s="1"/>
  <c r="DT283" i="1" s="1"/>
  <c r="CJ285" i="1"/>
  <c r="W285" i="1" s="1"/>
  <c r="DP285" i="1"/>
  <c r="DR285" i="1" s="1"/>
  <c r="DT285" i="1" s="1"/>
  <c r="CJ287" i="1"/>
  <c r="W287" i="1" s="1"/>
  <c r="DP287" i="1"/>
  <c r="DR287" i="1" s="1"/>
  <c r="DT287" i="1" s="1"/>
  <c r="CJ289" i="1"/>
  <c r="W289" i="1" s="1"/>
  <c r="DP289" i="1"/>
  <c r="DR289" i="1" s="1"/>
  <c r="DT289" i="1" s="1"/>
  <c r="CJ291" i="1"/>
  <c r="W291" i="1" s="1"/>
  <c r="DP291" i="1"/>
  <c r="DR291" i="1" s="1"/>
  <c r="DT291" i="1" s="1"/>
  <c r="DP264" i="1"/>
  <c r="DR264" i="1" s="1"/>
  <c r="DT264" i="1" s="1"/>
  <c r="DP268" i="1"/>
  <c r="DR268" i="1" s="1"/>
  <c r="DT268" i="1" s="1"/>
  <c r="DL245" i="1"/>
  <c r="DL249" i="1"/>
  <c r="DL253" i="1"/>
  <c r="DP261" i="1"/>
  <c r="DR261" i="1" s="1"/>
  <c r="DT261" i="1" s="1"/>
  <c r="DP265" i="1"/>
  <c r="DR265" i="1" s="1"/>
  <c r="DT265" i="1" s="1"/>
  <c r="DP269" i="1"/>
  <c r="DR269" i="1" s="1"/>
  <c r="DT269" i="1" s="1"/>
  <c r="CJ270" i="1"/>
  <c r="W270" i="1" s="1"/>
  <c r="DP270" i="1"/>
  <c r="DR270" i="1" s="1"/>
  <c r="DT270" i="1" s="1"/>
  <c r="CJ272" i="1"/>
  <c r="W272" i="1" s="1"/>
  <c r="DP272" i="1"/>
  <c r="DR272" i="1" s="1"/>
  <c r="DT272" i="1" s="1"/>
  <c r="CJ274" i="1"/>
  <c r="W274" i="1" s="1"/>
  <c r="DP274" i="1"/>
  <c r="DR274" i="1" s="1"/>
  <c r="DT274" i="1" s="1"/>
  <c r="CJ276" i="1"/>
  <c r="W276" i="1" s="1"/>
  <c r="DP276" i="1"/>
  <c r="DR276" i="1" s="1"/>
  <c r="DT276" i="1" s="1"/>
  <c r="CJ278" i="1"/>
  <c r="W278" i="1" s="1"/>
  <c r="DP278" i="1"/>
  <c r="DR278" i="1" s="1"/>
  <c r="DT278" i="1" s="1"/>
  <c r="CJ280" i="1"/>
  <c r="W280" i="1" s="1"/>
  <c r="DP280" i="1"/>
  <c r="DR280" i="1" s="1"/>
  <c r="DT280" i="1" s="1"/>
  <c r="CJ282" i="1"/>
  <c r="W282" i="1" s="1"/>
  <c r="DP282" i="1"/>
  <c r="DR282" i="1" s="1"/>
  <c r="DT282" i="1" s="1"/>
  <c r="CJ284" i="1"/>
  <c r="W284" i="1" s="1"/>
  <c r="DP284" i="1"/>
  <c r="DR284" i="1" s="1"/>
  <c r="DT284" i="1" s="1"/>
  <c r="CJ286" i="1"/>
  <c r="W286" i="1" s="1"/>
  <c r="DP286" i="1"/>
  <c r="DR286" i="1" s="1"/>
  <c r="DT286" i="1" s="1"/>
  <c r="CJ288" i="1"/>
  <c r="W288" i="1" s="1"/>
  <c r="DP288" i="1"/>
  <c r="DR288" i="1" s="1"/>
  <c r="DT288" i="1" s="1"/>
  <c r="CJ290" i="1"/>
  <c r="W290" i="1" s="1"/>
  <c r="DP290" i="1"/>
  <c r="DR290" i="1" s="1"/>
  <c r="DT290" i="1" s="1"/>
  <c r="CJ292" i="1"/>
  <c r="W292" i="1" s="1"/>
  <c r="DP292" i="1"/>
  <c r="DR292" i="1" s="1"/>
  <c r="DT292" i="1" s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DR312" i="1"/>
  <c r="DT312" i="1" s="1"/>
  <c r="W313" i="1"/>
  <c r="DL315" i="1"/>
  <c r="R315" i="1"/>
  <c r="DR316" i="1"/>
  <c r="DT316" i="1" s="1"/>
  <c r="W317" i="1"/>
  <c r="DL319" i="1"/>
  <c r="R319" i="1"/>
  <c r="DR320" i="1"/>
  <c r="DT320" i="1" s="1"/>
  <c r="W321" i="1"/>
  <c r="DL323" i="1"/>
  <c r="R323" i="1"/>
  <c r="DR324" i="1"/>
  <c r="DT324" i="1" s="1"/>
  <c r="W325" i="1"/>
  <c r="W312" i="1"/>
  <c r="DL314" i="1"/>
  <c r="R314" i="1"/>
  <c r="DR315" i="1"/>
  <c r="DT315" i="1" s="1"/>
  <c r="W316" i="1"/>
  <c r="DL318" i="1"/>
  <c r="R318" i="1"/>
  <c r="DR319" i="1"/>
  <c r="DT319" i="1" s="1"/>
  <c r="W320" i="1"/>
  <c r="DL322" i="1"/>
  <c r="R322" i="1"/>
  <c r="DR323" i="1"/>
  <c r="DT323" i="1" s="1"/>
  <c r="W324" i="1"/>
  <c r="DL326" i="1"/>
  <c r="R326" i="1"/>
  <c r="DL313" i="1"/>
  <c r="R313" i="1"/>
  <c r="DL317" i="1"/>
  <c r="R317" i="1"/>
  <c r="DL321" i="1"/>
  <c r="R321" i="1"/>
  <c r="DL325" i="1"/>
  <c r="R325" i="1"/>
  <c r="DL309" i="1"/>
  <c r="DL310" i="1"/>
  <c r="DL311" i="1"/>
  <c r="DL312" i="1"/>
  <c r="R312" i="1"/>
  <c r="DL316" i="1"/>
  <c r="R316" i="1"/>
  <c r="DL320" i="1"/>
  <c r="R320" i="1"/>
  <c r="DL324" i="1"/>
  <c r="R324" i="1"/>
  <c r="W329" i="1"/>
  <c r="BB330" i="1"/>
  <c r="DR336" i="1"/>
  <c r="DT336" i="1" s="1"/>
  <c r="DL337" i="1"/>
  <c r="R337" i="1"/>
  <c r="DP339" i="1"/>
  <c r="DR339" i="1" s="1"/>
  <c r="DT339" i="1" s="1"/>
  <c r="R333" i="1"/>
  <c r="DL333" i="1"/>
  <c r="DP334" i="1"/>
  <c r="DR334" i="1" s="1"/>
  <c r="DT334" i="1" s="1"/>
  <c r="DR335" i="1"/>
  <c r="DT335" i="1" s="1"/>
  <c r="DL335" i="1"/>
  <c r="R335" i="1"/>
  <c r="DP337" i="1"/>
  <c r="DR337" i="1" s="1"/>
  <c r="DT337" i="1" s="1"/>
  <c r="R331" i="1"/>
  <c r="DL331" i="1"/>
  <c r="DP332" i="1"/>
  <c r="DR332" i="1" s="1"/>
  <c r="DT332" i="1" s="1"/>
  <c r="DL327" i="1"/>
  <c r="R329" i="1"/>
  <c r="DL329" i="1"/>
  <c r="DP330" i="1"/>
  <c r="DR330" i="1" s="1"/>
  <c r="DT330" i="1" s="1"/>
  <c r="W331" i="1"/>
  <c r="DL339" i="1"/>
  <c r="R339" i="1"/>
  <c r="CJ336" i="1"/>
  <c r="W336" i="1" s="1"/>
  <c r="CJ338" i="1"/>
  <c r="W338" i="1" s="1"/>
  <c r="CJ340" i="1"/>
  <c r="W340" i="1" s="1"/>
  <c r="CJ341" i="1"/>
  <c r="W341" i="1" s="1"/>
  <c r="CJ342" i="1"/>
  <c r="W342" i="1" s="1"/>
  <c r="CJ343" i="1"/>
  <c r="W343" i="1" s="1"/>
  <c r="CJ344" i="1"/>
  <c r="W344" i="1" s="1"/>
  <c r="CJ345" i="1"/>
  <c r="W345" i="1" s="1"/>
  <c r="CJ346" i="1"/>
  <c r="W346" i="1" s="1"/>
  <c r="CJ347" i="1"/>
  <c r="W347" i="1" s="1"/>
  <c r="CJ348" i="1"/>
  <c r="W348" i="1" s="1"/>
  <c r="CJ349" i="1"/>
  <c r="W349" i="1" s="1"/>
  <c r="CJ350" i="1"/>
  <c r="W350" i="1" s="1"/>
  <c r="CJ351" i="1"/>
  <c r="W351" i="1" s="1"/>
  <c r="CJ352" i="1"/>
  <c r="W352" i="1" s="1"/>
  <c r="CJ353" i="1"/>
  <c r="W353" i="1" s="1"/>
  <c r="CJ354" i="1"/>
  <c r="W354" i="1" s="1"/>
  <c r="CJ355" i="1"/>
  <c r="W355" i="1" s="1"/>
  <c r="CJ356" i="1"/>
  <c r="W356" i="1" s="1"/>
  <c r="CJ357" i="1"/>
  <c r="W357" i="1" s="1"/>
  <c r="CJ358" i="1"/>
  <c r="W358" i="1" s="1"/>
  <c r="CJ359" i="1"/>
  <c r="W359" i="1" s="1"/>
  <c r="CJ360" i="1"/>
  <c r="W360" i="1" s="1"/>
  <c r="DP365" i="1"/>
  <c r="DR365" i="1" s="1"/>
  <c r="DT365" i="1" s="1"/>
  <c r="DP372" i="1"/>
  <c r="DR372" i="1" s="1"/>
  <c r="DT372" i="1" s="1"/>
  <c r="DP374" i="1"/>
  <c r="DR374" i="1" s="1"/>
  <c r="DT374" i="1" s="1"/>
  <c r="DP378" i="1"/>
  <c r="DR378" i="1" s="1"/>
  <c r="DT378" i="1" s="1"/>
  <c r="DP386" i="1"/>
  <c r="DR386" i="1" s="1"/>
  <c r="DT386" i="1" s="1"/>
  <c r="DP362" i="1"/>
  <c r="DR362" i="1" s="1"/>
  <c r="DT362" i="1" s="1"/>
  <c r="DP373" i="1"/>
  <c r="DR373" i="1" s="1"/>
  <c r="DT373" i="1" s="1"/>
  <c r="DP381" i="1"/>
  <c r="DR381" i="1" s="1"/>
  <c r="DT381" i="1" s="1"/>
  <c r="DP389" i="1"/>
  <c r="DR389" i="1" s="1"/>
  <c r="DT389" i="1" s="1"/>
  <c r="BB335" i="1"/>
  <c r="CJ335" i="1"/>
  <c r="W335" i="1" s="1"/>
  <c r="CJ337" i="1"/>
  <c r="W337" i="1" s="1"/>
  <c r="CJ339" i="1"/>
  <c r="W339" i="1" s="1"/>
  <c r="DP361" i="1"/>
  <c r="DR361" i="1" s="1"/>
  <c r="DT361" i="1" s="1"/>
  <c r="CJ361" i="1"/>
  <c r="W361" i="1" s="1"/>
  <c r="CJ362" i="1"/>
  <c r="W362" i="1" s="1"/>
  <c r="J366" i="1"/>
  <c r="H366" i="1"/>
  <c r="DL366" i="1"/>
  <c r="R366" i="1"/>
  <c r="DP370" i="1"/>
  <c r="DR370" i="1" s="1"/>
  <c r="DT370" i="1" s="1"/>
  <c r="DP382" i="1"/>
  <c r="DR382" i="1" s="1"/>
  <c r="DT382" i="1" s="1"/>
  <c r="DL336" i="1"/>
  <c r="R336" i="1"/>
  <c r="DR338" i="1"/>
  <c r="DT338" i="1" s="1"/>
  <c r="DL338" i="1"/>
  <c r="R338" i="1"/>
  <c r="DP364" i="1"/>
  <c r="DR364" i="1" s="1"/>
  <c r="DT364" i="1" s="1"/>
  <c r="DP366" i="1"/>
  <c r="DR366" i="1" s="1"/>
  <c r="DT366" i="1" s="1"/>
  <c r="J374" i="1"/>
  <c r="H374" i="1"/>
  <c r="DL374" i="1"/>
  <c r="R374" i="1"/>
  <c r="DP377" i="1"/>
  <c r="DR377" i="1" s="1"/>
  <c r="DT377" i="1" s="1"/>
  <c r="DP385" i="1"/>
  <c r="DR385" i="1" s="1"/>
  <c r="DT385" i="1" s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CJ365" i="1"/>
  <c r="W365" i="1" s="1"/>
  <c r="DL368" i="1"/>
  <c r="R368" i="1"/>
  <c r="CJ373" i="1"/>
  <c r="W373" i="1" s="1"/>
  <c r="DL376" i="1"/>
  <c r="R376" i="1"/>
  <c r="DL380" i="1"/>
  <c r="R380" i="1"/>
  <c r="DL384" i="1"/>
  <c r="R384" i="1"/>
  <c r="DL388" i="1"/>
  <c r="R388" i="1"/>
  <c r="R391" i="1"/>
  <c r="DL391" i="1"/>
  <c r="DL402" i="1"/>
  <c r="R402" i="1"/>
  <c r="CJ418" i="1"/>
  <c r="W418" i="1" s="1"/>
  <c r="DL362" i="1"/>
  <c r="R362" i="1"/>
  <c r="DP368" i="1"/>
  <c r="DR368" i="1" s="1"/>
  <c r="DT368" i="1" s="1"/>
  <c r="DL370" i="1"/>
  <c r="R370" i="1"/>
  <c r="DP376" i="1"/>
  <c r="DR376" i="1" s="1"/>
  <c r="DT376" i="1" s="1"/>
  <c r="DP380" i="1"/>
  <c r="DR380" i="1" s="1"/>
  <c r="DT380" i="1" s="1"/>
  <c r="DP384" i="1"/>
  <c r="DR384" i="1" s="1"/>
  <c r="DT384" i="1" s="1"/>
  <c r="DP388" i="1"/>
  <c r="DR388" i="1" s="1"/>
  <c r="DT388" i="1" s="1"/>
  <c r="DP391" i="1"/>
  <c r="DR391" i="1" s="1"/>
  <c r="DT391" i="1" s="1"/>
  <c r="DP394" i="1"/>
  <c r="DR394" i="1" s="1"/>
  <c r="DT394" i="1" s="1"/>
  <c r="R395" i="1"/>
  <c r="DL395" i="1"/>
  <c r="DL400" i="1"/>
  <c r="R400" i="1"/>
  <c r="BB362" i="1"/>
  <c r="DL364" i="1"/>
  <c r="R364" i="1"/>
  <c r="CJ369" i="1"/>
  <c r="W369" i="1" s="1"/>
  <c r="H370" i="1"/>
  <c r="DL372" i="1"/>
  <c r="R372" i="1"/>
  <c r="DL378" i="1"/>
  <c r="R378" i="1"/>
  <c r="DL382" i="1"/>
  <c r="R382" i="1"/>
  <c r="DL386" i="1"/>
  <c r="R386" i="1"/>
  <c r="DL398" i="1"/>
  <c r="R398" i="1"/>
  <c r="CJ364" i="1"/>
  <c r="W364" i="1" s="1"/>
  <c r="CJ366" i="1"/>
  <c r="W366" i="1" s="1"/>
  <c r="CJ368" i="1"/>
  <c r="W368" i="1" s="1"/>
  <c r="CJ370" i="1"/>
  <c r="W370" i="1" s="1"/>
  <c r="CJ372" i="1"/>
  <c r="W372" i="1" s="1"/>
  <c r="CJ374" i="1"/>
  <c r="W374" i="1" s="1"/>
  <c r="CJ376" i="1"/>
  <c r="W376" i="1" s="1"/>
  <c r="CJ378" i="1"/>
  <c r="W378" i="1" s="1"/>
  <c r="CJ380" i="1"/>
  <c r="W380" i="1" s="1"/>
  <c r="CJ382" i="1"/>
  <c r="W382" i="1" s="1"/>
  <c r="CJ384" i="1"/>
  <c r="W384" i="1" s="1"/>
  <c r="CJ386" i="1"/>
  <c r="W386" i="1" s="1"/>
  <c r="CJ388" i="1"/>
  <c r="W388" i="1" s="1"/>
  <c r="BB391" i="1"/>
  <c r="CJ391" i="1"/>
  <c r="W391" i="1" s="1"/>
  <c r="R392" i="1"/>
  <c r="DL392" i="1"/>
  <c r="BB394" i="1"/>
  <c r="CJ394" i="1"/>
  <c r="W394" i="1" s="1"/>
  <c r="DP395" i="1"/>
  <c r="DR395" i="1" s="1"/>
  <c r="DT395" i="1" s="1"/>
  <c r="R396" i="1"/>
  <c r="DL396" i="1"/>
  <c r="DP398" i="1"/>
  <c r="DR398" i="1" s="1"/>
  <c r="DT398" i="1" s="1"/>
  <c r="CJ398" i="1"/>
  <c r="W398" i="1" s="1"/>
  <c r="DP400" i="1"/>
  <c r="DR400" i="1" s="1"/>
  <c r="DT400" i="1" s="1"/>
  <c r="CJ400" i="1"/>
  <c r="W400" i="1" s="1"/>
  <c r="DP402" i="1"/>
  <c r="DR402" i="1" s="1"/>
  <c r="DT402" i="1" s="1"/>
  <c r="CJ402" i="1"/>
  <c r="W402" i="1" s="1"/>
  <c r="R410" i="1"/>
  <c r="DL410" i="1"/>
  <c r="R414" i="1"/>
  <c r="DL414" i="1"/>
  <c r="BB363" i="1"/>
  <c r="DL363" i="1"/>
  <c r="BB365" i="1"/>
  <c r="DL365" i="1"/>
  <c r="BB367" i="1"/>
  <c r="DL367" i="1"/>
  <c r="BB369" i="1"/>
  <c r="DL369" i="1"/>
  <c r="BB371" i="1"/>
  <c r="DL371" i="1"/>
  <c r="BB373" i="1"/>
  <c r="DL373" i="1"/>
  <c r="BB375" i="1"/>
  <c r="DL375" i="1"/>
  <c r="BB377" i="1"/>
  <c r="DL377" i="1"/>
  <c r="BB379" i="1"/>
  <c r="DL379" i="1"/>
  <c r="BB381" i="1"/>
  <c r="DL381" i="1"/>
  <c r="BB383" i="1"/>
  <c r="DL383" i="1"/>
  <c r="BB385" i="1"/>
  <c r="DL385" i="1"/>
  <c r="BB387" i="1"/>
  <c r="DL387" i="1"/>
  <c r="BB389" i="1"/>
  <c r="DL389" i="1"/>
  <c r="DP392" i="1"/>
  <c r="DR392" i="1" s="1"/>
  <c r="DT392" i="1" s="1"/>
  <c r="R393" i="1"/>
  <c r="DL393" i="1"/>
  <c r="BB395" i="1"/>
  <c r="CJ395" i="1"/>
  <c r="W395" i="1" s="1"/>
  <c r="DP396" i="1"/>
  <c r="DR396" i="1" s="1"/>
  <c r="DT396" i="1" s="1"/>
  <c r="R397" i="1"/>
  <c r="DL397" i="1"/>
  <c r="DL399" i="1"/>
  <c r="R399" i="1"/>
  <c r="DL401" i="1"/>
  <c r="R401" i="1"/>
  <c r="CJ377" i="1"/>
  <c r="W377" i="1" s="1"/>
  <c r="CJ379" i="1"/>
  <c r="W379" i="1" s="1"/>
  <c r="CJ381" i="1"/>
  <c r="W381" i="1" s="1"/>
  <c r="CJ383" i="1"/>
  <c r="W383" i="1" s="1"/>
  <c r="CJ385" i="1"/>
  <c r="W385" i="1" s="1"/>
  <c r="CJ387" i="1"/>
  <c r="W387" i="1" s="1"/>
  <c r="CJ389" i="1"/>
  <c r="W389" i="1" s="1"/>
  <c r="R390" i="1"/>
  <c r="DL390" i="1"/>
  <c r="DP393" i="1"/>
  <c r="DR393" i="1" s="1"/>
  <c r="DT393" i="1" s="1"/>
  <c r="R394" i="1"/>
  <c r="DL394" i="1"/>
  <c r="DP397" i="1"/>
  <c r="DR397" i="1" s="1"/>
  <c r="DT397" i="1" s="1"/>
  <c r="DP399" i="1"/>
  <c r="DR399" i="1" s="1"/>
  <c r="DT399" i="1" s="1"/>
  <c r="CJ399" i="1"/>
  <c r="W399" i="1" s="1"/>
  <c r="DP401" i="1"/>
  <c r="DR401" i="1" s="1"/>
  <c r="DT401" i="1" s="1"/>
  <c r="CJ401" i="1"/>
  <c r="W401" i="1" s="1"/>
  <c r="CJ404" i="1"/>
  <c r="W404" i="1" s="1"/>
  <c r="DP411" i="1"/>
  <c r="DR411" i="1" s="1"/>
  <c r="DT411" i="1" s="1"/>
  <c r="CJ411" i="1"/>
  <c r="W411" i="1" s="1"/>
  <c r="R422" i="1"/>
  <c r="DL422" i="1"/>
  <c r="R404" i="1"/>
  <c r="R408" i="1"/>
  <c r="DL408" i="1"/>
  <c r="DP409" i="1"/>
  <c r="DR409" i="1" s="1"/>
  <c r="DT409" i="1" s="1"/>
  <c r="W410" i="1"/>
  <c r="BB411" i="1"/>
  <c r="DP413" i="1"/>
  <c r="DR413" i="1" s="1"/>
  <c r="DT413" i="1" s="1"/>
  <c r="CJ413" i="1"/>
  <c r="W413" i="1" s="1"/>
  <c r="BB419" i="1"/>
  <c r="DP421" i="1"/>
  <c r="DR421" i="1" s="1"/>
  <c r="DT421" i="1" s="1"/>
  <c r="CJ421" i="1"/>
  <c r="W421" i="1" s="1"/>
  <c r="DL423" i="1"/>
  <c r="R423" i="1"/>
  <c r="DL425" i="1"/>
  <c r="R425" i="1"/>
  <c r="DL427" i="1"/>
  <c r="R427" i="1"/>
  <c r="H404" i="1"/>
  <c r="R406" i="1"/>
  <c r="DL406" i="1"/>
  <c r="DP407" i="1"/>
  <c r="DR407" i="1" s="1"/>
  <c r="DT407" i="1" s="1"/>
  <c r="BB409" i="1"/>
  <c r="CJ414" i="1"/>
  <c r="W414" i="1" s="1"/>
  <c r="R418" i="1"/>
  <c r="DL418" i="1"/>
  <c r="CJ422" i="1"/>
  <c r="W422" i="1" s="1"/>
  <c r="DP423" i="1"/>
  <c r="DR423" i="1" s="1"/>
  <c r="DT423" i="1" s="1"/>
  <c r="DP425" i="1"/>
  <c r="DR425" i="1" s="1"/>
  <c r="DT425" i="1" s="1"/>
  <c r="DP427" i="1"/>
  <c r="DR427" i="1" s="1"/>
  <c r="DT427" i="1" s="1"/>
  <c r="DP429" i="1"/>
  <c r="DR429" i="1" s="1"/>
  <c r="DT429" i="1" s="1"/>
  <c r="DP405" i="1"/>
  <c r="DR405" i="1" s="1"/>
  <c r="DT405" i="1" s="1"/>
  <c r="W406" i="1"/>
  <c r="DP417" i="1"/>
  <c r="DR417" i="1" s="1"/>
  <c r="DT417" i="1" s="1"/>
  <c r="CJ417" i="1"/>
  <c r="W417" i="1" s="1"/>
  <c r="BB423" i="1"/>
  <c r="CJ423" i="1"/>
  <c r="W423" i="1" s="1"/>
  <c r="BB425" i="1"/>
  <c r="CJ425" i="1"/>
  <c r="W425" i="1" s="1"/>
  <c r="BB427" i="1"/>
  <c r="CJ427" i="1"/>
  <c r="W427" i="1" s="1"/>
  <c r="CJ429" i="1"/>
  <c r="W429" i="1" s="1"/>
  <c r="BB431" i="1"/>
  <c r="DR424" i="1"/>
  <c r="DT424" i="1" s="1"/>
  <c r="DL424" i="1"/>
  <c r="R424" i="1"/>
  <c r="DR426" i="1"/>
  <c r="DT426" i="1" s="1"/>
  <c r="DL426" i="1"/>
  <c r="R426" i="1"/>
  <c r="DR428" i="1"/>
  <c r="DT428" i="1" s="1"/>
  <c r="DL428" i="1"/>
  <c r="R428" i="1"/>
  <c r="DL412" i="1"/>
  <c r="DL416" i="1"/>
  <c r="DL420" i="1"/>
  <c r="CJ424" i="1"/>
  <c r="W424" i="1" s="1"/>
  <c r="CJ426" i="1"/>
  <c r="W426" i="1" s="1"/>
  <c r="CJ428" i="1"/>
  <c r="W428" i="1" s="1"/>
  <c r="BB433" i="1"/>
  <c r="R429" i="1"/>
  <c r="H436" i="1"/>
  <c r="CK426" i="1" l="1"/>
  <c r="K426" i="1" s="1"/>
  <c r="CK406" i="1"/>
  <c r="K406" i="1" s="1"/>
  <c r="CK369" i="1"/>
  <c r="K369" i="1" s="1"/>
  <c r="CK349" i="1"/>
  <c r="K349" i="1" s="1"/>
  <c r="CK328" i="1"/>
  <c r="K328" i="1" s="1"/>
  <c r="CK346" i="1"/>
  <c r="K346" i="1" s="1"/>
  <c r="CK355" i="1"/>
  <c r="K355" i="1" s="1"/>
  <c r="CK338" i="1"/>
  <c r="K338" i="1" s="1"/>
  <c r="CK348" i="1"/>
  <c r="K348" i="1" s="1"/>
  <c r="CK254" i="1"/>
  <c r="K254" i="1" s="1"/>
  <c r="CK255" i="1"/>
  <c r="K255" i="1" s="1"/>
  <c r="CG4" i="1"/>
  <c r="CG5" i="1" s="1"/>
  <c r="CH4" i="1" s="1"/>
  <c r="CH5" i="1" s="1"/>
  <c r="CK253" i="1" s="1"/>
  <c r="K253" i="1" s="1"/>
  <c r="CK10" i="1"/>
  <c r="CK62" i="1"/>
  <c r="K62" i="1" s="1"/>
  <c r="CK38" i="1"/>
  <c r="K38" i="1" s="1"/>
  <c r="CK21" i="1"/>
  <c r="K21" i="1" s="1"/>
  <c r="CK25" i="1"/>
  <c r="K25" i="1" s="1"/>
  <c r="CK43" i="1"/>
  <c r="K43" i="1" s="1"/>
  <c r="CK51" i="1"/>
  <c r="K51" i="1" s="1"/>
  <c r="CK70" i="1"/>
  <c r="K70" i="1" s="1"/>
  <c r="CK67" i="1"/>
  <c r="K67" i="1" s="1"/>
  <c r="CK75" i="1"/>
  <c r="K75" i="1" s="1"/>
  <c r="CK77" i="1"/>
  <c r="K77" i="1" s="1"/>
  <c r="CK146" i="1"/>
  <c r="K146" i="1" s="1"/>
  <c r="CK148" i="1"/>
  <c r="K148" i="1" s="1"/>
  <c r="CK154" i="1"/>
  <c r="K154" i="1" s="1"/>
  <c r="CK156" i="1"/>
  <c r="K156" i="1" s="1"/>
  <c r="CK87" i="1"/>
  <c r="K87" i="1" s="1"/>
  <c r="CK91" i="1"/>
  <c r="K91" i="1" s="1"/>
  <c r="CK103" i="1"/>
  <c r="K103" i="1" s="1"/>
  <c r="CK107" i="1"/>
  <c r="K107" i="1" s="1"/>
  <c r="CK119" i="1"/>
  <c r="K119" i="1" s="1"/>
  <c r="CK123" i="1"/>
  <c r="K123" i="1" s="1"/>
  <c r="CK135" i="1"/>
  <c r="K135" i="1" s="1"/>
  <c r="CK139" i="1"/>
  <c r="K139" i="1" s="1"/>
  <c r="CK157" i="1"/>
  <c r="K157" i="1" s="1"/>
  <c r="CK160" i="1"/>
  <c r="K160" i="1" s="1"/>
  <c r="CK172" i="1"/>
  <c r="K172" i="1" s="1"/>
  <c r="CK176" i="1"/>
  <c r="K176" i="1" s="1"/>
  <c r="CK188" i="1"/>
  <c r="K188" i="1" s="1"/>
  <c r="CK192" i="1"/>
  <c r="K192" i="1" s="1"/>
  <c r="CK234" i="1"/>
  <c r="K234" i="1" s="1"/>
  <c r="CK238" i="1"/>
  <c r="K238" i="1" s="1"/>
  <c r="CK245" i="1"/>
  <c r="K245" i="1" s="1"/>
  <c r="CK256" i="1"/>
  <c r="K256" i="1" s="1"/>
  <c r="CK273" i="1"/>
  <c r="K273" i="1" s="1"/>
  <c r="CK275" i="1"/>
  <c r="K275" i="1" s="1"/>
  <c r="CK281" i="1"/>
  <c r="K281" i="1" s="1"/>
  <c r="CK283" i="1"/>
  <c r="K283" i="1" s="1"/>
  <c r="CK289" i="1"/>
  <c r="K289" i="1" s="1"/>
  <c r="CK291" i="1"/>
  <c r="K291" i="1" s="1"/>
  <c r="CK300" i="1"/>
  <c r="K300" i="1" s="1"/>
  <c r="CK304" i="1"/>
  <c r="K304" i="1" s="1"/>
  <c r="CK317" i="1"/>
  <c r="K317" i="1" s="1"/>
  <c r="CK321" i="1"/>
  <c r="K321" i="1" s="1"/>
  <c r="CK372" i="1"/>
  <c r="K372" i="1" s="1"/>
  <c r="CK362" i="1"/>
  <c r="K362" i="1" s="1"/>
  <c r="CK377" i="1"/>
  <c r="K377" i="1" s="1"/>
  <c r="CK385" i="1"/>
  <c r="K385" i="1" s="1"/>
  <c r="CK394" i="1"/>
  <c r="K394" i="1" s="1"/>
  <c r="CK390" i="1"/>
  <c r="K390" i="1" s="1"/>
  <c r="CK404" i="1"/>
  <c r="K404" i="1" s="1"/>
  <c r="CK421" i="1"/>
  <c r="K421" i="1" s="1"/>
  <c r="CK427" i="1"/>
  <c r="K427" i="1" s="1"/>
  <c r="CK405" i="1"/>
  <c r="K405" i="1" s="1"/>
  <c r="CK438" i="1"/>
  <c r="K438" i="1" s="1"/>
  <c r="CK442" i="1"/>
  <c r="K442" i="1" s="1"/>
  <c r="CK34" i="1"/>
  <c r="K34" i="1" s="1"/>
  <c r="CK40" i="1"/>
  <c r="K40" i="1" s="1"/>
  <c r="CK18" i="1"/>
  <c r="K18" i="1" s="1"/>
  <c r="CK22" i="1"/>
  <c r="K22" i="1" s="1"/>
  <c r="CK37" i="1"/>
  <c r="K37" i="1" s="1"/>
  <c r="CK45" i="1"/>
  <c r="K45" i="1" s="1"/>
  <c r="CK84" i="1"/>
  <c r="K84" i="1" s="1"/>
  <c r="CK88" i="1"/>
  <c r="K88" i="1" s="1"/>
  <c r="CK100" i="1"/>
  <c r="K100" i="1" s="1"/>
  <c r="CK104" i="1"/>
  <c r="K104" i="1" s="1"/>
  <c r="CK116" i="1"/>
  <c r="K116" i="1" s="1"/>
  <c r="CK120" i="1"/>
  <c r="K120" i="1" s="1"/>
  <c r="CK132" i="1"/>
  <c r="K132" i="1" s="1"/>
  <c r="CK136" i="1"/>
  <c r="K136" i="1" s="1"/>
  <c r="CK147" i="1"/>
  <c r="K147" i="1" s="1"/>
  <c r="CK155" i="1"/>
  <c r="K155" i="1" s="1"/>
  <c r="CK167" i="1"/>
  <c r="K167" i="1" s="1"/>
  <c r="CK171" i="1"/>
  <c r="K171" i="1" s="1"/>
  <c r="CK181" i="1"/>
  <c r="K181" i="1" s="1"/>
  <c r="CK185" i="1"/>
  <c r="K185" i="1" s="1"/>
  <c r="CK197" i="1"/>
  <c r="K197" i="1" s="1"/>
  <c r="CK231" i="1"/>
  <c r="K231" i="1" s="1"/>
  <c r="CK243" i="1"/>
  <c r="K243" i="1" s="1"/>
  <c r="CK217" i="1"/>
  <c r="K217" i="1" s="1"/>
  <c r="CK223" i="1"/>
  <c r="K223" i="1" s="1"/>
  <c r="CK225" i="1"/>
  <c r="K225" i="1" s="1"/>
  <c r="CK252" i="1"/>
  <c r="K252" i="1" s="1"/>
  <c r="CK293" i="1"/>
  <c r="K293" i="1" s="1"/>
  <c r="CK305" i="1"/>
  <c r="K305" i="1" s="1"/>
  <c r="CK310" i="1"/>
  <c r="K310" i="1" s="1"/>
  <c r="CK322" i="1"/>
  <c r="K322" i="1" s="1"/>
  <c r="CK326" i="1"/>
  <c r="K326" i="1" s="1"/>
  <c r="CK373" i="1"/>
  <c r="K373" i="1" s="1"/>
  <c r="CK364" i="1"/>
  <c r="K364" i="1" s="1"/>
  <c r="CK380" i="1"/>
  <c r="K380" i="1" s="1"/>
  <c r="CK367" i="1"/>
  <c r="K367" i="1" s="1"/>
  <c r="CK411" i="1"/>
  <c r="K411" i="1" s="1"/>
  <c r="CK409" i="1"/>
  <c r="K409" i="1" s="1"/>
  <c r="CK433" i="1"/>
  <c r="K433" i="1" s="1"/>
  <c r="CK436" i="1"/>
  <c r="K436" i="1" s="1"/>
  <c r="CK447" i="1"/>
  <c r="K447" i="1" s="1"/>
  <c r="CK44" i="1"/>
  <c r="K44" i="1" s="1"/>
  <c r="CK54" i="1"/>
  <c r="K54" i="1" s="1"/>
  <c r="CK11" i="1"/>
  <c r="K11" i="1" s="1"/>
  <c r="CK23" i="1"/>
  <c r="K23" i="1" s="1"/>
  <c r="CK27" i="1"/>
  <c r="K27" i="1" s="1"/>
  <c r="CK47" i="1"/>
  <c r="K47" i="1" s="1"/>
  <c r="CK55" i="1"/>
  <c r="K55" i="1" s="1"/>
  <c r="CK65" i="1"/>
  <c r="K65" i="1" s="1"/>
  <c r="CK69" i="1"/>
  <c r="K69" i="1" s="1"/>
  <c r="CK76" i="1"/>
  <c r="K76" i="1" s="1"/>
  <c r="CK78" i="1"/>
  <c r="K78" i="1" s="1"/>
  <c r="CK85" i="1"/>
  <c r="K85" i="1" s="1"/>
  <c r="CK89" i="1"/>
  <c r="K89" i="1" s="1"/>
  <c r="CK97" i="1"/>
  <c r="K97" i="1" s="1"/>
  <c r="CK101" i="1"/>
  <c r="K101" i="1" s="1"/>
  <c r="CK105" i="1"/>
  <c r="K105" i="1" s="1"/>
  <c r="CK113" i="1"/>
  <c r="K113" i="1" s="1"/>
  <c r="CK117" i="1"/>
  <c r="K117" i="1" s="1"/>
  <c r="CK121" i="1"/>
  <c r="K121" i="1" s="1"/>
  <c r="CK129" i="1"/>
  <c r="K129" i="1" s="1"/>
  <c r="CK133" i="1"/>
  <c r="K133" i="1" s="1"/>
  <c r="CK137" i="1"/>
  <c r="K137" i="1" s="1"/>
  <c r="CK145" i="1"/>
  <c r="K145" i="1" s="1"/>
  <c r="CK153" i="1"/>
  <c r="K153" i="1" s="1"/>
  <c r="CK162" i="1"/>
  <c r="K162" i="1" s="1"/>
  <c r="CK170" i="1"/>
  <c r="K170" i="1" s="1"/>
  <c r="CK174" i="1"/>
  <c r="K174" i="1" s="1"/>
  <c r="CK178" i="1"/>
  <c r="K178" i="1" s="1"/>
  <c r="CK186" i="1"/>
  <c r="K186" i="1" s="1"/>
  <c r="CK190" i="1"/>
  <c r="K190" i="1" s="1"/>
  <c r="CK194" i="1"/>
  <c r="K194" i="1" s="1"/>
  <c r="CK232" i="1"/>
  <c r="K232" i="1" s="1"/>
  <c r="CK236" i="1"/>
  <c r="K236" i="1" s="1"/>
  <c r="CK240" i="1"/>
  <c r="K240" i="1" s="1"/>
  <c r="CK266" i="1"/>
  <c r="K266" i="1" s="1"/>
  <c r="CK248" i="1"/>
  <c r="K248" i="1" s="1"/>
  <c r="CK263" i="1"/>
  <c r="K263" i="1" s="1"/>
  <c r="CK264" i="1"/>
  <c r="K264" i="1" s="1"/>
  <c r="CK261" i="1"/>
  <c r="K261" i="1" s="1"/>
  <c r="CK270" i="1"/>
  <c r="K270" i="1" s="1"/>
  <c r="CK272" i="1"/>
  <c r="K272" i="1" s="1"/>
  <c r="CK274" i="1"/>
  <c r="K274" i="1" s="1"/>
  <c r="CK276" i="1"/>
  <c r="K276" i="1" s="1"/>
  <c r="CK278" i="1"/>
  <c r="K278" i="1" s="1"/>
  <c r="CK280" i="1"/>
  <c r="K280" i="1" s="1"/>
  <c r="CK282" i="1"/>
  <c r="K282" i="1" s="1"/>
  <c r="CK284" i="1"/>
  <c r="K284" i="1" s="1"/>
  <c r="CK286" i="1"/>
  <c r="K286" i="1" s="1"/>
  <c r="CK288" i="1"/>
  <c r="K288" i="1" s="1"/>
  <c r="CK290" i="1"/>
  <c r="K290" i="1" s="1"/>
  <c r="CK292" i="1"/>
  <c r="K292" i="1" s="1"/>
  <c r="CK294" i="1"/>
  <c r="K294" i="1" s="1"/>
  <c r="CK298" i="1"/>
  <c r="K298" i="1" s="1"/>
  <c r="CK302" i="1"/>
  <c r="K302" i="1" s="1"/>
  <c r="CK306" i="1"/>
  <c r="K306" i="1" s="1"/>
  <c r="CK311" i="1"/>
  <c r="K311" i="1" s="1"/>
  <c r="CK315" i="1"/>
  <c r="K315" i="1" s="1"/>
  <c r="CK319" i="1"/>
  <c r="K319" i="1" s="1"/>
  <c r="CK323" i="1"/>
  <c r="K323" i="1" s="1"/>
  <c r="CK327" i="1"/>
  <c r="K327" i="1" s="1"/>
  <c r="CK334" i="1"/>
  <c r="K334" i="1" s="1"/>
  <c r="CK365" i="1"/>
  <c r="K365" i="1" s="1"/>
  <c r="CK374" i="1"/>
  <c r="K374" i="1" s="1"/>
  <c r="T374" i="1" s="1"/>
  <c r="CK378" i="1"/>
  <c r="K378" i="1" s="1"/>
  <c r="CK370" i="1"/>
  <c r="K370" i="1" s="1"/>
  <c r="CK382" i="1"/>
  <c r="K382" i="1" s="1"/>
  <c r="CK418" i="1"/>
  <c r="K418" i="1" s="1"/>
  <c r="CK384" i="1"/>
  <c r="K384" i="1" s="1"/>
  <c r="CK391" i="1"/>
  <c r="K391" i="1" s="1"/>
  <c r="CK395" i="1"/>
  <c r="K395" i="1" s="1"/>
  <c r="CK398" i="1"/>
  <c r="K398" i="1" s="1"/>
  <c r="CK400" i="1"/>
  <c r="K400" i="1" s="1"/>
  <c r="CK402" i="1"/>
  <c r="K402" i="1" s="1"/>
  <c r="CK413" i="1"/>
  <c r="K413" i="1" s="1"/>
  <c r="CK425" i="1"/>
  <c r="K425" i="1" s="1"/>
  <c r="CK429" i="1"/>
  <c r="K429" i="1" s="1"/>
  <c r="CK415" i="1"/>
  <c r="K415" i="1" s="1"/>
  <c r="CK430" i="1"/>
  <c r="K430" i="1" s="1"/>
  <c r="CK434" i="1"/>
  <c r="K434" i="1" s="1"/>
  <c r="CK440" i="1"/>
  <c r="K440" i="1" s="1"/>
  <c r="CK444" i="1"/>
  <c r="K444" i="1" s="1"/>
  <c r="CK448" i="1"/>
  <c r="K448" i="1" s="1"/>
  <c r="CK36" i="1"/>
  <c r="K36" i="1" s="1"/>
  <c r="CK50" i="1"/>
  <c r="K50" i="1" s="1"/>
  <c r="CK56" i="1"/>
  <c r="K56" i="1" s="1"/>
  <c r="CK64" i="1"/>
  <c r="K64" i="1" s="1"/>
  <c r="CK46" i="1"/>
  <c r="K46" i="1" s="1"/>
  <c r="CK12" i="1"/>
  <c r="K12" i="1" s="1"/>
  <c r="CK16" i="1"/>
  <c r="K16" i="1" s="1"/>
  <c r="CK20" i="1"/>
  <c r="K20" i="1" s="1"/>
  <c r="CK24" i="1"/>
  <c r="K24" i="1" s="1"/>
  <c r="CK28" i="1"/>
  <c r="K28" i="1" s="1"/>
  <c r="CK33" i="1"/>
  <c r="K33" i="1" s="1"/>
  <c r="CK41" i="1"/>
  <c r="K41" i="1" s="1"/>
  <c r="CK49" i="1"/>
  <c r="K49" i="1" s="1"/>
  <c r="CK57" i="1"/>
  <c r="K57" i="1" s="1"/>
  <c r="CK201" i="1"/>
  <c r="K201" i="1" s="1"/>
  <c r="CK202" i="1"/>
  <c r="K202" i="1" s="1"/>
  <c r="CK203" i="1"/>
  <c r="K203" i="1" s="1"/>
  <c r="CK204" i="1"/>
  <c r="K204" i="1" s="1"/>
  <c r="CK205" i="1"/>
  <c r="K205" i="1" s="1"/>
  <c r="CK206" i="1"/>
  <c r="K206" i="1" s="1"/>
  <c r="CK207" i="1"/>
  <c r="K207" i="1" s="1"/>
  <c r="CK208" i="1"/>
  <c r="K208" i="1" s="1"/>
  <c r="CK209" i="1"/>
  <c r="K209" i="1" s="1"/>
  <c r="CK210" i="1"/>
  <c r="K210" i="1" s="1"/>
  <c r="CK211" i="1"/>
  <c r="K211" i="1" s="1"/>
  <c r="CK212" i="1"/>
  <c r="K212" i="1" s="1"/>
  <c r="CK213" i="1"/>
  <c r="K213" i="1" s="1"/>
  <c r="CK214" i="1"/>
  <c r="K214" i="1" s="1"/>
  <c r="CK215" i="1"/>
  <c r="K215" i="1" s="1"/>
  <c r="CK86" i="1"/>
  <c r="K86" i="1" s="1"/>
  <c r="CK90" i="1"/>
  <c r="K90" i="1" s="1"/>
  <c r="CK94" i="1"/>
  <c r="K94" i="1" s="1"/>
  <c r="CK98" i="1"/>
  <c r="K98" i="1" s="1"/>
  <c r="CK102" i="1"/>
  <c r="K102" i="1" s="1"/>
  <c r="CK106" i="1"/>
  <c r="K106" i="1" s="1"/>
  <c r="CK110" i="1"/>
  <c r="K110" i="1" s="1"/>
  <c r="CK114" i="1"/>
  <c r="K114" i="1" s="1"/>
  <c r="CK118" i="1"/>
  <c r="K118" i="1" s="1"/>
  <c r="CK122" i="1"/>
  <c r="K122" i="1" s="1"/>
  <c r="CK126" i="1"/>
  <c r="K126" i="1" s="1"/>
  <c r="CK130" i="1"/>
  <c r="K130" i="1" s="1"/>
  <c r="CK134" i="1"/>
  <c r="K134" i="1" s="1"/>
  <c r="CK138" i="1"/>
  <c r="K138" i="1" s="1"/>
  <c r="CK142" i="1"/>
  <c r="K142" i="1" s="1"/>
  <c r="CK151" i="1"/>
  <c r="K151" i="1" s="1"/>
  <c r="CK161" i="1"/>
  <c r="K161" i="1" s="1"/>
  <c r="CK165" i="1"/>
  <c r="K165" i="1" s="1"/>
  <c r="CK169" i="1"/>
  <c r="K169" i="1" s="1"/>
  <c r="CK175" i="1"/>
  <c r="K175" i="1" s="1"/>
  <c r="CK179" i="1"/>
  <c r="K179" i="1" s="1"/>
  <c r="CK183" i="1"/>
  <c r="K183" i="1" s="1"/>
  <c r="CK187" i="1"/>
  <c r="K187" i="1" s="1"/>
  <c r="CK191" i="1"/>
  <c r="K191" i="1" s="1"/>
  <c r="CK195" i="1"/>
  <c r="K195" i="1" s="1"/>
  <c r="CK229" i="1"/>
  <c r="K229" i="1" s="1"/>
  <c r="CK233" i="1"/>
  <c r="K233" i="1" s="1"/>
  <c r="CK237" i="1"/>
  <c r="K237" i="1" s="1"/>
  <c r="CK241" i="1"/>
  <c r="K241" i="1" s="1"/>
  <c r="CK198" i="1"/>
  <c r="K198" i="1" s="1"/>
  <c r="CK216" i="1"/>
  <c r="K216" i="1" s="1"/>
  <c r="CK218" i="1"/>
  <c r="K218" i="1" s="1"/>
  <c r="CK220" i="1"/>
  <c r="K220" i="1" s="1"/>
  <c r="CK222" i="1"/>
  <c r="K222" i="1" s="1"/>
  <c r="CK224" i="1"/>
  <c r="K224" i="1" s="1"/>
  <c r="CK226" i="1"/>
  <c r="K226" i="1" s="1"/>
  <c r="CK228" i="1"/>
  <c r="K228" i="1" s="1"/>
  <c r="CK249" i="1"/>
  <c r="K249" i="1" s="1"/>
  <c r="CK259" i="1"/>
  <c r="K259" i="1" s="1"/>
  <c r="CK244" i="1"/>
  <c r="K244" i="1" s="1"/>
  <c r="CK267" i="1"/>
  <c r="K267" i="1" s="1"/>
  <c r="CK268" i="1"/>
  <c r="K268" i="1" s="1"/>
  <c r="CK265" i="1"/>
  <c r="K265" i="1" s="1"/>
  <c r="CK295" i="1"/>
  <c r="K295" i="1" s="1"/>
  <c r="CK299" i="1"/>
  <c r="K299" i="1" s="1"/>
  <c r="CK303" i="1"/>
  <c r="K303" i="1" s="1"/>
  <c r="CK307" i="1"/>
  <c r="K307" i="1" s="1"/>
  <c r="CK308" i="1"/>
  <c r="K308" i="1" s="1"/>
  <c r="CK312" i="1"/>
  <c r="K312" i="1" s="1"/>
  <c r="CK316" i="1"/>
  <c r="K316" i="1" s="1"/>
  <c r="CK320" i="1"/>
  <c r="K320" i="1" s="1"/>
  <c r="CK324" i="1"/>
  <c r="K324" i="1" s="1"/>
  <c r="CK331" i="1"/>
  <c r="K331" i="1" s="1"/>
  <c r="CK332" i="1"/>
  <c r="K332" i="1" s="1"/>
  <c r="CK330" i="1"/>
  <c r="K330" i="1" s="1"/>
  <c r="CK333" i="1"/>
  <c r="K333" i="1" s="1"/>
  <c r="CK361" i="1"/>
  <c r="K361" i="1" s="1"/>
  <c r="CK366" i="1"/>
  <c r="K366" i="1" s="1"/>
  <c r="T366" i="1" s="1"/>
  <c r="U366" i="1" s="1"/>
  <c r="CK388" i="1"/>
  <c r="K388" i="1" s="1"/>
  <c r="CK393" i="1"/>
  <c r="K393" i="1" s="1"/>
  <c r="CK399" i="1"/>
  <c r="K399" i="1" s="1"/>
  <c r="CK401" i="1"/>
  <c r="K401" i="1" s="1"/>
  <c r="CK403" i="1"/>
  <c r="K403" i="1" s="1"/>
  <c r="CK414" i="1"/>
  <c r="K414" i="1" s="1"/>
  <c r="CK408" i="1"/>
  <c r="K408" i="1" s="1"/>
  <c r="CK417" i="1"/>
  <c r="K417" i="1" s="1"/>
  <c r="CK431" i="1"/>
  <c r="K431" i="1" s="1"/>
  <c r="CK437" i="1"/>
  <c r="K437" i="1" s="1"/>
  <c r="CK441" i="1"/>
  <c r="K441" i="1" s="1"/>
  <c r="CK445" i="1"/>
  <c r="K445" i="1" s="1"/>
  <c r="L374" i="1"/>
  <c r="N374" i="1" s="1"/>
  <c r="DL450" i="1"/>
  <c r="U374" i="1"/>
  <c r="H450" i="1"/>
  <c r="H452" i="1" s="1"/>
  <c r="CJ450" i="1"/>
  <c r="W10" i="1"/>
  <c r="W450" i="1" s="1"/>
  <c r="J450" i="1"/>
  <c r="DP450" i="1"/>
  <c r="DR10" i="1"/>
  <c r="BB450" i="1"/>
  <c r="T253" i="1" l="1"/>
  <c r="U253" i="1" s="1"/>
  <c r="L253" i="1"/>
  <c r="N253" i="1" s="1"/>
  <c r="T445" i="1"/>
  <c r="U445" i="1" s="1"/>
  <c r="L445" i="1"/>
  <c r="N445" i="1" s="1"/>
  <c r="T316" i="1"/>
  <c r="U316" i="1" s="1"/>
  <c r="L316" i="1"/>
  <c r="N316" i="1" s="1"/>
  <c r="T249" i="1"/>
  <c r="U249" i="1" s="1"/>
  <c r="L249" i="1"/>
  <c r="N249" i="1" s="1"/>
  <c r="T198" i="1"/>
  <c r="U198" i="1" s="1"/>
  <c r="L198" i="1"/>
  <c r="N198" i="1" s="1"/>
  <c r="T165" i="1"/>
  <c r="U165" i="1" s="1"/>
  <c r="L165" i="1"/>
  <c r="N165" i="1" s="1"/>
  <c r="T106" i="1"/>
  <c r="U106" i="1" s="1"/>
  <c r="L106" i="1"/>
  <c r="N106" i="1" s="1"/>
  <c r="T205" i="1"/>
  <c r="U205" i="1" s="1"/>
  <c r="L205" i="1"/>
  <c r="N205" i="1" s="1"/>
  <c r="T16" i="1"/>
  <c r="U16" i="1" s="1"/>
  <c r="L16" i="1"/>
  <c r="N16" i="1" s="1"/>
  <c r="T415" i="1"/>
  <c r="U415" i="1" s="1"/>
  <c r="L415" i="1"/>
  <c r="N415" i="1" s="1"/>
  <c r="T370" i="1"/>
  <c r="U370" i="1" s="1"/>
  <c r="L370" i="1"/>
  <c r="N370" i="1" s="1"/>
  <c r="T298" i="1"/>
  <c r="U298" i="1" s="1"/>
  <c r="L298" i="1"/>
  <c r="N298" i="1" s="1"/>
  <c r="T280" i="1"/>
  <c r="U280" i="1" s="1"/>
  <c r="L280" i="1"/>
  <c r="N280" i="1" s="1"/>
  <c r="T240" i="1"/>
  <c r="U240" i="1" s="1"/>
  <c r="L240" i="1"/>
  <c r="N240" i="1" s="1"/>
  <c r="T162" i="1"/>
  <c r="U162" i="1" s="1"/>
  <c r="L162" i="1"/>
  <c r="N162" i="1" s="1"/>
  <c r="T121" i="1"/>
  <c r="U121" i="1" s="1"/>
  <c r="L121" i="1"/>
  <c r="N121" i="1" s="1"/>
  <c r="T78" i="1"/>
  <c r="U78" i="1" s="1"/>
  <c r="L78" i="1"/>
  <c r="N78" i="1" s="1"/>
  <c r="T55" i="1"/>
  <c r="U55" i="1" s="1"/>
  <c r="L55" i="1"/>
  <c r="N55" i="1" s="1"/>
  <c r="T44" i="1"/>
  <c r="U44" i="1" s="1"/>
  <c r="L44" i="1"/>
  <c r="N44" i="1" s="1"/>
  <c r="T367" i="1"/>
  <c r="U367" i="1" s="1"/>
  <c r="L367" i="1"/>
  <c r="N367" i="1" s="1"/>
  <c r="T310" i="1"/>
  <c r="U310" i="1" s="1"/>
  <c r="L310" i="1"/>
  <c r="N310" i="1" s="1"/>
  <c r="T225" i="1"/>
  <c r="U225" i="1" s="1"/>
  <c r="L225" i="1"/>
  <c r="N225" i="1" s="1"/>
  <c r="T231" i="1"/>
  <c r="U231" i="1" s="1"/>
  <c r="L231" i="1"/>
  <c r="N231" i="1" s="1"/>
  <c r="T155" i="1"/>
  <c r="U155" i="1" s="1"/>
  <c r="L155" i="1"/>
  <c r="N155" i="1" s="1"/>
  <c r="T104" i="1"/>
  <c r="U104" i="1" s="1"/>
  <c r="L104" i="1"/>
  <c r="N104" i="1" s="1"/>
  <c r="T22" i="1"/>
  <c r="U22" i="1" s="1"/>
  <c r="L22" i="1"/>
  <c r="N22" i="1" s="1"/>
  <c r="T405" i="1"/>
  <c r="U405" i="1" s="1"/>
  <c r="L405" i="1"/>
  <c r="N405" i="1" s="1"/>
  <c r="T385" i="1"/>
  <c r="U385" i="1" s="1"/>
  <c r="L385" i="1"/>
  <c r="N385" i="1" s="1"/>
  <c r="T304" i="1"/>
  <c r="U304" i="1" s="1"/>
  <c r="L304" i="1"/>
  <c r="N304" i="1" s="1"/>
  <c r="T275" i="1"/>
  <c r="U275" i="1" s="1"/>
  <c r="L275" i="1"/>
  <c r="N275" i="1" s="1"/>
  <c r="T192" i="1"/>
  <c r="U192" i="1" s="1"/>
  <c r="L192" i="1"/>
  <c r="N192" i="1" s="1"/>
  <c r="T139" i="1"/>
  <c r="U139" i="1" s="1"/>
  <c r="L139" i="1"/>
  <c r="N139" i="1" s="1"/>
  <c r="T156" i="1"/>
  <c r="U156" i="1" s="1"/>
  <c r="L156" i="1"/>
  <c r="N156" i="1" s="1"/>
  <c r="DR450" i="1"/>
  <c r="DT10" i="1"/>
  <c r="DT450" i="1" s="1"/>
  <c r="T441" i="1"/>
  <c r="U441" i="1" s="1"/>
  <c r="L441" i="1"/>
  <c r="N441" i="1" s="1"/>
  <c r="T408" i="1"/>
  <c r="U408" i="1" s="1"/>
  <c r="L408" i="1"/>
  <c r="N408" i="1" s="1"/>
  <c r="T399" i="1"/>
  <c r="U399" i="1" s="1"/>
  <c r="L399" i="1"/>
  <c r="N399" i="1" s="1"/>
  <c r="T361" i="1"/>
  <c r="U361" i="1" s="1"/>
  <c r="L361" i="1"/>
  <c r="N361" i="1" s="1"/>
  <c r="T331" i="1"/>
  <c r="U331" i="1" s="1"/>
  <c r="L331" i="1"/>
  <c r="N331" i="1" s="1"/>
  <c r="T312" i="1"/>
  <c r="U312" i="1" s="1"/>
  <c r="L312" i="1"/>
  <c r="N312" i="1" s="1"/>
  <c r="T299" i="1"/>
  <c r="U299" i="1" s="1"/>
  <c r="L299" i="1"/>
  <c r="N299" i="1" s="1"/>
  <c r="T267" i="1"/>
  <c r="U267" i="1" s="1"/>
  <c r="L267" i="1"/>
  <c r="N267" i="1" s="1"/>
  <c r="T228" i="1"/>
  <c r="U228" i="1" s="1"/>
  <c r="L228" i="1"/>
  <c r="N228" i="1" s="1"/>
  <c r="T220" i="1"/>
  <c r="U220" i="1" s="1"/>
  <c r="L220" i="1"/>
  <c r="N220" i="1" s="1"/>
  <c r="T241" i="1"/>
  <c r="U241" i="1" s="1"/>
  <c r="L241" i="1"/>
  <c r="N241" i="1" s="1"/>
  <c r="T195" i="1"/>
  <c r="U195" i="1" s="1"/>
  <c r="L195" i="1"/>
  <c r="N195" i="1" s="1"/>
  <c r="T179" i="1"/>
  <c r="U179" i="1" s="1"/>
  <c r="L179" i="1"/>
  <c r="N179" i="1" s="1"/>
  <c r="T161" i="1"/>
  <c r="U161" i="1" s="1"/>
  <c r="L161" i="1"/>
  <c r="N161" i="1" s="1"/>
  <c r="T134" i="1"/>
  <c r="U134" i="1" s="1"/>
  <c r="L134" i="1"/>
  <c r="N134" i="1" s="1"/>
  <c r="T118" i="1"/>
  <c r="U118" i="1" s="1"/>
  <c r="L118" i="1"/>
  <c r="N118" i="1" s="1"/>
  <c r="T102" i="1"/>
  <c r="U102" i="1" s="1"/>
  <c r="L102" i="1"/>
  <c r="N102" i="1" s="1"/>
  <c r="T86" i="1"/>
  <c r="U86" i="1" s="1"/>
  <c r="L86" i="1"/>
  <c r="N86" i="1" s="1"/>
  <c r="T212" i="1"/>
  <c r="U212" i="1" s="1"/>
  <c r="L212" i="1"/>
  <c r="N212" i="1" s="1"/>
  <c r="T208" i="1"/>
  <c r="U208" i="1" s="1"/>
  <c r="L208" i="1"/>
  <c r="N208" i="1" s="1"/>
  <c r="T204" i="1"/>
  <c r="U204" i="1" s="1"/>
  <c r="L204" i="1"/>
  <c r="N204" i="1" s="1"/>
  <c r="L57" i="1"/>
  <c r="N57" i="1" s="1"/>
  <c r="T57" i="1"/>
  <c r="U57" i="1" s="1"/>
  <c r="T28" i="1"/>
  <c r="U28" i="1" s="1"/>
  <c r="L28" i="1"/>
  <c r="N28" i="1" s="1"/>
  <c r="T12" i="1"/>
  <c r="U12" i="1" s="1"/>
  <c r="L12" i="1"/>
  <c r="N12" i="1" s="1"/>
  <c r="T50" i="1"/>
  <c r="U50" i="1" s="1"/>
  <c r="L50" i="1"/>
  <c r="N50" i="1" s="1"/>
  <c r="T440" i="1"/>
  <c r="U440" i="1" s="1"/>
  <c r="L440" i="1"/>
  <c r="N440" i="1" s="1"/>
  <c r="T429" i="1"/>
  <c r="U429" i="1" s="1"/>
  <c r="L429" i="1"/>
  <c r="N429" i="1" s="1"/>
  <c r="T400" i="1"/>
  <c r="U400" i="1" s="1"/>
  <c r="L400" i="1"/>
  <c r="N400" i="1" s="1"/>
  <c r="T384" i="1"/>
  <c r="U384" i="1" s="1"/>
  <c r="L384" i="1"/>
  <c r="N384" i="1" s="1"/>
  <c r="T378" i="1"/>
  <c r="U378" i="1" s="1"/>
  <c r="L378" i="1"/>
  <c r="N378" i="1" s="1"/>
  <c r="T327" i="1"/>
  <c r="U327" i="1" s="1"/>
  <c r="L327" i="1"/>
  <c r="N327" i="1" s="1"/>
  <c r="T311" i="1"/>
  <c r="U311" i="1" s="1"/>
  <c r="L311" i="1"/>
  <c r="N311" i="1" s="1"/>
  <c r="T294" i="1"/>
  <c r="U294" i="1" s="1"/>
  <c r="L294" i="1"/>
  <c r="N294" i="1" s="1"/>
  <c r="T286" i="1"/>
  <c r="U286" i="1" s="1"/>
  <c r="L286" i="1"/>
  <c r="N286" i="1" s="1"/>
  <c r="T278" i="1"/>
  <c r="U278" i="1" s="1"/>
  <c r="L278" i="1"/>
  <c r="N278" i="1" s="1"/>
  <c r="T270" i="1"/>
  <c r="U270" i="1" s="1"/>
  <c r="L270" i="1"/>
  <c r="N270" i="1" s="1"/>
  <c r="T248" i="1"/>
  <c r="U248" i="1" s="1"/>
  <c r="L248" i="1"/>
  <c r="N248" i="1" s="1"/>
  <c r="T236" i="1"/>
  <c r="U236" i="1" s="1"/>
  <c r="L236" i="1"/>
  <c r="N236" i="1" s="1"/>
  <c r="T190" i="1"/>
  <c r="U190" i="1" s="1"/>
  <c r="L190" i="1"/>
  <c r="N190" i="1" s="1"/>
  <c r="T174" i="1"/>
  <c r="U174" i="1" s="1"/>
  <c r="L174" i="1"/>
  <c r="N174" i="1" s="1"/>
  <c r="T153" i="1"/>
  <c r="U153" i="1" s="1"/>
  <c r="L153" i="1"/>
  <c r="N153" i="1" s="1"/>
  <c r="T133" i="1"/>
  <c r="U133" i="1" s="1"/>
  <c r="L133" i="1"/>
  <c r="N133" i="1" s="1"/>
  <c r="T117" i="1"/>
  <c r="U117" i="1" s="1"/>
  <c r="L117" i="1"/>
  <c r="N117" i="1" s="1"/>
  <c r="T101" i="1"/>
  <c r="U101" i="1" s="1"/>
  <c r="L101" i="1"/>
  <c r="N101" i="1" s="1"/>
  <c r="T85" i="1"/>
  <c r="U85" i="1" s="1"/>
  <c r="L85" i="1"/>
  <c r="N85" i="1" s="1"/>
  <c r="T76" i="1"/>
  <c r="U76" i="1" s="1"/>
  <c r="L76" i="1"/>
  <c r="N76" i="1" s="1"/>
  <c r="T65" i="1"/>
  <c r="U65" i="1" s="1"/>
  <c r="L65" i="1"/>
  <c r="N65" i="1" s="1"/>
  <c r="T47" i="1"/>
  <c r="U47" i="1" s="1"/>
  <c r="L47" i="1"/>
  <c r="N47" i="1" s="1"/>
  <c r="T23" i="1"/>
  <c r="U23" i="1" s="1"/>
  <c r="L23" i="1"/>
  <c r="N23" i="1" s="1"/>
  <c r="T54" i="1"/>
  <c r="U54" i="1" s="1"/>
  <c r="L54" i="1"/>
  <c r="N54" i="1" s="1"/>
  <c r="T447" i="1"/>
  <c r="U447" i="1" s="1"/>
  <c r="L447" i="1"/>
  <c r="N447" i="1" s="1"/>
  <c r="T433" i="1"/>
  <c r="U433" i="1" s="1"/>
  <c r="L433" i="1"/>
  <c r="N433" i="1" s="1"/>
  <c r="T411" i="1"/>
  <c r="U411" i="1" s="1"/>
  <c r="L411" i="1"/>
  <c r="N411" i="1" s="1"/>
  <c r="T380" i="1"/>
  <c r="U380" i="1" s="1"/>
  <c r="L380" i="1"/>
  <c r="N380" i="1" s="1"/>
  <c r="T373" i="1"/>
  <c r="U373" i="1" s="1"/>
  <c r="L373" i="1"/>
  <c r="N373" i="1" s="1"/>
  <c r="T322" i="1"/>
  <c r="U322" i="1" s="1"/>
  <c r="L322" i="1"/>
  <c r="N322" i="1" s="1"/>
  <c r="T305" i="1"/>
  <c r="U305" i="1" s="1"/>
  <c r="L305" i="1"/>
  <c r="N305" i="1" s="1"/>
  <c r="T252" i="1"/>
  <c r="U252" i="1" s="1"/>
  <c r="L252" i="1"/>
  <c r="N252" i="1" s="1"/>
  <c r="T223" i="1"/>
  <c r="U223" i="1" s="1"/>
  <c r="L223" i="1"/>
  <c r="N223" i="1" s="1"/>
  <c r="T243" i="1"/>
  <c r="U243" i="1" s="1"/>
  <c r="L243" i="1"/>
  <c r="N243" i="1" s="1"/>
  <c r="T197" i="1"/>
  <c r="U197" i="1" s="1"/>
  <c r="L197" i="1"/>
  <c r="N197" i="1" s="1"/>
  <c r="T181" i="1"/>
  <c r="U181" i="1" s="1"/>
  <c r="L181" i="1"/>
  <c r="N181" i="1" s="1"/>
  <c r="T167" i="1"/>
  <c r="U167" i="1" s="1"/>
  <c r="L167" i="1"/>
  <c r="N167" i="1" s="1"/>
  <c r="T147" i="1"/>
  <c r="U147" i="1" s="1"/>
  <c r="L147" i="1"/>
  <c r="N147" i="1" s="1"/>
  <c r="T132" i="1"/>
  <c r="U132" i="1" s="1"/>
  <c r="L132" i="1"/>
  <c r="N132" i="1" s="1"/>
  <c r="T116" i="1"/>
  <c r="U116" i="1" s="1"/>
  <c r="L116" i="1"/>
  <c r="N116" i="1" s="1"/>
  <c r="T100" i="1"/>
  <c r="U100" i="1" s="1"/>
  <c r="L100" i="1"/>
  <c r="N100" i="1" s="1"/>
  <c r="T84" i="1"/>
  <c r="U84" i="1" s="1"/>
  <c r="L84" i="1"/>
  <c r="N84" i="1" s="1"/>
  <c r="T37" i="1"/>
  <c r="U37" i="1" s="1"/>
  <c r="L37" i="1"/>
  <c r="N37" i="1" s="1"/>
  <c r="T18" i="1"/>
  <c r="U18" i="1" s="1"/>
  <c r="L18" i="1"/>
  <c r="N18" i="1" s="1"/>
  <c r="T34" i="1"/>
  <c r="U34" i="1" s="1"/>
  <c r="L34" i="1"/>
  <c r="N34" i="1" s="1"/>
  <c r="T438" i="1"/>
  <c r="U438" i="1" s="1"/>
  <c r="L438" i="1"/>
  <c r="N438" i="1" s="1"/>
  <c r="T427" i="1"/>
  <c r="U427" i="1" s="1"/>
  <c r="L427" i="1"/>
  <c r="N427" i="1" s="1"/>
  <c r="T404" i="1"/>
  <c r="U404" i="1" s="1"/>
  <c r="L404" i="1"/>
  <c r="N404" i="1" s="1"/>
  <c r="T394" i="1"/>
  <c r="U394" i="1" s="1"/>
  <c r="L394" i="1"/>
  <c r="N394" i="1" s="1"/>
  <c r="T377" i="1"/>
  <c r="U377" i="1" s="1"/>
  <c r="L377" i="1"/>
  <c r="N377" i="1" s="1"/>
  <c r="T372" i="1"/>
  <c r="U372" i="1" s="1"/>
  <c r="L372" i="1"/>
  <c r="N372" i="1" s="1"/>
  <c r="T317" i="1"/>
  <c r="U317" i="1" s="1"/>
  <c r="L317" i="1"/>
  <c r="N317" i="1" s="1"/>
  <c r="T300" i="1"/>
  <c r="U300" i="1" s="1"/>
  <c r="L300" i="1"/>
  <c r="N300" i="1" s="1"/>
  <c r="T289" i="1"/>
  <c r="U289" i="1" s="1"/>
  <c r="L289" i="1"/>
  <c r="N289" i="1" s="1"/>
  <c r="T281" i="1"/>
  <c r="U281" i="1" s="1"/>
  <c r="L281" i="1"/>
  <c r="N281" i="1" s="1"/>
  <c r="T273" i="1"/>
  <c r="U273" i="1" s="1"/>
  <c r="L273" i="1"/>
  <c r="N273" i="1" s="1"/>
  <c r="T245" i="1"/>
  <c r="U245" i="1" s="1"/>
  <c r="L245" i="1"/>
  <c r="N245" i="1" s="1"/>
  <c r="T234" i="1"/>
  <c r="U234" i="1" s="1"/>
  <c r="L234" i="1"/>
  <c r="N234" i="1" s="1"/>
  <c r="T188" i="1"/>
  <c r="U188" i="1" s="1"/>
  <c r="L188" i="1"/>
  <c r="N188" i="1" s="1"/>
  <c r="T172" i="1"/>
  <c r="U172" i="1" s="1"/>
  <c r="L172" i="1"/>
  <c r="N172" i="1" s="1"/>
  <c r="T157" i="1"/>
  <c r="U157" i="1" s="1"/>
  <c r="L157" i="1"/>
  <c r="N157" i="1" s="1"/>
  <c r="T135" i="1"/>
  <c r="U135" i="1" s="1"/>
  <c r="L135" i="1"/>
  <c r="N135" i="1" s="1"/>
  <c r="T119" i="1"/>
  <c r="U119" i="1" s="1"/>
  <c r="L119" i="1"/>
  <c r="N119" i="1" s="1"/>
  <c r="T103" i="1"/>
  <c r="U103" i="1" s="1"/>
  <c r="L103" i="1"/>
  <c r="N103" i="1" s="1"/>
  <c r="T87" i="1"/>
  <c r="U87" i="1" s="1"/>
  <c r="L87" i="1"/>
  <c r="N87" i="1" s="1"/>
  <c r="T154" i="1"/>
  <c r="U154" i="1" s="1"/>
  <c r="L154" i="1"/>
  <c r="N154" i="1" s="1"/>
  <c r="T146" i="1"/>
  <c r="U146" i="1" s="1"/>
  <c r="L146" i="1"/>
  <c r="N146" i="1" s="1"/>
  <c r="T75" i="1"/>
  <c r="U75" i="1" s="1"/>
  <c r="L75" i="1"/>
  <c r="N75" i="1" s="1"/>
  <c r="T70" i="1"/>
  <c r="U70" i="1" s="1"/>
  <c r="L70" i="1"/>
  <c r="N70" i="1" s="1"/>
  <c r="T43" i="1"/>
  <c r="U43" i="1" s="1"/>
  <c r="L43" i="1"/>
  <c r="N43" i="1" s="1"/>
  <c r="T21" i="1"/>
  <c r="U21" i="1" s="1"/>
  <c r="L21" i="1"/>
  <c r="N21" i="1" s="1"/>
  <c r="T62" i="1"/>
  <c r="U62" i="1" s="1"/>
  <c r="L62" i="1"/>
  <c r="N62" i="1" s="1"/>
  <c r="CK257" i="1"/>
  <c r="K257" i="1" s="1"/>
  <c r="CK258" i="1"/>
  <c r="K258" i="1" s="1"/>
  <c r="CK352" i="1"/>
  <c r="K352" i="1" s="1"/>
  <c r="CK343" i="1"/>
  <c r="K343" i="1" s="1"/>
  <c r="CK359" i="1"/>
  <c r="K359" i="1" s="1"/>
  <c r="CK350" i="1"/>
  <c r="K350" i="1" s="1"/>
  <c r="CK335" i="1"/>
  <c r="K335" i="1" s="1"/>
  <c r="CK353" i="1"/>
  <c r="K353" i="1" s="1"/>
  <c r="CK383" i="1"/>
  <c r="K383" i="1" s="1"/>
  <c r="CK416" i="1"/>
  <c r="K416" i="1" s="1"/>
  <c r="CK428" i="1"/>
  <c r="K428" i="1" s="1"/>
  <c r="T401" i="1"/>
  <c r="U401" i="1" s="1"/>
  <c r="L401" i="1"/>
  <c r="N401" i="1" s="1"/>
  <c r="T303" i="1"/>
  <c r="U303" i="1" s="1"/>
  <c r="L303" i="1"/>
  <c r="N303" i="1" s="1"/>
  <c r="T222" i="1"/>
  <c r="U222" i="1" s="1"/>
  <c r="L222" i="1"/>
  <c r="N222" i="1" s="1"/>
  <c r="T183" i="1"/>
  <c r="U183" i="1" s="1"/>
  <c r="L183" i="1"/>
  <c r="N183" i="1" s="1"/>
  <c r="T122" i="1"/>
  <c r="U122" i="1" s="1"/>
  <c r="L122" i="1"/>
  <c r="N122" i="1" s="1"/>
  <c r="T213" i="1"/>
  <c r="U213" i="1" s="1"/>
  <c r="L213" i="1"/>
  <c r="N213" i="1" s="1"/>
  <c r="T201" i="1"/>
  <c r="U201" i="1" s="1"/>
  <c r="L201" i="1"/>
  <c r="N201" i="1" s="1"/>
  <c r="T56" i="1"/>
  <c r="U56" i="1" s="1"/>
  <c r="L56" i="1"/>
  <c r="N56" i="1" s="1"/>
  <c r="T402" i="1"/>
  <c r="U402" i="1" s="1"/>
  <c r="L402" i="1"/>
  <c r="N402" i="1" s="1"/>
  <c r="T315" i="1"/>
  <c r="U315" i="1" s="1"/>
  <c r="L315" i="1"/>
  <c r="N315" i="1" s="1"/>
  <c r="T272" i="1"/>
  <c r="U272" i="1" s="1"/>
  <c r="L272" i="1"/>
  <c r="N272" i="1" s="1"/>
  <c r="T194" i="1"/>
  <c r="U194" i="1" s="1"/>
  <c r="L194" i="1"/>
  <c r="N194" i="1" s="1"/>
  <c r="T137" i="1"/>
  <c r="U137" i="1" s="1"/>
  <c r="L137" i="1"/>
  <c r="N137" i="1" s="1"/>
  <c r="T89" i="1"/>
  <c r="U89" i="1" s="1"/>
  <c r="L89" i="1"/>
  <c r="N89" i="1" s="1"/>
  <c r="T27" i="1"/>
  <c r="U27" i="1" s="1"/>
  <c r="L27" i="1"/>
  <c r="N27" i="1" s="1"/>
  <c r="T436" i="1"/>
  <c r="U436" i="1" s="1"/>
  <c r="L436" i="1"/>
  <c r="N436" i="1" s="1"/>
  <c r="T364" i="1"/>
  <c r="U364" i="1" s="1"/>
  <c r="L364" i="1"/>
  <c r="N364" i="1" s="1"/>
  <c r="T293" i="1"/>
  <c r="U293" i="1" s="1"/>
  <c r="L293" i="1"/>
  <c r="N293" i="1" s="1"/>
  <c r="T185" i="1"/>
  <c r="U185" i="1" s="1"/>
  <c r="L185" i="1"/>
  <c r="N185" i="1" s="1"/>
  <c r="T136" i="1"/>
  <c r="U136" i="1" s="1"/>
  <c r="L136" i="1"/>
  <c r="N136" i="1" s="1"/>
  <c r="T88" i="1"/>
  <c r="U88" i="1" s="1"/>
  <c r="L88" i="1"/>
  <c r="N88" i="1" s="1"/>
  <c r="T40" i="1"/>
  <c r="U40" i="1" s="1"/>
  <c r="L40" i="1"/>
  <c r="N40" i="1" s="1"/>
  <c r="T421" i="1"/>
  <c r="U421" i="1" s="1"/>
  <c r="L421" i="1"/>
  <c r="N421" i="1" s="1"/>
  <c r="T362" i="1"/>
  <c r="U362" i="1" s="1"/>
  <c r="L362" i="1"/>
  <c r="N362" i="1" s="1"/>
  <c r="T291" i="1"/>
  <c r="U291" i="1" s="1"/>
  <c r="L291" i="1"/>
  <c r="N291" i="1" s="1"/>
  <c r="T238" i="1"/>
  <c r="U238" i="1" s="1"/>
  <c r="L238" i="1"/>
  <c r="N238" i="1" s="1"/>
  <c r="T160" i="1"/>
  <c r="U160" i="1" s="1"/>
  <c r="L160" i="1"/>
  <c r="N160" i="1" s="1"/>
  <c r="T107" i="1"/>
  <c r="U107" i="1" s="1"/>
  <c r="L107" i="1"/>
  <c r="N107" i="1" s="1"/>
  <c r="T148" i="1"/>
  <c r="U148" i="1" s="1"/>
  <c r="L148" i="1"/>
  <c r="N148" i="1" s="1"/>
  <c r="T67" i="1"/>
  <c r="U67" i="1" s="1"/>
  <c r="L67" i="1"/>
  <c r="N67" i="1" s="1"/>
  <c r="T25" i="1"/>
  <c r="U25" i="1" s="1"/>
  <c r="L25" i="1"/>
  <c r="N25" i="1" s="1"/>
  <c r="K10" i="1"/>
  <c r="T254" i="1"/>
  <c r="U254" i="1" s="1"/>
  <c r="L254" i="1"/>
  <c r="N254" i="1" s="1"/>
  <c r="T338" i="1"/>
  <c r="U338" i="1" s="1"/>
  <c r="L338" i="1"/>
  <c r="N338" i="1" s="1"/>
  <c r="T328" i="1"/>
  <c r="U328" i="1" s="1"/>
  <c r="L328" i="1"/>
  <c r="N328" i="1" s="1"/>
  <c r="T369" i="1"/>
  <c r="U369" i="1" s="1"/>
  <c r="L369" i="1"/>
  <c r="N369" i="1" s="1"/>
  <c r="T426" i="1"/>
  <c r="U426" i="1" s="1"/>
  <c r="L426" i="1"/>
  <c r="N426" i="1" s="1"/>
  <c r="T437" i="1"/>
  <c r="U437" i="1" s="1"/>
  <c r="L437" i="1"/>
  <c r="N437" i="1" s="1"/>
  <c r="T414" i="1"/>
  <c r="U414" i="1" s="1"/>
  <c r="L414" i="1"/>
  <c r="N414" i="1" s="1"/>
  <c r="T393" i="1"/>
  <c r="U393" i="1" s="1"/>
  <c r="L393" i="1"/>
  <c r="N393" i="1" s="1"/>
  <c r="T333" i="1"/>
  <c r="U333" i="1" s="1"/>
  <c r="L333" i="1"/>
  <c r="N333" i="1" s="1"/>
  <c r="T324" i="1"/>
  <c r="U324" i="1" s="1"/>
  <c r="L324" i="1"/>
  <c r="N324" i="1" s="1"/>
  <c r="T308" i="1"/>
  <c r="U308" i="1" s="1"/>
  <c r="L308" i="1"/>
  <c r="N308" i="1" s="1"/>
  <c r="T295" i="1"/>
  <c r="U295" i="1" s="1"/>
  <c r="L295" i="1"/>
  <c r="N295" i="1" s="1"/>
  <c r="T244" i="1"/>
  <c r="U244" i="1" s="1"/>
  <c r="L244" i="1"/>
  <c r="N244" i="1" s="1"/>
  <c r="T226" i="1"/>
  <c r="U226" i="1" s="1"/>
  <c r="L226" i="1"/>
  <c r="N226" i="1" s="1"/>
  <c r="T218" i="1"/>
  <c r="U218" i="1" s="1"/>
  <c r="L218" i="1"/>
  <c r="N218" i="1" s="1"/>
  <c r="T237" i="1"/>
  <c r="U237" i="1" s="1"/>
  <c r="L237" i="1"/>
  <c r="N237" i="1" s="1"/>
  <c r="T191" i="1"/>
  <c r="U191" i="1" s="1"/>
  <c r="L191" i="1"/>
  <c r="N191" i="1" s="1"/>
  <c r="T175" i="1"/>
  <c r="U175" i="1" s="1"/>
  <c r="L175" i="1"/>
  <c r="N175" i="1" s="1"/>
  <c r="T151" i="1"/>
  <c r="U151" i="1" s="1"/>
  <c r="L151" i="1"/>
  <c r="N151" i="1" s="1"/>
  <c r="T130" i="1"/>
  <c r="U130" i="1" s="1"/>
  <c r="L130" i="1"/>
  <c r="N130" i="1" s="1"/>
  <c r="T114" i="1"/>
  <c r="U114" i="1" s="1"/>
  <c r="L114" i="1"/>
  <c r="N114" i="1" s="1"/>
  <c r="T98" i="1"/>
  <c r="U98" i="1" s="1"/>
  <c r="L98" i="1"/>
  <c r="N98" i="1" s="1"/>
  <c r="T215" i="1"/>
  <c r="U215" i="1" s="1"/>
  <c r="L215" i="1"/>
  <c r="N215" i="1" s="1"/>
  <c r="T211" i="1"/>
  <c r="U211" i="1" s="1"/>
  <c r="L211" i="1"/>
  <c r="N211" i="1" s="1"/>
  <c r="T207" i="1"/>
  <c r="U207" i="1" s="1"/>
  <c r="L207" i="1"/>
  <c r="N207" i="1" s="1"/>
  <c r="T203" i="1"/>
  <c r="U203" i="1" s="1"/>
  <c r="L203" i="1"/>
  <c r="N203" i="1" s="1"/>
  <c r="T49" i="1"/>
  <c r="U49" i="1" s="1"/>
  <c r="L49" i="1"/>
  <c r="N49" i="1" s="1"/>
  <c r="T24" i="1"/>
  <c r="U24" i="1" s="1"/>
  <c r="L24" i="1"/>
  <c r="N24" i="1" s="1"/>
  <c r="T46" i="1"/>
  <c r="U46" i="1" s="1"/>
  <c r="L46" i="1"/>
  <c r="N46" i="1" s="1"/>
  <c r="T36" i="1"/>
  <c r="U36" i="1" s="1"/>
  <c r="L36" i="1"/>
  <c r="N36" i="1" s="1"/>
  <c r="T434" i="1"/>
  <c r="U434" i="1" s="1"/>
  <c r="L434" i="1"/>
  <c r="N434" i="1" s="1"/>
  <c r="T425" i="1"/>
  <c r="U425" i="1" s="1"/>
  <c r="L425" i="1"/>
  <c r="N425" i="1" s="1"/>
  <c r="T398" i="1"/>
  <c r="U398" i="1" s="1"/>
  <c r="L398" i="1"/>
  <c r="N398" i="1" s="1"/>
  <c r="T418" i="1"/>
  <c r="U418" i="1" s="1"/>
  <c r="L418" i="1"/>
  <c r="N418" i="1" s="1"/>
  <c r="T323" i="1"/>
  <c r="U323" i="1" s="1"/>
  <c r="L323" i="1"/>
  <c r="N323" i="1" s="1"/>
  <c r="T306" i="1"/>
  <c r="U306" i="1" s="1"/>
  <c r="L306" i="1"/>
  <c r="N306" i="1" s="1"/>
  <c r="T292" i="1"/>
  <c r="U292" i="1" s="1"/>
  <c r="L292" i="1"/>
  <c r="N292" i="1" s="1"/>
  <c r="T284" i="1"/>
  <c r="U284" i="1" s="1"/>
  <c r="L284" i="1"/>
  <c r="N284" i="1" s="1"/>
  <c r="T276" i="1"/>
  <c r="U276" i="1" s="1"/>
  <c r="L276" i="1"/>
  <c r="N276" i="1" s="1"/>
  <c r="T261" i="1"/>
  <c r="U261" i="1" s="1"/>
  <c r="L261" i="1"/>
  <c r="N261" i="1" s="1"/>
  <c r="T266" i="1"/>
  <c r="U266" i="1" s="1"/>
  <c r="L266" i="1"/>
  <c r="N266" i="1" s="1"/>
  <c r="T232" i="1"/>
  <c r="U232" i="1" s="1"/>
  <c r="L232" i="1"/>
  <c r="N232" i="1" s="1"/>
  <c r="T186" i="1"/>
  <c r="U186" i="1" s="1"/>
  <c r="L186" i="1"/>
  <c r="N186" i="1" s="1"/>
  <c r="T170" i="1"/>
  <c r="U170" i="1" s="1"/>
  <c r="L170" i="1"/>
  <c r="N170" i="1" s="1"/>
  <c r="T145" i="1"/>
  <c r="U145" i="1" s="1"/>
  <c r="L145" i="1"/>
  <c r="N145" i="1" s="1"/>
  <c r="T129" i="1"/>
  <c r="U129" i="1" s="1"/>
  <c r="L129" i="1"/>
  <c r="N129" i="1" s="1"/>
  <c r="T113" i="1"/>
  <c r="U113" i="1" s="1"/>
  <c r="L113" i="1"/>
  <c r="N113" i="1" s="1"/>
  <c r="T97" i="1"/>
  <c r="U97" i="1" s="1"/>
  <c r="L97" i="1"/>
  <c r="N97" i="1" s="1"/>
  <c r="CK82" i="1"/>
  <c r="K82" i="1" s="1"/>
  <c r="CK74" i="1"/>
  <c r="K74" i="1" s="1"/>
  <c r="CK68" i="1"/>
  <c r="K68" i="1" s="1"/>
  <c r="CK39" i="1"/>
  <c r="K39" i="1" s="1"/>
  <c r="CK19" i="1"/>
  <c r="K19" i="1" s="1"/>
  <c r="CK58" i="1"/>
  <c r="K58" i="1" s="1"/>
  <c r="CK443" i="1"/>
  <c r="K443" i="1" s="1"/>
  <c r="CK435" i="1"/>
  <c r="K435" i="1" s="1"/>
  <c r="CK397" i="1"/>
  <c r="K397" i="1" s="1"/>
  <c r="CK368" i="1"/>
  <c r="K368" i="1" s="1"/>
  <c r="CK386" i="1"/>
  <c r="K386" i="1" s="1"/>
  <c r="CK318" i="1"/>
  <c r="K318" i="1" s="1"/>
  <c r="CK301" i="1"/>
  <c r="K301" i="1" s="1"/>
  <c r="CK262" i="1"/>
  <c r="K262" i="1" s="1"/>
  <c r="CK221" i="1"/>
  <c r="K221" i="1" s="1"/>
  <c r="CK239" i="1"/>
  <c r="K239" i="1" s="1"/>
  <c r="CK193" i="1"/>
  <c r="K193" i="1" s="1"/>
  <c r="CK177" i="1"/>
  <c r="K177" i="1" s="1"/>
  <c r="CK163" i="1"/>
  <c r="K163" i="1" s="1"/>
  <c r="CK144" i="1"/>
  <c r="K144" i="1" s="1"/>
  <c r="CK128" i="1"/>
  <c r="K128" i="1" s="1"/>
  <c r="CK112" i="1"/>
  <c r="K112" i="1" s="1"/>
  <c r="CK96" i="1"/>
  <c r="K96" i="1" s="1"/>
  <c r="CK61" i="1"/>
  <c r="K61" i="1" s="1"/>
  <c r="CK30" i="1"/>
  <c r="K30" i="1" s="1"/>
  <c r="CK14" i="1"/>
  <c r="K14" i="1" s="1"/>
  <c r="CK52" i="1"/>
  <c r="K52" i="1" s="1"/>
  <c r="CK432" i="1"/>
  <c r="K432" i="1" s="1"/>
  <c r="CK423" i="1"/>
  <c r="K423" i="1" s="1"/>
  <c r="CK396" i="1"/>
  <c r="K396" i="1" s="1"/>
  <c r="CK376" i="1"/>
  <c r="K376" i="1" s="1"/>
  <c r="CK389" i="1"/>
  <c r="K389" i="1" s="1"/>
  <c r="CK337" i="1"/>
  <c r="K337" i="1" s="1"/>
  <c r="CK313" i="1"/>
  <c r="K313" i="1" s="1"/>
  <c r="CK296" i="1"/>
  <c r="K296" i="1" s="1"/>
  <c r="CK287" i="1"/>
  <c r="K287" i="1" s="1"/>
  <c r="CK279" i="1"/>
  <c r="K279" i="1" s="1"/>
  <c r="CK271" i="1"/>
  <c r="K271" i="1" s="1"/>
  <c r="CK200" i="1"/>
  <c r="K200" i="1" s="1"/>
  <c r="CK230" i="1"/>
  <c r="K230" i="1" s="1"/>
  <c r="CK184" i="1"/>
  <c r="K184" i="1" s="1"/>
  <c r="CK168" i="1"/>
  <c r="K168" i="1" s="1"/>
  <c r="CK149" i="1"/>
  <c r="K149" i="1" s="1"/>
  <c r="CK131" i="1"/>
  <c r="K131" i="1" s="1"/>
  <c r="CK115" i="1"/>
  <c r="K115" i="1" s="1"/>
  <c r="CK99" i="1"/>
  <c r="K99" i="1" s="1"/>
  <c r="CK83" i="1"/>
  <c r="K83" i="1" s="1"/>
  <c r="CK152" i="1"/>
  <c r="K152" i="1" s="1"/>
  <c r="CK81" i="1"/>
  <c r="K81" i="1" s="1"/>
  <c r="CK73" i="1"/>
  <c r="K73" i="1" s="1"/>
  <c r="CK66" i="1"/>
  <c r="K66" i="1" s="1"/>
  <c r="CK35" i="1"/>
  <c r="K35" i="1" s="1"/>
  <c r="CK17" i="1"/>
  <c r="K17" i="1" s="1"/>
  <c r="CK48" i="1"/>
  <c r="K48" i="1" s="1"/>
  <c r="CK247" i="1"/>
  <c r="K247" i="1" s="1"/>
  <c r="CK246" i="1"/>
  <c r="K246" i="1" s="1"/>
  <c r="CK340" i="1"/>
  <c r="K340" i="1" s="1"/>
  <c r="CK356" i="1"/>
  <c r="K356" i="1" s="1"/>
  <c r="CK347" i="1"/>
  <c r="K347" i="1" s="1"/>
  <c r="CK336" i="1"/>
  <c r="K336" i="1" s="1"/>
  <c r="CK354" i="1"/>
  <c r="K354" i="1" s="1"/>
  <c r="CK341" i="1"/>
  <c r="K341" i="1" s="1"/>
  <c r="CK357" i="1"/>
  <c r="K357" i="1" s="1"/>
  <c r="CK379" i="1"/>
  <c r="K379" i="1" s="1"/>
  <c r="CK410" i="1"/>
  <c r="K410" i="1" s="1"/>
  <c r="CK412" i="1"/>
  <c r="K412" i="1" s="1"/>
  <c r="T417" i="1"/>
  <c r="U417" i="1" s="1"/>
  <c r="L417" i="1"/>
  <c r="N417" i="1" s="1"/>
  <c r="T332" i="1"/>
  <c r="U332" i="1" s="1"/>
  <c r="L332" i="1"/>
  <c r="N332" i="1" s="1"/>
  <c r="T268" i="1"/>
  <c r="U268" i="1" s="1"/>
  <c r="L268" i="1"/>
  <c r="N268" i="1" s="1"/>
  <c r="T229" i="1"/>
  <c r="U229" i="1" s="1"/>
  <c r="L229" i="1"/>
  <c r="N229" i="1" s="1"/>
  <c r="T138" i="1"/>
  <c r="U138" i="1" s="1"/>
  <c r="L138" i="1"/>
  <c r="N138" i="1" s="1"/>
  <c r="T90" i="1"/>
  <c r="U90" i="1" s="1"/>
  <c r="L90" i="1"/>
  <c r="N90" i="1" s="1"/>
  <c r="T209" i="1"/>
  <c r="U209" i="1" s="1"/>
  <c r="L209" i="1"/>
  <c r="N209" i="1" s="1"/>
  <c r="T33" i="1"/>
  <c r="U33" i="1" s="1"/>
  <c r="L33" i="1"/>
  <c r="N33" i="1" s="1"/>
  <c r="T444" i="1"/>
  <c r="U444" i="1" s="1"/>
  <c r="L444" i="1"/>
  <c r="N444" i="1" s="1"/>
  <c r="T391" i="1"/>
  <c r="U391" i="1" s="1"/>
  <c r="L391" i="1"/>
  <c r="N391" i="1" s="1"/>
  <c r="T334" i="1"/>
  <c r="U334" i="1" s="1"/>
  <c r="L334" i="1"/>
  <c r="N334" i="1" s="1"/>
  <c r="T288" i="1"/>
  <c r="U288" i="1" s="1"/>
  <c r="L288" i="1"/>
  <c r="N288" i="1" s="1"/>
  <c r="T263" i="1"/>
  <c r="U263" i="1" s="1"/>
  <c r="L263" i="1"/>
  <c r="N263" i="1" s="1"/>
  <c r="T178" i="1"/>
  <c r="U178" i="1" s="1"/>
  <c r="L178" i="1"/>
  <c r="N178" i="1" s="1"/>
  <c r="T105" i="1"/>
  <c r="U105" i="1" s="1"/>
  <c r="L105" i="1"/>
  <c r="N105" i="1" s="1"/>
  <c r="T69" i="1"/>
  <c r="U69" i="1" s="1"/>
  <c r="L69" i="1"/>
  <c r="N69" i="1" s="1"/>
  <c r="T11" i="1"/>
  <c r="U11" i="1" s="1"/>
  <c r="L11" i="1"/>
  <c r="N11" i="1" s="1"/>
  <c r="T409" i="1"/>
  <c r="U409" i="1" s="1"/>
  <c r="L409" i="1"/>
  <c r="N409" i="1" s="1"/>
  <c r="T326" i="1"/>
  <c r="U326" i="1" s="1"/>
  <c r="L326" i="1"/>
  <c r="N326" i="1" s="1"/>
  <c r="T217" i="1"/>
  <c r="U217" i="1" s="1"/>
  <c r="L217" i="1"/>
  <c r="N217" i="1" s="1"/>
  <c r="T171" i="1"/>
  <c r="U171" i="1" s="1"/>
  <c r="L171" i="1"/>
  <c r="N171" i="1" s="1"/>
  <c r="T120" i="1"/>
  <c r="U120" i="1" s="1"/>
  <c r="L120" i="1"/>
  <c r="N120" i="1" s="1"/>
  <c r="T45" i="1"/>
  <c r="U45" i="1" s="1"/>
  <c r="L45" i="1"/>
  <c r="N45" i="1" s="1"/>
  <c r="T442" i="1"/>
  <c r="U442" i="1" s="1"/>
  <c r="L442" i="1"/>
  <c r="N442" i="1" s="1"/>
  <c r="T390" i="1"/>
  <c r="U390" i="1" s="1"/>
  <c r="L390" i="1"/>
  <c r="N390" i="1" s="1"/>
  <c r="T321" i="1"/>
  <c r="U321" i="1" s="1"/>
  <c r="L321" i="1"/>
  <c r="N321" i="1" s="1"/>
  <c r="T283" i="1"/>
  <c r="U283" i="1" s="1"/>
  <c r="L283" i="1"/>
  <c r="N283" i="1" s="1"/>
  <c r="T256" i="1"/>
  <c r="U256" i="1" s="1"/>
  <c r="L256" i="1"/>
  <c r="N256" i="1" s="1"/>
  <c r="T176" i="1"/>
  <c r="U176" i="1" s="1"/>
  <c r="L176" i="1"/>
  <c r="N176" i="1" s="1"/>
  <c r="T123" i="1"/>
  <c r="U123" i="1" s="1"/>
  <c r="L123" i="1"/>
  <c r="N123" i="1" s="1"/>
  <c r="T91" i="1"/>
  <c r="U91" i="1" s="1"/>
  <c r="L91" i="1"/>
  <c r="N91" i="1" s="1"/>
  <c r="T77" i="1"/>
  <c r="U77" i="1" s="1"/>
  <c r="L77" i="1"/>
  <c r="N77" i="1" s="1"/>
  <c r="T51" i="1"/>
  <c r="U51" i="1" s="1"/>
  <c r="L51" i="1"/>
  <c r="N51" i="1" s="1"/>
  <c r="T38" i="1"/>
  <c r="U38" i="1" s="1"/>
  <c r="L38" i="1"/>
  <c r="N38" i="1" s="1"/>
  <c r="T255" i="1"/>
  <c r="U255" i="1" s="1"/>
  <c r="L255" i="1"/>
  <c r="N255" i="1" s="1"/>
  <c r="T348" i="1"/>
  <c r="U348" i="1" s="1"/>
  <c r="L348" i="1"/>
  <c r="N348" i="1" s="1"/>
  <c r="T355" i="1"/>
  <c r="U355" i="1" s="1"/>
  <c r="L355" i="1"/>
  <c r="N355" i="1" s="1"/>
  <c r="T346" i="1"/>
  <c r="U346" i="1" s="1"/>
  <c r="L346" i="1"/>
  <c r="N346" i="1" s="1"/>
  <c r="T349" i="1"/>
  <c r="U349" i="1" s="1"/>
  <c r="L349" i="1"/>
  <c r="N349" i="1" s="1"/>
  <c r="T406" i="1"/>
  <c r="U406" i="1" s="1"/>
  <c r="L406" i="1"/>
  <c r="N406" i="1" s="1"/>
  <c r="L366" i="1"/>
  <c r="N366" i="1" s="1"/>
  <c r="T431" i="1"/>
  <c r="U431" i="1" s="1"/>
  <c r="L431" i="1"/>
  <c r="N431" i="1" s="1"/>
  <c r="T403" i="1"/>
  <c r="U403" i="1" s="1"/>
  <c r="L403" i="1"/>
  <c r="N403" i="1" s="1"/>
  <c r="T388" i="1"/>
  <c r="U388" i="1" s="1"/>
  <c r="L388" i="1"/>
  <c r="N388" i="1" s="1"/>
  <c r="T330" i="1"/>
  <c r="U330" i="1" s="1"/>
  <c r="L330" i="1"/>
  <c r="N330" i="1" s="1"/>
  <c r="T320" i="1"/>
  <c r="U320" i="1" s="1"/>
  <c r="L320" i="1"/>
  <c r="N320" i="1" s="1"/>
  <c r="T307" i="1"/>
  <c r="U307" i="1" s="1"/>
  <c r="L307" i="1"/>
  <c r="N307" i="1" s="1"/>
  <c r="T265" i="1"/>
  <c r="U265" i="1" s="1"/>
  <c r="L265" i="1"/>
  <c r="N265" i="1" s="1"/>
  <c r="T259" i="1"/>
  <c r="U259" i="1" s="1"/>
  <c r="L259" i="1"/>
  <c r="N259" i="1" s="1"/>
  <c r="T224" i="1"/>
  <c r="U224" i="1" s="1"/>
  <c r="L224" i="1"/>
  <c r="N224" i="1" s="1"/>
  <c r="T216" i="1"/>
  <c r="U216" i="1" s="1"/>
  <c r="L216" i="1"/>
  <c r="N216" i="1" s="1"/>
  <c r="T233" i="1"/>
  <c r="U233" i="1" s="1"/>
  <c r="L233" i="1"/>
  <c r="N233" i="1" s="1"/>
  <c r="T187" i="1"/>
  <c r="U187" i="1" s="1"/>
  <c r="L187" i="1"/>
  <c r="N187" i="1" s="1"/>
  <c r="T169" i="1"/>
  <c r="U169" i="1" s="1"/>
  <c r="L169" i="1"/>
  <c r="N169" i="1" s="1"/>
  <c r="T142" i="1"/>
  <c r="U142" i="1" s="1"/>
  <c r="L142" i="1"/>
  <c r="N142" i="1" s="1"/>
  <c r="T126" i="1"/>
  <c r="U126" i="1" s="1"/>
  <c r="L126" i="1"/>
  <c r="N126" i="1" s="1"/>
  <c r="T110" i="1"/>
  <c r="U110" i="1" s="1"/>
  <c r="L110" i="1"/>
  <c r="N110" i="1" s="1"/>
  <c r="T94" i="1"/>
  <c r="U94" i="1" s="1"/>
  <c r="L94" i="1"/>
  <c r="N94" i="1" s="1"/>
  <c r="T214" i="1"/>
  <c r="U214" i="1" s="1"/>
  <c r="L214" i="1"/>
  <c r="N214" i="1" s="1"/>
  <c r="T210" i="1"/>
  <c r="U210" i="1" s="1"/>
  <c r="L210" i="1"/>
  <c r="N210" i="1" s="1"/>
  <c r="T206" i="1"/>
  <c r="U206" i="1" s="1"/>
  <c r="L206" i="1"/>
  <c r="N206" i="1" s="1"/>
  <c r="T202" i="1"/>
  <c r="U202" i="1" s="1"/>
  <c r="L202" i="1"/>
  <c r="N202" i="1" s="1"/>
  <c r="T41" i="1"/>
  <c r="U41" i="1" s="1"/>
  <c r="L41" i="1"/>
  <c r="N41" i="1" s="1"/>
  <c r="T20" i="1"/>
  <c r="U20" i="1" s="1"/>
  <c r="L20" i="1"/>
  <c r="N20" i="1" s="1"/>
  <c r="T64" i="1"/>
  <c r="U64" i="1" s="1"/>
  <c r="L64" i="1"/>
  <c r="N64" i="1" s="1"/>
  <c r="T448" i="1"/>
  <c r="U448" i="1" s="1"/>
  <c r="L448" i="1"/>
  <c r="N448" i="1" s="1"/>
  <c r="T430" i="1"/>
  <c r="U430" i="1" s="1"/>
  <c r="L430" i="1"/>
  <c r="N430" i="1" s="1"/>
  <c r="T413" i="1"/>
  <c r="U413" i="1" s="1"/>
  <c r="L413" i="1"/>
  <c r="N413" i="1" s="1"/>
  <c r="T395" i="1"/>
  <c r="U395" i="1" s="1"/>
  <c r="L395" i="1"/>
  <c r="N395" i="1" s="1"/>
  <c r="T382" i="1"/>
  <c r="U382" i="1" s="1"/>
  <c r="L382" i="1"/>
  <c r="N382" i="1" s="1"/>
  <c r="T365" i="1"/>
  <c r="U365" i="1" s="1"/>
  <c r="L365" i="1"/>
  <c r="N365" i="1" s="1"/>
  <c r="T319" i="1"/>
  <c r="U319" i="1" s="1"/>
  <c r="L319" i="1"/>
  <c r="N319" i="1" s="1"/>
  <c r="T302" i="1"/>
  <c r="U302" i="1" s="1"/>
  <c r="L302" i="1"/>
  <c r="N302" i="1" s="1"/>
  <c r="T290" i="1"/>
  <c r="U290" i="1" s="1"/>
  <c r="L290" i="1"/>
  <c r="N290" i="1" s="1"/>
  <c r="T282" i="1"/>
  <c r="U282" i="1" s="1"/>
  <c r="L282" i="1"/>
  <c r="N282" i="1" s="1"/>
  <c r="T274" i="1"/>
  <c r="U274" i="1" s="1"/>
  <c r="L274" i="1"/>
  <c r="N274" i="1" s="1"/>
  <c r="T264" i="1"/>
  <c r="U264" i="1" s="1"/>
  <c r="L264" i="1"/>
  <c r="N264" i="1" s="1"/>
  <c r="CK199" i="1"/>
  <c r="K199" i="1" s="1"/>
  <c r="CK182" i="1"/>
  <c r="K182" i="1" s="1"/>
  <c r="CK166" i="1"/>
  <c r="K166" i="1" s="1"/>
  <c r="CK141" i="1"/>
  <c r="K141" i="1" s="1"/>
  <c r="CK125" i="1"/>
  <c r="K125" i="1" s="1"/>
  <c r="CK109" i="1"/>
  <c r="K109" i="1" s="1"/>
  <c r="CK93" i="1"/>
  <c r="K93" i="1" s="1"/>
  <c r="CK80" i="1"/>
  <c r="K80" i="1" s="1"/>
  <c r="CK72" i="1"/>
  <c r="K72" i="1" s="1"/>
  <c r="CK63" i="1"/>
  <c r="K63" i="1" s="1"/>
  <c r="CK31" i="1"/>
  <c r="K31" i="1" s="1"/>
  <c r="CK15" i="1"/>
  <c r="K15" i="1" s="1"/>
  <c r="CK32" i="1"/>
  <c r="K32" i="1" s="1"/>
  <c r="CK439" i="1"/>
  <c r="K439" i="1" s="1"/>
  <c r="CK407" i="1"/>
  <c r="K407" i="1" s="1"/>
  <c r="CK375" i="1"/>
  <c r="K375" i="1" s="1"/>
  <c r="CK363" i="1"/>
  <c r="K363" i="1" s="1"/>
  <c r="CK339" i="1"/>
  <c r="K339" i="1" s="1"/>
  <c r="CK314" i="1"/>
  <c r="K314" i="1" s="1"/>
  <c r="CK297" i="1"/>
  <c r="K297" i="1" s="1"/>
  <c r="CK227" i="1"/>
  <c r="K227" i="1" s="1"/>
  <c r="CK219" i="1"/>
  <c r="K219" i="1" s="1"/>
  <c r="CK235" i="1"/>
  <c r="K235" i="1" s="1"/>
  <c r="CK189" i="1"/>
  <c r="K189" i="1" s="1"/>
  <c r="CK173" i="1"/>
  <c r="K173" i="1" s="1"/>
  <c r="CK159" i="1"/>
  <c r="K159" i="1" s="1"/>
  <c r="CK140" i="1"/>
  <c r="K140" i="1" s="1"/>
  <c r="CK124" i="1"/>
  <c r="K124" i="1" s="1"/>
  <c r="CK108" i="1"/>
  <c r="K108" i="1" s="1"/>
  <c r="CK92" i="1"/>
  <c r="K92" i="1" s="1"/>
  <c r="CK53" i="1"/>
  <c r="K53" i="1" s="1"/>
  <c r="CK26" i="1"/>
  <c r="K26" i="1" s="1"/>
  <c r="CK60" i="1"/>
  <c r="K60" i="1" s="1"/>
  <c r="CK446" i="1"/>
  <c r="K446" i="1" s="1"/>
  <c r="CK419" i="1"/>
  <c r="K419" i="1" s="1"/>
  <c r="CK422" i="1"/>
  <c r="K422" i="1" s="1"/>
  <c r="CK392" i="1"/>
  <c r="K392" i="1" s="1"/>
  <c r="CK371" i="1"/>
  <c r="K371" i="1" s="1"/>
  <c r="CK381" i="1"/>
  <c r="K381" i="1" s="1"/>
  <c r="CK325" i="1"/>
  <c r="K325" i="1" s="1"/>
  <c r="CK309" i="1"/>
  <c r="K309" i="1" s="1"/>
  <c r="CK269" i="1"/>
  <c r="K269" i="1" s="1"/>
  <c r="CK285" i="1"/>
  <c r="K285" i="1" s="1"/>
  <c r="CK277" i="1"/>
  <c r="K277" i="1" s="1"/>
  <c r="CK260" i="1"/>
  <c r="K260" i="1" s="1"/>
  <c r="CK242" i="1"/>
  <c r="K242" i="1" s="1"/>
  <c r="CK196" i="1"/>
  <c r="K196" i="1" s="1"/>
  <c r="CK180" i="1"/>
  <c r="K180" i="1" s="1"/>
  <c r="CK164" i="1"/>
  <c r="K164" i="1" s="1"/>
  <c r="CK143" i="1"/>
  <c r="K143" i="1" s="1"/>
  <c r="CK127" i="1"/>
  <c r="K127" i="1" s="1"/>
  <c r="CK111" i="1"/>
  <c r="K111" i="1" s="1"/>
  <c r="CK95" i="1"/>
  <c r="K95" i="1" s="1"/>
  <c r="CK158" i="1"/>
  <c r="K158" i="1" s="1"/>
  <c r="CK150" i="1"/>
  <c r="K150" i="1" s="1"/>
  <c r="CK79" i="1"/>
  <c r="K79" i="1" s="1"/>
  <c r="CK71" i="1"/>
  <c r="K71" i="1" s="1"/>
  <c r="CK59" i="1"/>
  <c r="K59" i="1" s="1"/>
  <c r="CK29" i="1"/>
  <c r="K29" i="1" s="1"/>
  <c r="CK13" i="1"/>
  <c r="K13" i="1" s="1"/>
  <c r="CK42" i="1"/>
  <c r="K42" i="1" s="1"/>
  <c r="CK251" i="1"/>
  <c r="K251" i="1" s="1"/>
  <c r="CK250" i="1"/>
  <c r="K250" i="1" s="1"/>
  <c r="CK344" i="1"/>
  <c r="K344" i="1" s="1"/>
  <c r="CK329" i="1"/>
  <c r="K329" i="1" s="1"/>
  <c r="CK351" i="1"/>
  <c r="K351" i="1" s="1"/>
  <c r="CK342" i="1"/>
  <c r="K342" i="1" s="1"/>
  <c r="CK358" i="1"/>
  <c r="K358" i="1" s="1"/>
  <c r="CK345" i="1"/>
  <c r="K345" i="1" s="1"/>
  <c r="CK360" i="1"/>
  <c r="K360" i="1" s="1"/>
  <c r="CK387" i="1"/>
  <c r="K387" i="1" s="1"/>
  <c r="CK424" i="1"/>
  <c r="K424" i="1" s="1"/>
  <c r="CK420" i="1"/>
  <c r="K420" i="1" s="1"/>
  <c r="T360" i="1" l="1"/>
  <c r="U360" i="1" s="1"/>
  <c r="L360" i="1"/>
  <c r="N360" i="1" s="1"/>
  <c r="T351" i="1"/>
  <c r="U351" i="1" s="1"/>
  <c r="L351" i="1"/>
  <c r="N351" i="1" s="1"/>
  <c r="T251" i="1"/>
  <c r="U251" i="1" s="1"/>
  <c r="L251" i="1"/>
  <c r="N251" i="1" s="1"/>
  <c r="L59" i="1"/>
  <c r="N59" i="1" s="1"/>
  <c r="T59" i="1"/>
  <c r="U59" i="1" s="1"/>
  <c r="T158" i="1"/>
  <c r="U158" i="1" s="1"/>
  <c r="L158" i="1"/>
  <c r="N158" i="1" s="1"/>
  <c r="T143" i="1"/>
  <c r="U143" i="1" s="1"/>
  <c r="L143" i="1"/>
  <c r="N143" i="1" s="1"/>
  <c r="T242" i="1"/>
  <c r="U242" i="1" s="1"/>
  <c r="L242" i="1"/>
  <c r="N242" i="1" s="1"/>
  <c r="T269" i="1"/>
  <c r="U269" i="1" s="1"/>
  <c r="L269" i="1"/>
  <c r="N269" i="1" s="1"/>
  <c r="T371" i="1"/>
  <c r="U371" i="1" s="1"/>
  <c r="L371" i="1"/>
  <c r="N371" i="1" s="1"/>
  <c r="T446" i="1"/>
  <c r="U446" i="1" s="1"/>
  <c r="L446" i="1"/>
  <c r="N446" i="1" s="1"/>
  <c r="T92" i="1"/>
  <c r="U92" i="1" s="1"/>
  <c r="L92" i="1"/>
  <c r="N92" i="1" s="1"/>
  <c r="T159" i="1"/>
  <c r="U159" i="1" s="1"/>
  <c r="L159" i="1"/>
  <c r="N159" i="1" s="1"/>
  <c r="T219" i="1"/>
  <c r="U219" i="1" s="1"/>
  <c r="L219" i="1"/>
  <c r="N219" i="1" s="1"/>
  <c r="T339" i="1"/>
  <c r="U339" i="1" s="1"/>
  <c r="L339" i="1"/>
  <c r="N339" i="1" s="1"/>
  <c r="T439" i="1"/>
  <c r="U439" i="1" s="1"/>
  <c r="L439" i="1"/>
  <c r="N439" i="1" s="1"/>
  <c r="L63" i="1"/>
  <c r="N63" i="1" s="1"/>
  <c r="T63" i="1"/>
  <c r="U63" i="1" s="1"/>
  <c r="T109" i="1"/>
  <c r="U109" i="1" s="1"/>
  <c r="L109" i="1"/>
  <c r="N109" i="1" s="1"/>
  <c r="T182" i="1"/>
  <c r="U182" i="1" s="1"/>
  <c r="L182" i="1"/>
  <c r="N182" i="1" s="1"/>
  <c r="T410" i="1"/>
  <c r="U410" i="1" s="1"/>
  <c r="L410" i="1"/>
  <c r="N410" i="1" s="1"/>
  <c r="T354" i="1"/>
  <c r="U354" i="1" s="1"/>
  <c r="L354" i="1"/>
  <c r="N354" i="1" s="1"/>
  <c r="T340" i="1"/>
  <c r="U340" i="1" s="1"/>
  <c r="L340" i="1"/>
  <c r="N340" i="1" s="1"/>
  <c r="T17" i="1"/>
  <c r="U17" i="1" s="1"/>
  <c r="L17" i="1"/>
  <c r="N17" i="1" s="1"/>
  <c r="T81" i="1"/>
  <c r="U81" i="1" s="1"/>
  <c r="L81" i="1"/>
  <c r="N81" i="1" s="1"/>
  <c r="T115" i="1"/>
  <c r="U115" i="1" s="1"/>
  <c r="L115" i="1"/>
  <c r="N115" i="1" s="1"/>
  <c r="T184" i="1"/>
  <c r="U184" i="1" s="1"/>
  <c r="L184" i="1"/>
  <c r="N184" i="1" s="1"/>
  <c r="T279" i="1"/>
  <c r="U279" i="1" s="1"/>
  <c r="L279" i="1"/>
  <c r="N279" i="1" s="1"/>
  <c r="T337" i="1"/>
  <c r="U337" i="1" s="1"/>
  <c r="L337" i="1"/>
  <c r="N337" i="1" s="1"/>
  <c r="T423" i="1"/>
  <c r="U423" i="1" s="1"/>
  <c r="L423" i="1"/>
  <c r="N423" i="1" s="1"/>
  <c r="T30" i="1"/>
  <c r="U30" i="1" s="1"/>
  <c r="L30" i="1"/>
  <c r="N30" i="1" s="1"/>
  <c r="T128" i="1"/>
  <c r="U128" i="1" s="1"/>
  <c r="L128" i="1"/>
  <c r="N128" i="1" s="1"/>
  <c r="T193" i="1"/>
  <c r="U193" i="1" s="1"/>
  <c r="L193" i="1"/>
  <c r="N193" i="1" s="1"/>
  <c r="T301" i="1"/>
  <c r="U301" i="1" s="1"/>
  <c r="L301" i="1"/>
  <c r="N301" i="1" s="1"/>
  <c r="T397" i="1"/>
  <c r="U397" i="1" s="1"/>
  <c r="L397" i="1"/>
  <c r="N397" i="1" s="1"/>
  <c r="T19" i="1"/>
  <c r="U19" i="1" s="1"/>
  <c r="L19" i="1"/>
  <c r="N19" i="1" s="1"/>
  <c r="T82" i="1"/>
  <c r="U82" i="1" s="1"/>
  <c r="L82" i="1"/>
  <c r="N82" i="1" s="1"/>
  <c r="T353" i="1"/>
  <c r="U353" i="1" s="1"/>
  <c r="L353" i="1"/>
  <c r="N353" i="1" s="1"/>
  <c r="T343" i="1"/>
  <c r="U343" i="1" s="1"/>
  <c r="L343" i="1"/>
  <c r="N343" i="1" s="1"/>
  <c r="T420" i="1"/>
  <c r="U420" i="1" s="1"/>
  <c r="L420" i="1"/>
  <c r="N420" i="1" s="1"/>
  <c r="T345" i="1"/>
  <c r="U345" i="1" s="1"/>
  <c r="L345" i="1"/>
  <c r="N345" i="1" s="1"/>
  <c r="T329" i="1"/>
  <c r="U329" i="1" s="1"/>
  <c r="L329" i="1"/>
  <c r="N329" i="1" s="1"/>
  <c r="T42" i="1"/>
  <c r="U42" i="1" s="1"/>
  <c r="L42" i="1"/>
  <c r="N42" i="1" s="1"/>
  <c r="T71" i="1"/>
  <c r="U71" i="1" s="1"/>
  <c r="L71" i="1"/>
  <c r="N71" i="1" s="1"/>
  <c r="T95" i="1"/>
  <c r="U95" i="1" s="1"/>
  <c r="L95" i="1"/>
  <c r="N95" i="1" s="1"/>
  <c r="T164" i="1"/>
  <c r="U164" i="1" s="1"/>
  <c r="L164" i="1"/>
  <c r="N164" i="1" s="1"/>
  <c r="T260" i="1"/>
  <c r="U260" i="1" s="1"/>
  <c r="L260" i="1"/>
  <c r="N260" i="1" s="1"/>
  <c r="T309" i="1"/>
  <c r="U309" i="1" s="1"/>
  <c r="L309" i="1"/>
  <c r="N309" i="1" s="1"/>
  <c r="T392" i="1"/>
  <c r="U392" i="1" s="1"/>
  <c r="L392" i="1"/>
  <c r="N392" i="1" s="1"/>
  <c r="T60" i="1"/>
  <c r="U60" i="1" s="1"/>
  <c r="L60" i="1"/>
  <c r="N60" i="1" s="1"/>
  <c r="T108" i="1"/>
  <c r="U108" i="1" s="1"/>
  <c r="L108" i="1"/>
  <c r="N108" i="1" s="1"/>
  <c r="T173" i="1"/>
  <c r="U173" i="1" s="1"/>
  <c r="L173" i="1"/>
  <c r="N173" i="1" s="1"/>
  <c r="T227" i="1"/>
  <c r="U227" i="1" s="1"/>
  <c r="L227" i="1"/>
  <c r="N227" i="1" s="1"/>
  <c r="T363" i="1"/>
  <c r="U363" i="1" s="1"/>
  <c r="L363" i="1"/>
  <c r="N363" i="1" s="1"/>
  <c r="T32" i="1"/>
  <c r="U32" i="1" s="1"/>
  <c r="L32" i="1"/>
  <c r="N32" i="1" s="1"/>
  <c r="T72" i="1"/>
  <c r="U72" i="1" s="1"/>
  <c r="L72" i="1"/>
  <c r="N72" i="1" s="1"/>
  <c r="T125" i="1"/>
  <c r="U125" i="1" s="1"/>
  <c r="L125" i="1"/>
  <c r="N125" i="1" s="1"/>
  <c r="T199" i="1"/>
  <c r="U199" i="1" s="1"/>
  <c r="L199" i="1"/>
  <c r="N199" i="1" s="1"/>
  <c r="T379" i="1"/>
  <c r="U379" i="1" s="1"/>
  <c r="L379" i="1"/>
  <c r="N379" i="1" s="1"/>
  <c r="T336" i="1"/>
  <c r="U336" i="1" s="1"/>
  <c r="L336" i="1"/>
  <c r="N336" i="1" s="1"/>
  <c r="T246" i="1"/>
  <c r="U246" i="1" s="1"/>
  <c r="L246" i="1"/>
  <c r="N246" i="1" s="1"/>
  <c r="T35" i="1"/>
  <c r="U35" i="1" s="1"/>
  <c r="L35" i="1"/>
  <c r="N35" i="1" s="1"/>
  <c r="T152" i="1"/>
  <c r="U152" i="1" s="1"/>
  <c r="L152" i="1"/>
  <c r="N152" i="1" s="1"/>
  <c r="T131" i="1"/>
  <c r="U131" i="1" s="1"/>
  <c r="L131" i="1"/>
  <c r="N131" i="1" s="1"/>
  <c r="T230" i="1"/>
  <c r="U230" i="1" s="1"/>
  <c r="L230" i="1"/>
  <c r="N230" i="1" s="1"/>
  <c r="T287" i="1"/>
  <c r="U287" i="1" s="1"/>
  <c r="L287" i="1"/>
  <c r="N287" i="1" s="1"/>
  <c r="T389" i="1"/>
  <c r="U389" i="1" s="1"/>
  <c r="L389" i="1"/>
  <c r="N389" i="1" s="1"/>
  <c r="T432" i="1"/>
  <c r="U432" i="1" s="1"/>
  <c r="L432" i="1"/>
  <c r="N432" i="1" s="1"/>
  <c r="L61" i="1"/>
  <c r="N61" i="1" s="1"/>
  <c r="T61" i="1"/>
  <c r="U61" i="1" s="1"/>
  <c r="T144" i="1"/>
  <c r="U144" i="1" s="1"/>
  <c r="L144" i="1"/>
  <c r="N144" i="1" s="1"/>
  <c r="T239" i="1"/>
  <c r="U239" i="1" s="1"/>
  <c r="L239" i="1"/>
  <c r="N239" i="1" s="1"/>
  <c r="T318" i="1"/>
  <c r="U318" i="1" s="1"/>
  <c r="L318" i="1"/>
  <c r="N318" i="1" s="1"/>
  <c r="T435" i="1"/>
  <c r="U435" i="1" s="1"/>
  <c r="L435" i="1"/>
  <c r="N435" i="1" s="1"/>
  <c r="T39" i="1"/>
  <c r="U39" i="1" s="1"/>
  <c r="L39" i="1"/>
  <c r="N39" i="1" s="1"/>
  <c r="K450" i="1"/>
  <c r="T10" i="1"/>
  <c r="L10" i="1"/>
  <c r="T428" i="1"/>
  <c r="U428" i="1" s="1"/>
  <c r="L428" i="1"/>
  <c r="N428" i="1" s="1"/>
  <c r="T335" i="1"/>
  <c r="U335" i="1" s="1"/>
  <c r="L335" i="1"/>
  <c r="N335" i="1" s="1"/>
  <c r="T352" i="1"/>
  <c r="U352" i="1" s="1"/>
  <c r="L352" i="1"/>
  <c r="N352" i="1" s="1"/>
  <c r="T424" i="1"/>
  <c r="U424" i="1" s="1"/>
  <c r="L424" i="1"/>
  <c r="N424" i="1" s="1"/>
  <c r="T358" i="1"/>
  <c r="U358" i="1" s="1"/>
  <c r="L358" i="1"/>
  <c r="N358" i="1" s="1"/>
  <c r="T344" i="1"/>
  <c r="U344" i="1" s="1"/>
  <c r="L344" i="1"/>
  <c r="N344" i="1" s="1"/>
  <c r="T13" i="1"/>
  <c r="U13" i="1" s="1"/>
  <c r="L13" i="1"/>
  <c r="N13" i="1" s="1"/>
  <c r="T79" i="1"/>
  <c r="U79" i="1" s="1"/>
  <c r="L79" i="1"/>
  <c r="N79" i="1" s="1"/>
  <c r="T111" i="1"/>
  <c r="U111" i="1" s="1"/>
  <c r="L111" i="1"/>
  <c r="N111" i="1" s="1"/>
  <c r="T180" i="1"/>
  <c r="U180" i="1" s="1"/>
  <c r="L180" i="1"/>
  <c r="N180" i="1" s="1"/>
  <c r="T277" i="1"/>
  <c r="U277" i="1" s="1"/>
  <c r="L277" i="1"/>
  <c r="N277" i="1" s="1"/>
  <c r="T325" i="1"/>
  <c r="U325" i="1" s="1"/>
  <c r="L325" i="1"/>
  <c r="N325" i="1" s="1"/>
  <c r="T422" i="1"/>
  <c r="U422" i="1" s="1"/>
  <c r="L422" i="1"/>
  <c r="N422" i="1" s="1"/>
  <c r="T26" i="1"/>
  <c r="U26" i="1" s="1"/>
  <c r="L26" i="1"/>
  <c r="N26" i="1" s="1"/>
  <c r="T124" i="1"/>
  <c r="U124" i="1" s="1"/>
  <c r="L124" i="1"/>
  <c r="N124" i="1" s="1"/>
  <c r="T189" i="1"/>
  <c r="U189" i="1" s="1"/>
  <c r="L189" i="1"/>
  <c r="N189" i="1" s="1"/>
  <c r="T297" i="1"/>
  <c r="U297" i="1" s="1"/>
  <c r="L297" i="1"/>
  <c r="N297" i="1" s="1"/>
  <c r="T375" i="1"/>
  <c r="U375" i="1" s="1"/>
  <c r="L375" i="1"/>
  <c r="N375" i="1" s="1"/>
  <c r="T15" i="1"/>
  <c r="U15" i="1" s="1"/>
  <c r="L15" i="1"/>
  <c r="N15" i="1" s="1"/>
  <c r="T80" i="1"/>
  <c r="U80" i="1" s="1"/>
  <c r="L80" i="1"/>
  <c r="N80" i="1" s="1"/>
  <c r="T141" i="1"/>
  <c r="U141" i="1" s="1"/>
  <c r="L141" i="1"/>
  <c r="N141" i="1" s="1"/>
  <c r="T357" i="1"/>
  <c r="U357" i="1" s="1"/>
  <c r="L357" i="1"/>
  <c r="N357" i="1" s="1"/>
  <c r="T347" i="1"/>
  <c r="U347" i="1" s="1"/>
  <c r="L347" i="1"/>
  <c r="N347" i="1" s="1"/>
  <c r="T247" i="1"/>
  <c r="U247" i="1" s="1"/>
  <c r="L247" i="1"/>
  <c r="N247" i="1" s="1"/>
  <c r="T66" i="1"/>
  <c r="U66" i="1" s="1"/>
  <c r="L66" i="1"/>
  <c r="N66" i="1" s="1"/>
  <c r="T83" i="1"/>
  <c r="U83" i="1" s="1"/>
  <c r="L83" i="1"/>
  <c r="N83" i="1" s="1"/>
  <c r="T149" i="1"/>
  <c r="U149" i="1" s="1"/>
  <c r="L149" i="1"/>
  <c r="N149" i="1" s="1"/>
  <c r="T200" i="1"/>
  <c r="U200" i="1" s="1"/>
  <c r="L200" i="1"/>
  <c r="N200" i="1" s="1"/>
  <c r="T296" i="1"/>
  <c r="U296" i="1" s="1"/>
  <c r="L296" i="1"/>
  <c r="N296" i="1" s="1"/>
  <c r="T376" i="1"/>
  <c r="U376" i="1" s="1"/>
  <c r="L376" i="1"/>
  <c r="N376" i="1" s="1"/>
  <c r="T52" i="1"/>
  <c r="U52" i="1" s="1"/>
  <c r="L52" i="1"/>
  <c r="N52" i="1" s="1"/>
  <c r="T96" i="1"/>
  <c r="U96" i="1" s="1"/>
  <c r="L96" i="1"/>
  <c r="N96" i="1" s="1"/>
  <c r="T163" i="1"/>
  <c r="U163" i="1" s="1"/>
  <c r="L163" i="1"/>
  <c r="N163" i="1" s="1"/>
  <c r="T221" i="1"/>
  <c r="U221" i="1" s="1"/>
  <c r="L221" i="1"/>
  <c r="N221" i="1" s="1"/>
  <c r="T386" i="1"/>
  <c r="U386" i="1" s="1"/>
  <c r="L386" i="1"/>
  <c r="N386" i="1" s="1"/>
  <c r="T443" i="1"/>
  <c r="U443" i="1" s="1"/>
  <c r="L443" i="1"/>
  <c r="N443" i="1" s="1"/>
  <c r="T68" i="1"/>
  <c r="U68" i="1" s="1"/>
  <c r="L68" i="1"/>
  <c r="N68" i="1" s="1"/>
  <c r="CK450" i="1"/>
  <c r="CK1" i="1" s="1"/>
  <c r="T416" i="1"/>
  <c r="U416" i="1" s="1"/>
  <c r="L416" i="1"/>
  <c r="N416" i="1" s="1"/>
  <c r="T350" i="1"/>
  <c r="U350" i="1" s="1"/>
  <c r="L350" i="1"/>
  <c r="N350" i="1" s="1"/>
  <c r="T258" i="1"/>
  <c r="U258" i="1" s="1"/>
  <c r="L258" i="1"/>
  <c r="N258" i="1" s="1"/>
  <c r="T387" i="1"/>
  <c r="U387" i="1" s="1"/>
  <c r="L387" i="1"/>
  <c r="N387" i="1" s="1"/>
  <c r="T342" i="1"/>
  <c r="U342" i="1" s="1"/>
  <c r="L342" i="1"/>
  <c r="N342" i="1" s="1"/>
  <c r="T250" i="1"/>
  <c r="U250" i="1" s="1"/>
  <c r="L250" i="1"/>
  <c r="N250" i="1" s="1"/>
  <c r="T29" i="1"/>
  <c r="U29" i="1" s="1"/>
  <c r="L29" i="1"/>
  <c r="N29" i="1" s="1"/>
  <c r="T150" i="1"/>
  <c r="U150" i="1" s="1"/>
  <c r="L150" i="1"/>
  <c r="N150" i="1" s="1"/>
  <c r="T127" i="1"/>
  <c r="U127" i="1" s="1"/>
  <c r="L127" i="1"/>
  <c r="N127" i="1" s="1"/>
  <c r="T196" i="1"/>
  <c r="U196" i="1" s="1"/>
  <c r="L196" i="1"/>
  <c r="N196" i="1" s="1"/>
  <c r="T285" i="1"/>
  <c r="U285" i="1" s="1"/>
  <c r="L285" i="1"/>
  <c r="N285" i="1" s="1"/>
  <c r="T381" i="1"/>
  <c r="U381" i="1" s="1"/>
  <c r="L381" i="1"/>
  <c r="N381" i="1" s="1"/>
  <c r="T419" i="1"/>
  <c r="U419" i="1" s="1"/>
  <c r="L419" i="1"/>
  <c r="N419" i="1" s="1"/>
  <c r="T53" i="1"/>
  <c r="U53" i="1" s="1"/>
  <c r="L53" i="1"/>
  <c r="N53" i="1" s="1"/>
  <c r="T140" i="1"/>
  <c r="U140" i="1" s="1"/>
  <c r="L140" i="1"/>
  <c r="N140" i="1" s="1"/>
  <c r="T235" i="1"/>
  <c r="U235" i="1" s="1"/>
  <c r="L235" i="1"/>
  <c r="N235" i="1" s="1"/>
  <c r="T314" i="1"/>
  <c r="U314" i="1" s="1"/>
  <c r="L314" i="1"/>
  <c r="N314" i="1" s="1"/>
  <c r="T407" i="1"/>
  <c r="U407" i="1" s="1"/>
  <c r="L407" i="1"/>
  <c r="N407" i="1" s="1"/>
  <c r="T31" i="1"/>
  <c r="U31" i="1" s="1"/>
  <c r="L31" i="1"/>
  <c r="N31" i="1" s="1"/>
  <c r="T93" i="1"/>
  <c r="U93" i="1" s="1"/>
  <c r="L93" i="1"/>
  <c r="N93" i="1" s="1"/>
  <c r="T166" i="1"/>
  <c r="U166" i="1" s="1"/>
  <c r="L166" i="1"/>
  <c r="N166" i="1" s="1"/>
  <c r="T412" i="1"/>
  <c r="U412" i="1" s="1"/>
  <c r="L412" i="1"/>
  <c r="N412" i="1" s="1"/>
  <c r="T341" i="1"/>
  <c r="U341" i="1" s="1"/>
  <c r="L341" i="1"/>
  <c r="N341" i="1" s="1"/>
  <c r="T356" i="1"/>
  <c r="U356" i="1" s="1"/>
  <c r="L356" i="1"/>
  <c r="N356" i="1" s="1"/>
  <c r="T48" i="1"/>
  <c r="U48" i="1" s="1"/>
  <c r="L48" i="1"/>
  <c r="N48" i="1" s="1"/>
  <c r="T73" i="1"/>
  <c r="U73" i="1" s="1"/>
  <c r="L73" i="1"/>
  <c r="N73" i="1" s="1"/>
  <c r="T99" i="1"/>
  <c r="U99" i="1" s="1"/>
  <c r="L99" i="1"/>
  <c r="N99" i="1" s="1"/>
  <c r="T168" i="1"/>
  <c r="U168" i="1" s="1"/>
  <c r="L168" i="1"/>
  <c r="N168" i="1" s="1"/>
  <c r="T271" i="1"/>
  <c r="U271" i="1" s="1"/>
  <c r="L271" i="1"/>
  <c r="N271" i="1" s="1"/>
  <c r="T313" i="1"/>
  <c r="U313" i="1" s="1"/>
  <c r="L313" i="1"/>
  <c r="N313" i="1" s="1"/>
  <c r="T396" i="1"/>
  <c r="U396" i="1" s="1"/>
  <c r="L396" i="1"/>
  <c r="N396" i="1" s="1"/>
  <c r="T14" i="1"/>
  <c r="U14" i="1" s="1"/>
  <c r="L14" i="1"/>
  <c r="N14" i="1" s="1"/>
  <c r="T112" i="1"/>
  <c r="U112" i="1" s="1"/>
  <c r="L112" i="1"/>
  <c r="N112" i="1" s="1"/>
  <c r="T177" i="1"/>
  <c r="U177" i="1" s="1"/>
  <c r="L177" i="1"/>
  <c r="N177" i="1" s="1"/>
  <c r="T262" i="1"/>
  <c r="U262" i="1" s="1"/>
  <c r="L262" i="1"/>
  <c r="N262" i="1" s="1"/>
  <c r="T368" i="1"/>
  <c r="U368" i="1" s="1"/>
  <c r="L368" i="1"/>
  <c r="N368" i="1" s="1"/>
  <c r="T58" i="1"/>
  <c r="U58" i="1" s="1"/>
  <c r="L58" i="1"/>
  <c r="N58" i="1" s="1"/>
  <c r="T74" i="1"/>
  <c r="U74" i="1" s="1"/>
  <c r="L74" i="1"/>
  <c r="N74" i="1" s="1"/>
  <c r="T383" i="1"/>
  <c r="U383" i="1" s="1"/>
  <c r="L383" i="1"/>
  <c r="N383" i="1" s="1"/>
  <c r="T359" i="1"/>
  <c r="U359" i="1" s="1"/>
  <c r="L359" i="1"/>
  <c r="N359" i="1" s="1"/>
  <c r="T257" i="1"/>
  <c r="U257" i="1" s="1"/>
  <c r="L257" i="1"/>
  <c r="N257" i="1" s="1"/>
  <c r="L450" i="1" l="1"/>
  <c r="N10" i="1"/>
  <c r="N450" i="1" s="1"/>
  <c r="T450" i="1"/>
  <c r="U10" i="1"/>
  <c r="U450" i="1" s="1"/>
  <c r="W45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CC8" authorId="0" shapeId="0" xr:uid="{918D96D2-18AB-4337-AE2B-3B6B970A2F48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and nss reduction</t>
        </r>
      </text>
    </comment>
    <comment ref="CO8" authorId="0" shapeId="0" xr:uid="{0714EFC1-5A44-4FCF-8AF6-D8E67EEF2CB8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and nss reduction</t>
        </r>
      </text>
    </comment>
  </commentList>
</comments>
</file>

<file path=xl/sharedStrings.xml><?xml version="1.0" encoding="utf-8"?>
<sst xmlns="http://schemas.openxmlformats.org/spreadsheetml/2006/main" count="1639" uniqueCount="662">
  <si>
    <t>Massachusetts Department of Elementary and Secondary Education</t>
  </si>
  <si>
    <t>n/a in projc</t>
  </si>
  <si>
    <t>21 - Q2 chasum</t>
  </si>
  <si>
    <t>20 - Q4 chasum</t>
  </si>
  <si>
    <t>derived</t>
  </si>
  <si>
    <t>COL CF</t>
  </si>
  <si>
    <t>Office of District and School Finance</t>
  </si>
  <si>
    <t>Projected FY22 Charter School Tuition Payments and Reimbursements for Sending Districts (Q1)( c)</t>
  </si>
  <si>
    <t>Aid avail in tier</t>
  </si>
  <si>
    <t>% of tier reimb</t>
  </si>
  <si>
    <t xml:space="preserve"> </t>
  </si>
  <si>
    <t xml:space="preserve">D I S T R I C T    P A Y M E N T </t>
  </si>
  <si>
    <t xml:space="preserve">S T A T E    A I D    T O   D I S T R I C T </t>
  </si>
  <si>
    <t xml:space="preserve">                            S T A T E    A I D   S U M M A R Y</t>
  </si>
  <si>
    <t xml:space="preserve">  R A W    D I S T R I C T   D A T A </t>
  </si>
  <si>
    <t xml:space="preserve">  S I B L I N G S</t>
  </si>
  <si>
    <t xml:space="preserve"> P R I V A T E  /  H O M E S C H O O L E D</t>
  </si>
  <si>
    <t>M A T C H</t>
  </si>
  <si>
    <t xml:space="preserve">  1 0 0  /  6 0  /  4 0     T R A N S I T I O N    A I D</t>
  </si>
  <si>
    <t xml:space="preserve">  P R I O R     Y E A R   A D J U S T M E N T S</t>
  </si>
  <si>
    <t>sibling only adjustments</t>
  </si>
  <si>
    <t>LEA</t>
  </si>
  <si>
    <t>DOR</t>
  </si>
  <si>
    <t>DISTRICT</t>
  </si>
  <si>
    <t>FTE</t>
  </si>
  <si>
    <t>LOCAL FOUNDATION TUITION</t>
  </si>
  <si>
    <t>LOCAL
TRANSPOR-
TATION
TUITION</t>
  </si>
  <si>
    <t>LOCAL
FACILITIES 
TUITION</t>
  </si>
  <si>
    <t>LOCAL PAYMENT</t>
  </si>
  <si>
    <t>FACILITIES AID</t>
  </si>
  <si>
    <t>100/60/40
TRANS-
ITION AID</t>
  </si>
  <si>
    <t>TOTAL
CHARTER
AID</t>
  </si>
  <si>
    <t xml:space="preserve">N E T   
D I S T R I C T 
C O S T </t>
  </si>
  <si>
    <t>TOTAL
FACILITIES
AID</t>
  </si>
  <si>
    <t>STATE PAYMENT FOR ESSER GRANT GAP</t>
  </si>
  <si>
    <t>STATE PAYMENT FOR PRIVATE/
SIBLING/
HOMESCHOOLED</t>
  </si>
  <si>
    <t>FACILITIES FOR PRIVATE/ HOMESCHOOL/ SIBLING</t>
  </si>
  <si>
    <t>TOTAL
STATE
AID</t>
  </si>
  <si>
    <t>S T A T E
A I D
A T   F U L L
F U N D I N G</t>
  </si>
  <si>
    <t>Lea</t>
  </si>
  <si>
    <t>FTE CAP</t>
  </si>
  <si>
    <t>Transp FTE</t>
  </si>
  <si>
    <t>State Tuit ESSR FTE</t>
  </si>
  <si>
    <t>Matched Sibling Headct</t>
  </si>
  <si>
    <t>State Tuit 
Sib FTE</t>
  </si>
  <si>
    <t>Unadj Local Tuition</t>
  </si>
  <si>
    <t>ESSR Grant reduction</t>
  </si>
  <si>
    <t>Sib
Reduc-
tion</t>
  </si>
  <si>
    <t>NSS Reduction</t>
  </si>
  <si>
    <t>Adjusted Local Payment</t>
  </si>
  <si>
    <t>Local Transporation</t>
  </si>
  <si>
    <t>Local Facilities Tuition</t>
  </si>
  <si>
    <t>Total Local Payment</t>
  </si>
  <si>
    <t>State Found &amp; Above Found Tuition (sibs)</t>
  </si>
  <si>
    <t>State Found &amp; Above Found Tuition (ESSR)</t>
  </si>
  <si>
    <t>State Transportation</t>
  </si>
  <si>
    <t>State Facilities Tuition</t>
  </si>
  <si>
    <t>Total State Payment</t>
  </si>
  <si>
    <t>Total Payment to Charter</t>
  </si>
  <si>
    <t>FTE for Sibling State Tuit</t>
  </si>
  <si>
    <t>Foundation
Tuition</t>
  </si>
  <si>
    <t>Trans-
portation</t>
  </si>
  <si>
    <t>Facilities Tuition</t>
  </si>
  <si>
    <t>Total
Sibling
Tuition</t>
  </si>
  <si>
    <t>Total
Priv / HS
Tuition</t>
  </si>
  <si>
    <t>All Sibs Matched</t>
  </si>
  <si>
    <t>District</t>
  </si>
  <si>
    <t>FY22
Total Local Foundation Tuition</t>
  </si>
  <si>
    <t>FY21 Local Foundation Tuition</t>
  </si>
  <si>
    <t>100% of
FY22
Tuition Change</t>
  </si>
  <si>
    <t>60% of
FY21
Tuition Change</t>
  </si>
  <si>
    <t>40% of
FY20
Tuition Change</t>
  </si>
  <si>
    <t>NET
PFY
Ch46
Reimb
Adjustm't</t>
  </si>
  <si>
    <t>Total Transition Aid</t>
  </si>
  <si>
    <t>Pro Rated
Transition
Aid</t>
  </si>
  <si>
    <t xml:space="preserve">FTE
Change
</t>
  </si>
  <si>
    <t xml:space="preserve">Local
Found-
ation
Tuition
</t>
  </si>
  <si>
    <t xml:space="preserve">Local
Trans-
porta-
tion
</t>
  </si>
  <si>
    <t xml:space="preserve">Local
Facil-
ities
</t>
  </si>
  <si>
    <t>Total
Local
Adj</t>
  </si>
  <si>
    <t xml:space="preserve">State
Found-
ation
Tuition
</t>
  </si>
  <si>
    <t xml:space="preserve">State
Trans-
portation
</t>
  </si>
  <si>
    <t xml:space="preserve">State
Facilities
</t>
  </si>
  <si>
    <t>Total
State
Adj</t>
  </si>
  <si>
    <t>TOTAL
Tuition
Adj</t>
  </si>
  <si>
    <t>Facilities
Aid
Adj</t>
  </si>
  <si>
    <t>100 Percent
Increase
in Adj
Tuition</t>
  </si>
  <si>
    <t xml:space="preserve">What the 100%
is w/o Prior Yr
Adjustment
</t>
  </si>
  <si>
    <t xml:space="preserve">Diff
in 100 
Percent
Reimb
</t>
  </si>
  <si>
    <t xml:space="preserve">Post June
Change in Ch46
Reimb
</t>
  </si>
  <si>
    <t xml:space="preserve">NET
Pior YR Ch46
Reimb
Adjustm't
</t>
  </si>
  <si>
    <t xml:space="preserve">FTE
</t>
  </si>
  <si>
    <t xml:space="preserve">Found-
ation
</t>
  </si>
  <si>
    <t xml:space="preserve">Transpor-
tation
</t>
  </si>
  <si>
    <t xml:space="preserve">Facilities
</t>
  </si>
  <si>
    <t>Total
Sibling
Adjmts</t>
  </si>
  <si>
    <t>new</t>
  </si>
  <si>
    <t>diff</t>
  </si>
  <si>
    <t>add here</t>
  </si>
  <si>
    <t>ABINGTON</t>
  </si>
  <si>
    <t>ACTON</t>
  </si>
  <si>
    <t>fy15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</si>
  <si>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</si>
  <si>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</si>
  <si>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</si>
  <si>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</si>
  <si>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</si>
  <si>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</si>
  <si>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</si>
  <si>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</si>
  <si>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</si>
  <si>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</si>
  <si>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</si>
  <si>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</si>
  <si>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</si>
  <si>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</si>
  <si>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</si>
  <si>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</si>
  <si>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</si>
  <si>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fy12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</si>
  <si>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</si>
  <si>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</si>
  <si>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</si>
  <si>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</si>
  <si>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</si>
  <si>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</si>
  <si>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</si>
  <si>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</si>
  <si>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</si>
  <si>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fy20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</si>
  <si>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</si>
  <si>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</si>
  <si>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</si>
  <si>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</si>
  <si>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</si>
  <si>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</si>
  <si>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</si>
  <si>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</si>
  <si>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</si>
  <si>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</si>
  <si>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</si>
  <si>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</si>
  <si>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</si>
  <si>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</si>
  <si>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</si>
  <si>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</si>
  <si>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</si>
  <si>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</si>
  <si>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</si>
  <si>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</si>
  <si>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</si>
  <si>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</si>
  <si>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</si>
  <si>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</si>
  <si>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</si>
  <si>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</si>
  <si>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</si>
  <si>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fy13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</si>
  <si>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</si>
  <si>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</si>
  <si>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</si>
  <si>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</si>
  <si>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</si>
  <si>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</si>
  <si>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</si>
  <si>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</si>
  <si>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</si>
  <si>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</si>
  <si>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</si>
  <si>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</si>
  <si>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</si>
  <si>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</si>
  <si>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</si>
  <si>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</si>
  <si>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</si>
  <si>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</si>
  <si>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</si>
  <si>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</si>
  <si>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</si>
  <si>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</si>
  <si>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</si>
  <si>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</si>
  <si>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</si>
  <si>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</si>
  <si>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</si>
  <si>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</si>
  <si>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</si>
  <si>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</si>
  <si>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</si>
  <si>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</si>
  <si>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</si>
  <si>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</si>
  <si>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</si>
  <si>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</si>
  <si>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</si>
  <si>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</si>
  <si>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</si>
  <si>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</si>
  <si>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</si>
  <si>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</si>
  <si>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</si>
  <si>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</si>
  <si>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</si>
  <si>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</si>
  <si>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</si>
  <si>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</si>
  <si>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</si>
  <si>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</si>
  <si>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</si>
  <si>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</si>
  <si>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</si>
  <si>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</si>
  <si>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</si>
  <si>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</si>
  <si>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</si>
  <si>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</si>
  <si>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</si>
  <si>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</si>
  <si>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</si>
  <si>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</si>
  <si>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</si>
  <si>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</si>
  <si>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</si>
  <si>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</si>
  <si>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</si>
  <si>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</si>
  <si>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</si>
  <si>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</si>
  <si>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</si>
  <si>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</si>
  <si>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</si>
  <si>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</si>
  <si>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</si>
  <si>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</si>
  <si>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</si>
  <si>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</si>
  <si>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</si>
  <si>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</si>
  <si>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</si>
  <si>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</si>
  <si>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</si>
  <si>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</si>
  <si>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</si>
  <si>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</si>
  <si>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</si>
  <si>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</si>
  <si>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</si>
  <si>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</si>
  <si>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</si>
  <si>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</si>
  <si>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</si>
  <si>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fy19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</si>
  <si>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</si>
  <si>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</si>
  <si>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</si>
  <si>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</si>
  <si>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</si>
  <si>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</si>
  <si>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</si>
  <si>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</si>
  <si>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</si>
  <si>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</si>
  <si>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</si>
  <si>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</si>
  <si>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</si>
  <si>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</si>
  <si>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</si>
  <si>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</si>
  <si>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</si>
  <si>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</si>
  <si>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</si>
  <si>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</si>
  <si>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</si>
  <si>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</si>
  <si>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</si>
  <si>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</si>
  <si>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</si>
  <si>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</si>
  <si>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</si>
  <si>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</si>
  <si>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</si>
  <si>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</si>
  <si>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</si>
  <si>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</si>
  <si>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</si>
  <si>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</si>
  <si>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</si>
  <si>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</si>
  <si>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</si>
  <si>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</si>
  <si>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</si>
  <si>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</si>
  <si>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</si>
  <si>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</si>
  <si>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</si>
  <si>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</si>
  <si>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</si>
  <si>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</si>
  <si>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</si>
  <si>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</si>
  <si>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</si>
  <si>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</si>
  <si>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</si>
  <si>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</si>
  <si>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</si>
  <si>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</si>
  <si>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</si>
  <si>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</si>
  <si>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</si>
  <si>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</si>
  <si>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</si>
  <si>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</si>
  <si>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</si>
  <si>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</si>
  <si>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</si>
  <si>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</si>
  <si>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</si>
  <si>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</si>
  <si>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</si>
  <si>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</si>
  <si>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</si>
  <si>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</si>
  <si>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</si>
  <si>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</si>
  <si>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</si>
  <si>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</si>
  <si>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</si>
  <si>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</si>
  <si>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</si>
  <si>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</si>
  <si>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</si>
  <si>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</si>
  <si>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</si>
  <si>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</si>
  <si>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</si>
  <si>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</si>
  <si>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</si>
  <si>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</si>
  <si>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</si>
  <si>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</si>
  <si>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</si>
  <si>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</si>
  <si>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</si>
  <si>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</si>
  <si>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</si>
  <si>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</si>
  <si>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</si>
  <si>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</si>
  <si>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</si>
  <si>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</si>
  <si>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</si>
  <si>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</si>
  <si>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</si>
  <si>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</si>
  <si>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</si>
  <si>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</si>
  <si>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</si>
  <si>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</si>
  <si>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</si>
  <si>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</si>
  <si>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</si>
  <si>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</si>
  <si>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</si>
  <si>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</si>
  <si>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</si>
  <si>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</si>
  <si>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</si>
  <si>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</si>
  <si>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</si>
  <si>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</si>
  <si>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</si>
  <si>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</si>
  <si>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</si>
  <si>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</si>
  <si>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</si>
  <si>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</si>
  <si>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</si>
  <si>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</si>
  <si>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</si>
  <si>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</si>
  <si>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</si>
  <si>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</si>
  <si>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</si>
  <si>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</si>
  <si>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</si>
  <si>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</si>
  <si>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</si>
  <si>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</si>
  <si>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</si>
  <si>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</si>
  <si>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</si>
  <si>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</si>
  <si>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</si>
  <si>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</si>
  <si>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</si>
  <si>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</si>
  <si>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</si>
  <si>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</si>
  <si>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</si>
  <si>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</si>
  <si>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</si>
  <si>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</si>
  <si>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</si>
  <si>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</si>
  <si>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</si>
  <si>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</si>
  <si>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</si>
  <si>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</si>
  <si>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</si>
  <si>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</si>
  <si>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</si>
  <si>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</si>
  <si>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</si>
  <si>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</si>
  <si>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</si>
  <si>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</si>
  <si>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</si>
  <si>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</si>
  <si>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</si>
  <si>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</si>
  <si>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</si>
  <si>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</si>
  <si>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</si>
  <si>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</si>
  <si>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</si>
  <si>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</si>
  <si>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</si>
  <si>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</si>
  <si>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</si>
  <si>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</si>
  <si>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</si>
  <si>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</si>
  <si>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</si>
  <si>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</si>
  <si>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</si>
  <si>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</si>
  <si>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</si>
  <si>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</si>
  <si>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</si>
  <si>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</si>
  <si>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</si>
  <si>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</si>
  <si>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</si>
  <si>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</si>
  <si>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</si>
  <si>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</si>
  <si>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</si>
  <si>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</si>
  <si>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</si>
  <si>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</si>
  <si>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</si>
  <si>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</si>
  <si>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</si>
  <si>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fy16</t>
  </si>
  <si>
    <t>WRENTHAM</t>
  </si>
  <si>
    <t>YARMOUTH</t>
  </si>
  <si>
    <t>DEVENS</t>
  </si>
  <si>
    <t>NORTHAMPTON SMITH</t>
  </si>
  <si>
    <t>ACTON BOXBOROUGH</t>
  </si>
  <si>
    <t>HOOSAC VALLEY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</si>
  <si>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</si>
  <si>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</si>
  <si>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</si>
  <si>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</si>
  <si>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</si>
  <si>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</si>
  <si>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</si>
  <si>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</si>
  <si>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</si>
  <si>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</si>
  <si>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</si>
  <si>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</si>
  <si>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</si>
  <si>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</si>
  <si>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</si>
  <si>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</si>
  <si>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</si>
  <si>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</si>
  <si>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</si>
  <si>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</si>
  <si>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</si>
  <si>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</si>
  <si>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</si>
  <si>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</si>
  <si>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</si>
  <si>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</si>
  <si>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</si>
  <si>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</si>
  <si>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</si>
  <si>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</si>
  <si>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</si>
  <si>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</si>
  <si>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</si>
  <si>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</si>
  <si>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</si>
  <si>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</si>
  <si>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</si>
  <si>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</si>
  <si>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</si>
  <si>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</si>
  <si>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</si>
  <si>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</si>
  <si>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</si>
  <si>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</si>
  <si>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</si>
  <si>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</si>
  <si>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</si>
  <si>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</si>
  <si>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</si>
  <si>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</si>
  <si>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</si>
  <si>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</si>
  <si>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</si>
  <si>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</si>
  <si>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</si>
  <si>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</si>
  <si>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</si>
  <si>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</si>
  <si>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</si>
  <si>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</si>
  <si>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</si>
  <si>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</si>
  <si>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</si>
  <si>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</si>
  <si>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</si>
  <si>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</si>
  <si>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</si>
  <si>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</si>
  <si>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</si>
  <si>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</si>
  <si>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</si>
  <si>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</si>
  <si>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</si>
  <si>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</si>
  <si>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</si>
  <si>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</si>
  <si>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</si>
  <si>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</si>
  <si>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</si>
  <si>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</si>
  <si>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</si>
  <si>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</si>
  <si>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</si>
  <si>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</si>
  <si>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</si>
  <si>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--</t>
  </si>
  <si>
    <t>STATE TOTALS</t>
  </si>
  <si>
    <t>S T A T E    T O T A L S</t>
  </si>
  <si>
    <t xml:space="preserve">S T A T E   T O T A L S  </t>
  </si>
  <si>
    <t>Local &amp; State + ESSR</t>
  </si>
  <si>
    <t>STATE TOTAL</t>
  </si>
  <si>
    <t>PHOENIX ACADEMY LAWRENCE</t>
  </si>
  <si>
    <t>MAP ACADEMY</t>
  </si>
  <si>
    <t>HAMPDEN CS OF SCIENCE WEST</t>
  </si>
  <si>
    <t>OLD STURBRIDGE ACADEMY</t>
  </si>
  <si>
    <t>LIBERTAS ACADEMY</t>
  </si>
  <si>
    <t>NEW HEIGHTS CS OF BROCKTON</t>
  </si>
  <si>
    <t>SPRINGFIELD PREPARATORY</t>
  </si>
  <si>
    <t>ARGOSY COLLEGIATE</t>
  </si>
  <si>
    <t>PHOENIX ACADEMY SPRINGFIELD</t>
  </si>
  <si>
    <t>PIONEER CS OF SCIENCE II</t>
  </si>
  <si>
    <t>COLLEGIATE CS OF LOWELL</t>
  </si>
  <si>
    <t>BAYSTATE ACADEMY</t>
  </si>
  <si>
    <t>PAULO FREIRE SOCIAL JUSTICE</t>
  </si>
  <si>
    <t>HAMPDEN CS OF SCIENCE EAST</t>
  </si>
  <si>
    <t>VERITAS PREPARATORY</t>
  </si>
  <si>
    <t>PIONEER VALLEY CHINESE IMMERSION</t>
  </si>
  <si>
    <t>GLOBAL LEARNING</t>
  </si>
  <si>
    <t>PIONEER CS OF SCIENCE</t>
  </si>
  <si>
    <t>PHOENIX ACADEMY CHELSEA</t>
  </si>
  <si>
    <t>MARTIN LUTHER KING JR CS OF EXCELLENCE</t>
  </si>
  <si>
    <t>ATLANTIS</t>
  </si>
  <si>
    <t>STURGIS</t>
  </si>
  <si>
    <t>PROSPECT HILL ACADEMY</t>
  </si>
  <si>
    <t>LEARNING FIRST</t>
  </si>
  <si>
    <t>SALEM ACADEMY</t>
  </si>
  <si>
    <t>ROXBURY PREPARATORY</t>
  </si>
  <si>
    <t>RISING TIDE</t>
  </si>
  <si>
    <t>RIVER VALLEY</t>
  </si>
  <si>
    <t>BOSTON RENAISSANCE</t>
  </si>
  <si>
    <t>PIONEER VALLEY PERFORMING ARTS</t>
  </si>
  <si>
    <t>FRANCIS W. PARKER CHARTER ESSENTIAL</t>
  </si>
  <si>
    <t>SIZER SCHOOL, A NORTH CENTRAL CHARTER ESSENTIAL SCHOOL</t>
  </si>
  <si>
    <t>MYSTIC VALLEY REGIONAL</t>
  </si>
  <si>
    <t>MATCH</t>
  </si>
  <si>
    <t>MARTHA'S VINEYARD</t>
  </si>
  <si>
    <t>MARBLEHEAD COMMUNITY</t>
  </si>
  <si>
    <t>KIPP ACADEMY BOSTON</t>
  </si>
  <si>
    <t>LOWELL MIDDLESEX ACADEMY</t>
  </si>
  <si>
    <t>LOWELL COMMUNITY</t>
  </si>
  <si>
    <t>HILL VIEW MONTESSORI</t>
  </si>
  <si>
    <t>LAWRENCE FAMILY DEVELOPMENT</t>
  </si>
  <si>
    <t>HOLYOKE COMMUNITY</t>
  </si>
  <si>
    <t>HILLTOWN COOPERATIVE</t>
  </si>
  <si>
    <t>BOSTON COLLEGIATE</t>
  </si>
  <si>
    <t>BENJAMIN FRANKLIN CLASSICAL</t>
  </si>
  <si>
    <t>FOXBOROUGH REGIONAL</t>
  </si>
  <si>
    <t>ABBY KELLEY FOSTER</t>
  </si>
  <si>
    <t>NEIGHBORHOOD HOUSE</t>
  </si>
  <si>
    <t>SABIS INTERNATIONAL</t>
  </si>
  <si>
    <t>COMMUNITY DAY - PROSPECT</t>
  </si>
  <si>
    <t>CONSERVATORY LAB</t>
  </si>
  <si>
    <t>CODMAN ACADEMY</t>
  </si>
  <si>
    <t>CITY ON A HILL</t>
  </si>
  <si>
    <t>COMMUNITY CS OF CAMBRIDGE</t>
  </si>
  <si>
    <t>INNOVATION ACADEMY</t>
  </si>
  <si>
    <t>CAPE COD LIGHTHOUSE</t>
  </si>
  <si>
    <t>COMMUNITY DAY - R. KINGMAN WEBSTER</t>
  </si>
  <si>
    <t>ADVANCED MATH AND SCIENCE ACADEMY</t>
  </si>
  <si>
    <t>KIPP ACADEMY LYNN</t>
  </si>
  <si>
    <t>BROOKE</t>
  </si>
  <si>
    <t>COMMUNITY DAY - GATEWAY</t>
  </si>
  <si>
    <t>BENJAMIN BANNEKER</t>
  </si>
  <si>
    <t>HELEN Y. DAVIS LEADERSHIP ACADEMY</t>
  </si>
  <si>
    <t>CHRISTA MCAULIFFE</t>
  </si>
  <si>
    <t>BRIDGE BOSTON</t>
  </si>
  <si>
    <t>BOSTON PREPARATORY</t>
  </si>
  <si>
    <t>BERKSHIRE ARTS AND TECHNOLOGY</t>
  </si>
  <si>
    <t>FOUR RIVERS</t>
  </si>
  <si>
    <t>ACADEMY OF THE PACIFIC RIM</t>
  </si>
  <si>
    <t>EXCEL ACADEMY</t>
  </si>
  <si>
    <t>ALMA DEL MAR</t>
  </si>
  <si>
    <t>x</t>
  </si>
  <si>
    <t>TOTAL
STATE
Adj</t>
  </si>
  <si>
    <t>State
Facilities
Adj</t>
  </si>
  <si>
    <t>Local
Transp
Adj</t>
  </si>
  <si>
    <t>Local
Found
Adj</t>
  </si>
  <si>
    <t>TOTAL
PRIOR
YEAR
ADJ</t>
  </si>
  <si>
    <t>State
Transp
Adj</t>
  </si>
  <si>
    <t>State
Found
Adj</t>
  </si>
  <si>
    <t>TOTAL
LOCAL
Adj</t>
  </si>
  <si>
    <t>Local
Facilities
Adj</t>
  </si>
  <si>
    <t>Total
Priv/HS
Tuition</t>
  </si>
  <si>
    <t>Priv/HS Facilities Tuition</t>
  </si>
  <si>
    <t>Priv/HS Transp</t>
  </si>
  <si>
    <t>Priv/HS Base Payment</t>
  </si>
  <si>
    <t>Priv/HS FTE</t>
  </si>
  <si>
    <t>State Transp</t>
  </si>
  <si>
    <t>Unadj Local Transp</t>
  </si>
  <si>
    <t>Local Base Tuition Payment</t>
  </si>
  <si>
    <t>Sibling Reduction</t>
  </si>
  <si>
    <t>Unadj
Local Tuition</t>
  </si>
  <si>
    <t>Cap'd FTE</t>
  </si>
  <si>
    <t>Total FTE</t>
  </si>
  <si>
    <t>TOTAL
PAYMENT
TO
CHARTER</t>
  </si>
  <si>
    <t>FACILITILES TUITION</t>
  </si>
  <si>
    <t>TRANSPOR-
TATION
TUITION</t>
  </si>
  <si>
    <t>FOUNDATION TUITION NET of ESSR</t>
  </si>
  <si>
    <t>REPORTED
FTE</t>
  </si>
  <si>
    <t>SIBLING
FTE</t>
  </si>
  <si>
    <t>TRANS-
POR-
TATION
FTE</t>
  </si>
  <si>
    <t>FTE IN 
EXCESS OF 
PROJECTION
MAX</t>
  </si>
  <si>
    <t>PROJECTED
(MAXIMUM)
FTE</t>
  </si>
  <si>
    <t>CHARTER SCHOOL</t>
  </si>
  <si>
    <t xml:space="preserve">P R I O R     Y R    S I B L I N G    O N L Y    A D J </t>
  </si>
  <si>
    <t>P R I O R     Y E A R     A D J U S T M E N T S - includes siblings</t>
  </si>
  <si>
    <t xml:space="preserve"> P R I V A T E / H O M E S C H O O L E D</t>
  </si>
  <si>
    <t xml:space="preserve">R A W    C H A R T E R   D A T A </t>
  </si>
  <si>
    <t>T U I T I O N</t>
  </si>
  <si>
    <t>F T E</t>
  </si>
  <si>
    <t xml:space="preserve"> P r o j e c t e d    F Y 2 2    C h a r t e r   S c h o o l   F T E   a n d   T u i t i o n   (Q 1) ( c ) </t>
  </si>
  <si>
    <t>first row formulas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</si>
</sst>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%"/>
    <numFmt numFmtId="165" formatCode="#,##0.0_);\(#,##0.0\)"/>
    <numFmt numFmtId="166" formatCode="#,##0.0"/>
    <numFmt numFmtId="167" formatCode="0_);\(0\)"/>
    <numFmt numFmtId="168" formatCode="_(* #,##0_);_(* \(#,##0\);_(* &quot;-&quot;??_);_(@_)"/>
    <numFmt numFmtId="169" formatCode="#,##0.0_);[Red]\(#,##0.0\)"/>
    <numFmt numFmtId="170" formatCode="0_);[Red]\(0\)"/>
    <numFmt numFmtId="171" formatCode="0.0"/>
  </numFmts>
  <fonts count="83" x14ac:knownFonts="1">
    <font>
      <sz val="11"/>
      <name val="Calibri"/>
      <family val="2"/>
    </font>
    <font>
      <sz val="9"/>
      <color theme="1"/>
      <name val="Calibri"/>
      <family val="2"/>
    </font>
    <font>
      <sz val="10"/>
      <name val="Arial"/>
      <family val="2"/>
    </font>
    <font>
      <b/>
      <sz val="16"/>
      <name val="Calibri"/>
      <family val="2"/>
    </font>
    <font>
      <sz val="11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Arial"/>
      <family val="2"/>
    </font>
    <font>
      <b/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7.5"/>
      <name val="Calibri"/>
      <family val="2"/>
      <scheme val="minor"/>
    </font>
    <font>
      <sz val="8"/>
      <name val="Calibri"/>
      <family val="2"/>
    </font>
    <font>
      <sz val="10"/>
      <color theme="4" tint="-0.499984740745262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  <font>
      <sz val="9"/>
      <name val="Calibri"/>
      <family val="2"/>
    </font>
    <font>
      <sz val="16"/>
      <name val="Century Gothic"/>
      <family val="2"/>
    </font>
    <font>
      <b/>
      <sz val="10"/>
      <color rgb="FFFF0000"/>
      <name val="Calibri"/>
      <family val="2"/>
      <scheme val="minor"/>
    </font>
    <font>
      <sz val="12"/>
      <name val="Calibri"/>
      <family val="2"/>
    </font>
    <font>
      <b/>
      <sz val="10"/>
      <color rgb="FFFF0000"/>
      <name val="Calibri"/>
      <family val="2"/>
    </font>
    <font>
      <b/>
      <sz val="9"/>
      <color rgb="FFF6F9F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indexed="9"/>
      <name val="Calibri"/>
      <family val="2"/>
      <scheme val="minor"/>
    </font>
    <font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</font>
    <font>
      <b/>
      <sz val="10"/>
      <color theme="2" tint="-9.9978637043366805E-2"/>
      <name val="Calibri"/>
      <family val="2"/>
      <scheme val="minor"/>
    </font>
    <font>
      <sz val="10"/>
      <color theme="2"/>
      <name val="Calibri"/>
      <family val="2"/>
      <scheme val="minor"/>
    </font>
    <font>
      <sz val="9"/>
      <color theme="2"/>
      <name val="Calibri"/>
      <family val="2"/>
      <scheme val="minor"/>
    </font>
    <font>
      <sz val="8"/>
      <color theme="2"/>
      <name val="Calibri"/>
      <family val="2"/>
      <scheme val="minor"/>
    </font>
    <font>
      <sz val="10"/>
      <color theme="2"/>
      <name val="Calibri"/>
      <family val="2"/>
    </font>
    <font>
      <b/>
      <sz val="10"/>
      <color theme="8" tint="-0.499984740745262"/>
      <name val="Calibri"/>
      <family val="2"/>
      <scheme val="minor"/>
    </font>
    <font>
      <b/>
      <sz val="10"/>
      <color rgb="FF373830"/>
      <name val="Calibri"/>
      <family val="2"/>
    </font>
    <font>
      <sz val="10"/>
      <color theme="2" tint="-0.89999084444715716"/>
      <name val="Calibri"/>
      <family val="2"/>
      <scheme val="minor"/>
    </font>
    <font>
      <sz val="12"/>
      <name val="Times New Roman"/>
      <family val="1"/>
    </font>
    <font>
      <sz val="9.5"/>
      <color theme="2"/>
      <name val="Calibri"/>
      <family val="2"/>
    </font>
    <font>
      <sz val="9.5"/>
      <color theme="2"/>
      <name val="Calibri"/>
      <family val="2"/>
      <scheme val="minor"/>
    </font>
    <font>
      <sz val="9.5"/>
      <name val="Calibri"/>
      <family val="2"/>
      <scheme val="minor"/>
    </font>
    <font>
      <b/>
      <sz val="9.5"/>
      <color theme="1" tint="0.249977111117893"/>
      <name val="Calibri"/>
      <family val="2"/>
      <scheme val="minor"/>
    </font>
    <font>
      <b/>
      <sz val="9.5"/>
      <color indexed="22"/>
      <name val="Calibri"/>
      <family val="2"/>
      <scheme val="minor"/>
    </font>
    <font>
      <sz val="9.5"/>
      <color indexed="63"/>
      <name val="Calibri"/>
      <family val="2"/>
      <scheme val="minor"/>
    </font>
    <font>
      <sz val="9.5"/>
      <color rgb="FFFFF4CD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9.5"/>
      <color rgb="FF373830"/>
      <name val="Calibri"/>
      <family val="2"/>
    </font>
    <font>
      <sz val="9"/>
      <color theme="2"/>
      <name val="Calibri"/>
      <family val="2"/>
    </font>
    <font>
      <b/>
      <sz val="10"/>
      <color theme="1" tint="0.1499984740745262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1"/>
      <color theme="1"/>
      <name val="Calibri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name val="Arial"/>
      <family val="2"/>
    </font>
    <font>
      <sz val="11"/>
      <color theme="2"/>
      <name val="Calibri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b/>
      <sz val="9"/>
      <name val="Arial"/>
      <family val="2"/>
    </font>
    <font>
      <sz val="10"/>
      <color indexed="63"/>
      <name val="Calibri"/>
      <family val="2"/>
    </font>
    <font>
      <sz val="9"/>
      <color indexed="9"/>
      <name val="Calibri"/>
      <family val="2"/>
    </font>
    <font>
      <b/>
      <sz val="10"/>
      <name val="Arial"/>
      <family val="2"/>
    </font>
    <font>
      <sz val="9"/>
      <color indexed="63"/>
      <name val="Calibri"/>
      <family val="2"/>
    </font>
    <font>
      <b/>
      <sz val="10"/>
      <name val="Calibri"/>
      <family val="2"/>
    </font>
    <font>
      <sz val="10"/>
      <color indexed="9"/>
      <name val="Calibri"/>
      <family val="2"/>
    </font>
    <font>
      <b/>
      <sz val="12"/>
      <name val="Arial"/>
      <family val="2"/>
    </font>
    <font>
      <sz val="12"/>
      <color theme="4" tint="0.79998168889431442"/>
      <name val="Calibri"/>
      <family val="2"/>
    </font>
    <font>
      <b/>
      <sz val="12"/>
      <color theme="4" tint="0.79998168889431442"/>
      <name val="Calibri"/>
      <family val="2"/>
    </font>
    <font>
      <b/>
      <sz val="10"/>
      <color indexed="9"/>
      <name val="Calibri"/>
      <family val="2"/>
    </font>
    <font>
      <b/>
      <sz val="12"/>
      <color indexed="9"/>
      <name val="Calibri"/>
      <family val="2"/>
    </font>
    <font>
      <b/>
      <sz val="12"/>
      <name val="Calibri"/>
      <family val="2"/>
    </font>
    <font>
      <b/>
      <sz val="18"/>
      <color theme="2" tint="-9.9978637043366805E-2"/>
      <name val="Calibri"/>
      <family val="2"/>
    </font>
    <font>
      <b/>
      <sz val="18"/>
      <color theme="2"/>
      <name val="Calibri"/>
      <family val="2"/>
    </font>
    <font>
      <b/>
      <sz val="18"/>
      <color indexed="23"/>
      <name val="Calibri"/>
      <family val="2"/>
    </font>
    <font>
      <sz val="12"/>
      <color indexed="9"/>
      <name val="Calibri"/>
      <family val="2"/>
    </font>
    <font>
      <b/>
      <sz val="9"/>
      <name val="Calibri"/>
      <family val="2"/>
    </font>
    <font>
      <sz val="16"/>
      <name val="Arial"/>
      <family val="2"/>
    </font>
    <font>
      <b/>
      <sz val="14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31">
    <fill>
      <patternFill patternType="none"/>
    </fill>
    <fill>
      <patternFill patternType="gray125"/>
    </fill>
    <fill>
      <patternFill patternType="solid">
        <fgColor rgb="FFFFE17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46464"/>
        <bgColor indexed="64"/>
      </patternFill>
    </fill>
    <fill>
      <patternFill patternType="solid">
        <fgColor rgb="FFFFFBEB"/>
        <bgColor indexed="64"/>
      </patternFill>
    </fill>
    <fill>
      <patternFill patternType="solid">
        <fgColor rgb="FFB7CE88"/>
        <bgColor indexed="64"/>
      </patternFill>
    </fill>
    <fill>
      <patternFill patternType="solid">
        <fgColor rgb="FFB5CD8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190C0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9FCEE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EBA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EEEED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8A8DA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9" fontId="4" fillId="0" borderId="0" applyFont="0" applyFill="0" applyBorder="0" applyAlignment="0" applyProtection="0"/>
    <xf numFmtId="0" fontId="2" fillId="0" borderId="0"/>
    <xf numFmtId="0" fontId="7" fillId="0" borderId="0"/>
    <xf numFmtId="0" fontId="4" fillId="0" borderId="0"/>
    <xf numFmtId="43" fontId="40" fillId="0" borderId="0" applyFont="0" applyFill="0" applyBorder="0" applyAlignment="0" applyProtection="0"/>
    <xf numFmtId="0" fontId="2" fillId="0" borderId="0"/>
    <xf numFmtId="0" fontId="2" fillId="0" borderId="0"/>
    <xf numFmtId="0" fontId="40" fillId="0" borderId="0"/>
  </cellStyleXfs>
  <cellXfs count="396">
    <xf numFmtId="0" fontId="0" fillId="0" borderId="0" xfId="0"/>
    <xf numFmtId="0" fontId="3" fillId="0" borderId="0" xfId="2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3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/>
    </xf>
    <xf numFmtId="164" fontId="12" fillId="2" borderId="1" xfId="1" applyNumberFormat="1" applyFont="1" applyFill="1" applyBorder="1" applyAlignment="1">
      <alignment horizontal="center" vertical="center"/>
    </xf>
    <xf numFmtId="0" fontId="6" fillId="0" borderId="0" xfId="0" applyFont="1"/>
    <xf numFmtId="0" fontId="13" fillId="0" borderId="0" xfId="0" applyFont="1" applyAlignment="1">
      <alignment horizontal="center" vertical="top" wrapText="1"/>
    </xf>
    <xf numFmtId="0" fontId="14" fillId="0" borderId="0" xfId="0" applyFont="1"/>
    <xf numFmtId="0" fontId="15" fillId="0" borderId="0" xfId="0" applyFont="1" applyAlignment="1">
      <alignment horizontal="center" vertical="top"/>
    </xf>
    <xf numFmtId="0" fontId="15" fillId="3" borderId="2" xfId="0" applyFont="1" applyFill="1" applyBorder="1" applyAlignment="1">
      <alignment horizontal="center" vertical="top"/>
    </xf>
    <xf numFmtId="0" fontId="14" fillId="0" borderId="0" xfId="4" applyFont="1"/>
    <xf numFmtId="0" fontId="14" fillId="0" borderId="0" xfId="4" applyFont="1" applyAlignment="1">
      <alignment horizontal="center"/>
    </xf>
    <xf numFmtId="37" fontId="6" fillId="0" borderId="0" xfId="0" applyNumberFormat="1" applyFont="1" applyAlignment="1">
      <alignment horizontal="center" vertical="top"/>
    </xf>
    <xf numFmtId="0" fontId="16" fillId="0" borderId="0" xfId="2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6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 vertical="center"/>
    </xf>
    <xf numFmtId="0" fontId="14" fillId="0" borderId="0" xfId="0" applyFont="1" applyAlignment="1">
      <alignment horizontal="right" indent="4"/>
    </xf>
    <xf numFmtId="0" fontId="19" fillId="0" borderId="0" xfId="0" applyFont="1" applyAlignment="1">
      <alignment horizontal="right" indent="1"/>
    </xf>
    <xf numFmtId="38" fontId="20" fillId="4" borderId="2" xfId="0" applyNumberFormat="1" applyFont="1" applyFill="1" applyBorder="1" applyAlignment="1">
      <alignment horizontal="center" vertical="center"/>
    </xf>
    <xf numFmtId="0" fontId="19" fillId="0" borderId="0" xfId="4" applyFont="1" applyAlignment="1">
      <alignment horizontal="center"/>
    </xf>
    <xf numFmtId="0" fontId="6" fillId="0" borderId="0" xfId="4" applyFont="1"/>
    <xf numFmtId="0" fontId="17" fillId="0" borderId="0" xfId="4" applyFont="1" applyAlignment="1">
      <alignment horizontal="center"/>
    </xf>
    <xf numFmtId="0" fontId="6" fillId="0" borderId="0" xfId="3" applyFont="1" applyAlignment="1">
      <alignment vertical="center"/>
    </xf>
    <xf numFmtId="0" fontId="6" fillId="0" borderId="0" xfId="3" applyFont="1" applyAlignment="1">
      <alignment horizontal="center" vertical="center"/>
    </xf>
    <xf numFmtId="0" fontId="6" fillId="0" borderId="0" xfId="3" applyFont="1"/>
    <xf numFmtId="0" fontId="9" fillId="0" borderId="0" xfId="0" applyFont="1" applyAlignment="1">
      <alignment horizontal="center" wrapText="1"/>
    </xf>
    <xf numFmtId="0" fontId="9" fillId="0" borderId="0" xfId="0" applyFont="1"/>
    <xf numFmtId="0" fontId="9" fillId="0" borderId="0" xfId="0" applyFont="1" applyAlignment="1">
      <alignment horizontal="center"/>
    </xf>
    <xf numFmtId="10" fontId="9" fillId="5" borderId="2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right"/>
    </xf>
    <xf numFmtId="38" fontId="21" fillId="2" borderId="1" xfId="4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37" fontId="6" fillId="0" borderId="0" xfId="4" applyNumberFormat="1" applyFont="1"/>
    <xf numFmtId="0" fontId="6" fillId="0" borderId="0" xfId="4" applyFont="1" applyAlignment="1">
      <alignment horizontal="center"/>
    </xf>
    <xf numFmtId="0" fontId="4" fillId="0" borderId="0" xfId="4"/>
    <xf numFmtId="37" fontId="6" fillId="0" borderId="0" xfId="0" applyNumberFormat="1" applyFont="1"/>
    <xf numFmtId="0" fontId="22" fillId="6" borderId="3" xfId="3" applyFont="1" applyFill="1" applyBorder="1" applyAlignment="1">
      <alignment horizontal="center" vertical="center"/>
    </xf>
    <xf numFmtId="0" fontId="22" fillId="6" borderId="4" xfId="3" applyFont="1" applyFill="1" applyBorder="1" applyAlignment="1">
      <alignment horizontal="left" vertical="center" indent="1"/>
    </xf>
    <xf numFmtId="0" fontId="22" fillId="6" borderId="4" xfId="3" applyFont="1" applyFill="1" applyBorder="1" applyAlignment="1">
      <alignment horizontal="center" vertical="center"/>
    </xf>
    <xf numFmtId="0" fontId="22" fillId="6" borderId="5" xfId="3" applyFont="1" applyFill="1" applyBorder="1" applyAlignment="1">
      <alignment horizontal="right" vertical="center" indent="1"/>
    </xf>
    <xf numFmtId="0" fontId="22" fillId="7" borderId="6" xfId="3" applyFont="1" applyFill="1" applyBorder="1" applyAlignment="1">
      <alignment vertical="center"/>
    </xf>
    <xf numFmtId="0" fontId="23" fillId="6" borderId="4" xfId="0" applyFont="1" applyFill="1" applyBorder="1"/>
    <xf numFmtId="0" fontId="24" fillId="8" borderId="3" xfId="0" applyFont="1" applyFill="1" applyBorder="1" applyAlignment="1">
      <alignment horizontal="left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25" fillId="8" borderId="2" xfId="0" applyFont="1" applyFill="1" applyBorder="1" applyAlignment="1">
      <alignment horizontal="center" vertical="center"/>
    </xf>
    <xf numFmtId="0" fontId="26" fillId="9" borderId="3" xfId="0" applyFont="1" applyFill="1" applyBorder="1" applyAlignment="1">
      <alignment horizontal="left" vertical="center"/>
    </xf>
    <xf numFmtId="0" fontId="27" fillId="9" borderId="4" xfId="0" applyFont="1" applyFill="1" applyBorder="1" applyAlignment="1">
      <alignment horizontal="left" vertical="center"/>
    </xf>
    <xf numFmtId="0" fontId="0" fillId="9" borderId="4" xfId="0" applyFill="1" applyBorder="1" applyAlignment="1">
      <alignment horizontal="center" vertical="center"/>
    </xf>
    <xf numFmtId="0" fontId="6" fillId="9" borderId="4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28" fillId="10" borderId="3" xfId="0" applyFont="1" applyFill="1" applyBorder="1" applyAlignment="1">
      <alignment horizontal="left" vertical="center"/>
    </xf>
    <xf numFmtId="0" fontId="29" fillId="10" borderId="4" xfId="0" applyFont="1" applyFill="1" applyBorder="1" applyAlignment="1">
      <alignment horizontal="left" vertical="center"/>
    </xf>
    <xf numFmtId="0" fontId="29" fillId="10" borderId="4" xfId="0" applyFont="1" applyFill="1" applyBorder="1" applyAlignment="1">
      <alignment horizontal="right" vertical="center"/>
    </xf>
    <xf numFmtId="0" fontId="30" fillId="10" borderId="4" xfId="0" applyFont="1" applyFill="1" applyBorder="1" applyAlignment="1">
      <alignment horizontal="right" vertical="center"/>
    </xf>
    <xf numFmtId="0" fontId="31" fillId="10" borderId="4" xfId="0" applyFont="1" applyFill="1" applyBorder="1" applyAlignment="1">
      <alignment horizontal="center" vertical="center"/>
    </xf>
    <xf numFmtId="0" fontId="30" fillId="10" borderId="4" xfId="0" applyFont="1" applyFill="1" applyBorder="1" applyAlignment="1">
      <alignment horizontal="center" vertical="center"/>
    </xf>
    <xf numFmtId="0" fontId="30" fillId="10" borderId="5" xfId="0" applyFont="1" applyFill="1" applyBorder="1" applyAlignment="1">
      <alignment horizontal="center" vertical="center"/>
    </xf>
    <xf numFmtId="0" fontId="28" fillId="10" borderId="3" xfId="4" applyFont="1" applyFill="1" applyBorder="1" applyAlignment="1">
      <alignment horizontal="left" vertical="center"/>
    </xf>
    <xf numFmtId="0" fontId="32" fillId="10" borderId="4" xfId="4" applyFont="1" applyFill="1" applyBorder="1" applyAlignment="1">
      <alignment horizontal="left" vertical="center"/>
    </xf>
    <xf numFmtId="0" fontId="30" fillId="10" borderId="4" xfId="4" applyFont="1" applyFill="1" applyBorder="1" applyAlignment="1">
      <alignment horizontal="center" vertical="center"/>
    </xf>
    <xf numFmtId="0" fontId="31" fillId="10" borderId="5" xfId="4" applyFont="1" applyFill="1" applyBorder="1" applyAlignment="1">
      <alignment horizontal="center" vertical="center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4" xfId="0" applyFont="1" applyFill="1" applyBorder="1" applyAlignment="1">
      <alignment horizontal="center" vertical="center" wrapText="1"/>
    </xf>
    <xf numFmtId="0" fontId="33" fillId="11" borderId="4" xfId="0" applyFont="1" applyFill="1" applyBorder="1" applyAlignment="1">
      <alignment vertical="center" wrapText="1"/>
    </xf>
    <xf numFmtId="0" fontId="33" fillId="11" borderId="4" xfId="3" applyFont="1" applyFill="1" applyBorder="1" applyAlignment="1">
      <alignment horizontal="center" vertical="center" wrapText="1"/>
    </xf>
    <xf numFmtId="0" fontId="34" fillId="11" borderId="4" xfId="3" applyFont="1" applyFill="1" applyBorder="1" applyAlignment="1">
      <alignment horizontal="right" vertical="center" wrapText="1"/>
    </xf>
    <xf numFmtId="0" fontId="33" fillId="11" borderId="4" xfId="3" applyFont="1" applyFill="1" applyBorder="1" applyAlignment="1">
      <alignment horizontal="right" vertical="center" wrapText="1"/>
    </xf>
    <xf numFmtId="0" fontId="33" fillId="11" borderId="5" xfId="3" applyFont="1" applyFill="1" applyBorder="1" applyAlignment="1">
      <alignment horizontal="right" vertical="center" wrapText="1" indent="1"/>
    </xf>
    <xf numFmtId="0" fontId="33" fillId="0" borderId="0" xfId="3" applyFont="1" applyAlignment="1">
      <alignment vertical="center" wrapText="1"/>
    </xf>
    <xf numFmtId="0" fontId="33" fillId="11" borderId="3" xfId="3" applyFont="1" applyFill="1" applyBorder="1" applyAlignment="1">
      <alignment horizontal="right" vertical="center" wrapText="1" indent="1"/>
    </xf>
    <xf numFmtId="0" fontId="6" fillId="0" borderId="0" xfId="3" applyFont="1" applyAlignment="1">
      <alignment vertical="center" wrapText="1"/>
    </xf>
    <xf numFmtId="0" fontId="22" fillId="7" borderId="7" xfId="3" applyFont="1" applyFill="1" applyBorder="1" applyAlignment="1">
      <alignment horizontal="right" vertical="center" wrapText="1" indent="1"/>
    </xf>
    <xf numFmtId="0" fontId="35" fillId="11" borderId="4" xfId="3" applyFont="1" applyFill="1" applyBorder="1" applyAlignment="1">
      <alignment horizontal="right" vertical="center" wrapText="1" indent="1"/>
    </xf>
    <xf numFmtId="0" fontId="22" fillId="7" borderId="7" xfId="3" applyFont="1" applyFill="1" applyBorder="1" applyAlignment="1">
      <alignment horizontal="right" vertical="top" wrapText="1" indent="1"/>
    </xf>
    <xf numFmtId="0" fontId="9" fillId="12" borderId="3" xfId="0" applyFont="1" applyFill="1" applyBorder="1" applyAlignment="1">
      <alignment horizontal="center" vertical="center" wrapText="1"/>
    </xf>
    <xf numFmtId="0" fontId="9" fillId="12" borderId="4" xfId="0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0" fontId="9" fillId="12" borderId="2" xfId="0" applyFont="1" applyFill="1" applyBorder="1" applyAlignment="1">
      <alignment horizontal="center" vertical="center" wrapText="1"/>
    </xf>
    <xf numFmtId="0" fontId="33" fillId="13" borderId="3" xfId="0" applyFont="1" applyFill="1" applyBorder="1" applyAlignment="1">
      <alignment horizontal="center" wrapText="1"/>
    </xf>
    <xf numFmtId="0" fontId="33" fillId="13" borderId="4" xfId="0" applyFont="1" applyFill="1" applyBorder="1" applyAlignment="1">
      <alignment horizontal="center" wrapText="1"/>
    </xf>
    <xf numFmtId="0" fontId="33" fillId="13" borderId="4" xfId="0" applyFont="1" applyFill="1" applyBorder="1" applyAlignment="1">
      <alignment horizontal="right" wrapText="1" indent="1"/>
    </xf>
    <xf numFmtId="0" fontId="36" fillId="14" borderId="2" xfId="0" applyFont="1" applyFill="1" applyBorder="1" applyAlignment="1">
      <alignment horizontal="right" wrapText="1" indent="1"/>
    </xf>
    <xf numFmtId="0" fontId="6" fillId="7" borderId="2" xfId="0" quotePrefix="1" applyFont="1" applyFill="1" applyBorder="1" applyAlignment="1">
      <alignment horizontal="right" vertical="center" wrapText="1" indent="1"/>
    </xf>
    <xf numFmtId="0" fontId="37" fillId="2" borderId="2" xfId="0" quotePrefix="1" applyFont="1" applyFill="1" applyBorder="1" applyAlignment="1">
      <alignment horizontal="right" vertical="center" wrapText="1" indent="1"/>
    </xf>
    <xf numFmtId="0" fontId="6" fillId="15" borderId="3" xfId="0" applyFont="1" applyFill="1" applyBorder="1" applyAlignment="1">
      <alignment horizontal="center" vertical="center" wrapText="1"/>
    </xf>
    <xf numFmtId="0" fontId="6" fillId="15" borderId="4" xfId="0" applyFont="1" applyFill="1" applyBorder="1" applyAlignment="1">
      <alignment horizontal="left" vertical="center" wrapText="1" indent="1"/>
    </xf>
    <xf numFmtId="0" fontId="6" fillId="15" borderId="4" xfId="0" applyFont="1" applyFill="1" applyBorder="1" applyAlignment="1">
      <alignment horizontal="right" wrapText="1" indent="1"/>
    </xf>
    <xf numFmtId="0" fontId="38" fillId="16" borderId="7" xfId="0" applyFont="1" applyFill="1" applyBorder="1" applyAlignment="1">
      <alignment horizontal="right" vertical="center" wrapText="1" indent="1"/>
    </xf>
    <xf numFmtId="0" fontId="33" fillId="17" borderId="2" xfId="0" applyFont="1" applyFill="1" applyBorder="1" applyAlignment="1">
      <alignment horizontal="right" vertical="center" wrapText="1" indent="1"/>
    </xf>
    <xf numFmtId="0" fontId="6" fillId="0" borderId="0" xfId="0" applyFont="1" applyAlignment="1">
      <alignment horizontal="right" vertical="center" wrapText="1" indent="1"/>
    </xf>
    <xf numFmtId="0" fontId="39" fillId="15" borderId="2" xfId="0" applyFont="1" applyFill="1" applyBorder="1" applyAlignment="1">
      <alignment horizontal="right" vertical="center" wrapText="1" indent="1"/>
    </xf>
    <xf numFmtId="0" fontId="6" fillId="15" borderId="3" xfId="4" applyFont="1" applyFill="1" applyBorder="1" applyAlignment="1">
      <alignment horizontal="center" wrapText="1"/>
    </xf>
    <xf numFmtId="0" fontId="6" fillId="15" borderId="4" xfId="4" applyFont="1" applyFill="1" applyBorder="1" applyAlignment="1">
      <alignment horizontal="center" wrapText="1"/>
    </xf>
    <xf numFmtId="0" fontId="38" fillId="16" borderId="7" xfId="4" applyFont="1" applyFill="1" applyBorder="1" applyAlignment="1">
      <alignment horizontal="right" vertical="center" wrapText="1" indent="1"/>
    </xf>
    <xf numFmtId="0" fontId="33" fillId="4" borderId="2" xfId="4" applyFont="1" applyFill="1" applyBorder="1" applyAlignment="1">
      <alignment horizontal="center" vertical="center" wrapText="1"/>
    </xf>
    <xf numFmtId="0" fontId="39" fillId="18" borderId="5" xfId="4" applyFont="1" applyFill="1" applyBorder="1" applyAlignment="1">
      <alignment horizontal="center" vertical="center" wrapText="1"/>
    </xf>
    <xf numFmtId="0" fontId="39" fillId="18" borderId="2" xfId="4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3" fillId="11" borderId="8" xfId="0" applyFont="1" applyFill="1" applyBorder="1" applyAlignment="1">
      <alignment horizontal="center" vertical="center" wrapText="1"/>
    </xf>
    <xf numFmtId="0" fontId="33" fillId="11" borderId="0" xfId="0" applyFont="1" applyFill="1" applyAlignment="1">
      <alignment horizontal="center" vertical="center" wrapText="1"/>
    </xf>
    <xf numFmtId="0" fontId="33" fillId="11" borderId="0" xfId="0" applyFont="1" applyFill="1" applyAlignment="1">
      <alignment vertical="center" wrapText="1"/>
    </xf>
    <xf numFmtId="0" fontId="33" fillId="11" borderId="0" xfId="3" applyFont="1" applyFill="1" applyAlignment="1">
      <alignment horizontal="center" vertical="center" wrapText="1"/>
    </xf>
    <xf numFmtId="0" fontId="33" fillId="11" borderId="0" xfId="3" applyFont="1" applyFill="1" applyAlignment="1">
      <alignment horizontal="right" vertical="center" wrapText="1"/>
    </xf>
    <xf numFmtId="0" fontId="33" fillId="11" borderId="9" xfId="3" applyFont="1" applyFill="1" applyBorder="1" applyAlignment="1">
      <alignment horizontal="right" vertical="center" wrapText="1" indent="1"/>
    </xf>
    <xf numFmtId="0" fontId="33" fillId="11" borderId="8" xfId="3" applyFont="1" applyFill="1" applyBorder="1" applyAlignment="1">
      <alignment horizontal="right" vertical="center" wrapText="1" indent="1"/>
    </xf>
    <xf numFmtId="0" fontId="33" fillId="11" borderId="0" xfId="3" applyFont="1" applyFill="1" applyAlignment="1">
      <alignment horizontal="right" vertical="center" wrapText="1" indent="1"/>
    </xf>
    <xf numFmtId="0" fontId="22" fillId="7" borderId="10" xfId="3" applyFont="1" applyFill="1" applyBorder="1" applyAlignment="1">
      <alignment horizontal="right" vertical="center" wrapText="1" indent="1"/>
    </xf>
    <xf numFmtId="0" fontId="34" fillId="11" borderId="8" xfId="3" applyFont="1" applyFill="1" applyBorder="1" applyAlignment="1">
      <alignment horizontal="right" vertical="center" wrapText="1" indent="1"/>
    </xf>
    <xf numFmtId="0" fontId="34" fillId="11" borderId="0" xfId="3" applyFont="1" applyFill="1" applyAlignment="1">
      <alignment horizontal="right" vertical="center" wrapText="1" indent="1"/>
    </xf>
    <xf numFmtId="0" fontId="22" fillId="7" borderId="10" xfId="3" applyFont="1" applyFill="1" applyBorder="1" applyAlignment="1">
      <alignment horizontal="right" vertical="top" wrapText="1" indent="1"/>
    </xf>
    <xf numFmtId="0" fontId="9" fillId="12" borderId="8" xfId="0" applyFont="1" applyFill="1" applyBorder="1" applyAlignment="1">
      <alignment horizontal="center" vertical="center" wrapText="1"/>
    </xf>
    <xf numFmtId="0" fontId="9" fillId="12" borderId="0" xfId="0" applyFont="1" applyFill="1" applyAlignment="1">
      <alignment horizontal="center" vertical="center" wrapText="1"/>
    </xf>
    <xf numFmtId="0" fontId="9" fillId="12" borderId="9" xfId="0" applyFont="1" applyFill="1" applyBorder="1" applyAlignment="1">
      <alignment horizontal="center" vertical="center" wrapText="1"/>
    </xf>
    <xf numFmtId="0" fontId="9" fillId="12" borderId="7" xfId="0" applyFont="1" applyFill="1" applyBorder="1" applyAlignment="1">
      <alignment horizontal="center" vertical="center" wrapText="1"/>
    </xf>
    <xf numFmtId="0" fontId="29" fillId="13" borderId="8" xfId="0" applyFont="1" applyFill="1" applyBorder="1" applyAlignment="1">
      <alignment horizontal="center" wrapText="1"/>
    </xf>
    <xf numFmtId="0" fontId="29" fillId="13" borderId="0" xfId="0" applyFont="1" applyFill="1" applyAlignment="1">
      <alignment horizontal="center" wrapText="1"/>
    </xf>
    <xf numFmtId="0" fontId="29" fillId="13" borderId="0" xfId="0" applyFont="1" applyFill="1" applyAlignment="1">
      <alignment horizontal="right" wrapText="1" indent="1"/>
    </xf>
    <xf numFmtId="0" fontId="36" fillId="14" borderId="10" xfId="0" applyFont="1" applyFill="1" applyBorder="1" applyAlignment="1">
      <alignment horizontal="right" wrapText="1" indent="1"/>
    </xf>
    <xf numFmtId="0" fontId="33" fillId="13" borderId="0" xfId="0" applyFont="1" applyFill="1" applyAlignment="1">
      <alignment horizontal="right" wrapText="1" indent="1"/>
    </xf>
    <xf numFmtId="0" fontId="5" fillId="7" borderId="10" xfId="0" quotePrefix="1" applyFont="1" applyFill="1" applyBorder="1" applyAlignment="1">
      <alignment horizontal="right" vertical="center" wrapText="1" indent="1"/>
    </xf>
    <xf numFmtId="0" fontId="22" fillId="2" borderId="10" xfId="0" quotePrefix="1" applyFont="1" applyFill="1" applyBorder="1" applyAlignment="1">
      <alignment horizontal="right" vertical="center" wrapText="1" indent="1"/>
    </xf>
    <xf numFmtId="0" fontId="6" fillId="15" borderId="8" xfId="0" applyFont="1" applyFill="1" applyBorder="1" applyAlignment="1">
      <alignment horizontal="center" vertical="center" wrapText="1"/>
    </xf>
    <xf numFmtId="0" fontId="6" fillId="15" borderId="0" xfId="0" applyFont="1" applyFill="1" applyAlignment="1">
      <alignment horizontal="left" vertical="center" wrapText="1" indent="1"/>
    </xf>
    <xf numFmtId="0" fontId="6" fillId="15" borderId="0" xfId="0" applyFont="1" applyFill="1" applyAlignment="1">
      <alignment horizontal="right" wrapText="1" indent="1"/>
    </xf>
    <xf numFmtId="0" fontId="38" fillId="16" borderId="10" xfId="0" applyFont="1" applyFill="1" applyBorder="1" applyAlignment="1">
      <alignment horizontal="right" vertical="center" wrapText="1" indent="1"/>
    </xf>
    <xf numFmtId="0" fontId="33" fillId="17" borderId="10" xfId="0" applyFont="1" applyFill="1" applyBorder="1" applyAlignment="1">
      <alignment horizontal="right" vertical="center" wrapText="1" indent="1"/>
    </xf>
    <xf numFmtId="0" fontId="39" fillId="15" borderId="8" xfId="0" applyFont="1" applyFill="1" applyBorder="1" applyAlignment="1">
      <alignment horizontal="right" vertical="center" wrapText="1" indent="1"/>
    </xf>
    <xf numFmtId="0" fontId="39" fillId="15" borderId="0" xfId="0" applyFont="1" applyFill="1" applyAlignment="1">
      <alignment horizontal="right" vertical="center" wrapText="1" indent="1"/>
    </xf>
    <xf numFmtId="0" fontId="6" fillId="15" borderId="8" xfId="4" applyFont="1" applyFill="1" applyBorder="1" applyAlignment="1">
      <alignment horizontal="center" wrapText="1"/>
    </xf>
    <xf numFmtId="0" fontId="6" fillId="15" borderId="0" xfId="4" applyFont="1" applyFill="1" applyAlignment="1">
      <alignment horizontal="center" wrapText="1"/>
    </xf>
    <xf numFmtId="0" fontId="38" fillId="16" borderId="10" xfId="4" applyFont="1" applyFill="1" applyBorder="1" applyAlignment="1">
      <alignment horizontal="right" vertical="center" wrapText="1" indent="1"/>
    </xf>
    <xf numFmtId="0" fontId="33" fillId="4" borderId="8" xfId="4" applyFont="1" applyFill="1" applyBorder="1" applyAlignment="1">
      <alignment horizontal="center" vertical="center" wrapText="1"/>
    </xf>
    <xf numFmtId="0" fontId="39" fillId="18" borderId="9" xfId="4" applyFont="1" applyFill="1" applyBorder="1" applyAlignment="1">
      <alignment horizontal="center" vertical="center" wrapText="1"/>
    </xf>
    <xf numFmtId="0" fontId="39" fillId="18" borderId="10" xfId="4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5" fontId="9" fillId="0" borderId="0" xfId="0" applyNumberFormat="1" applyFont="1"/>
    <xf numFmtId="37" fontId="9" fillId="0" borderId="0" xfId="0" applyNumberFormat="1" applyFont="1"/>
    <xf numFmtId="37" fontId="9" fillId="0" borderId="9" xfId="0" applyNumberFormat="1" applyFont="1" applyBorder="1"/>
    <xf numFmtId="37" fontId="9" fillId="0" borderId="8" xfId="0" applyNumberFormat="1" applyFont="1" applyBorder="1" applyAlignment="1">
      <alignment horizontal="right"/>
    </xf>
    <xf numFmtId="37" fontId="9" fillId="0" borderId="0" xfId="0" applyNumberFormat="1" applyFont="1" applyAlignment="1">
      <alignment horizontal="right"/>
    </xf>
    <xf numFmtId="37" fontId="9" fillId="0" borderId="9" xfId="0" applyNumberFormat="1" applyFont="1" applyBorder="1" applyAlignment="1">
      <alignment horizontal="right"/>
    </xf>
    <xf numFmtId="37" fontId="9" fillId="0" borderId="10" xfId="0" applyNumberFormat="1" applyFont="1" applyBorder="1"/>
    <xf numFmtId="37" fontId="9" fillId="0" borderId="8" xfId="0" applyNumberFormat="1" applyFont="1" applyBorder="1"/>
    <xf numFmtId="0" fontId="9" fillId="0" borderId="8" xfId="0" applyFont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37" fontId="9" fillId="0" borderId="0" xfId="0" applyNumberFormat="1" applyFont="1" applyAlignment="1">
      <alignment horizontal="center"/>
    </xf>
    <xf numFmtId="37" fontId="9" fillId="0" borderId="9" xfId="0" applyNumberFormat="1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38" fontId="9" fillId="0" borderId="0" xfId="0" applyNumberFormat="1" applyFont="1" applyAlignment="1">
      <alignment horizontal="right" indent="1"/>
    </xf>
    <xf numFmtId="38" fontId="9" fillId="5" borderId="10" xfId="0" applyNumberFormat="1" applyFont="1" applyFill="1" applyBorder="1" applyAlignment="1">
      <alignment horizontal="right" indent="1"/>
    </xf>
    <xf numFmtId="38" fontId="9" fillId="19" borderId="10" xfId="0" applyNumberFormat="1" applyFont="1" applyFill="1" applyBorder="1" applyAlignment="1">
      <alignment horizontal="right" indent="1"/>
    </xf>
    <xf numFmtId="37" fontId="9" fillId="20" borderId="10" xfId="5" applyNumberFormat="1" applyFont="1" applyFill="1" applyBorder="1" applyAlignment="1">
      <alignment horizontal="right"/>
    </xf>
    <xf numFmtId="38" fontId="9" fillId="21" borderId="10" xfId="5" applyNumberFormat="1" applyFont="1" applyFill="1" applyBorder="1" applyAlignment="1">
      <alignment horizontal="right"/>
    </xf>
    <xf numFmtId="165" fontId="9" fillId="0" borderId="8" xfId="4" applyNumberFormat="1" applyFont="1" applyBorder="1" applyAlignment="1">
      <alignment horizontal="center"/>
    </xf>
    <xf numFmtId="37" fontId="9" fillId="0" borderId="0" xfId="4" applyNumberFormat="1" applyFont="1"/>
    <xf numFmtId="0" fontId="9" fillId="0" borderId="0" xfId="4" applyFont="1"/>
    <xf numFmtId="0" fontId="9" fillId="0" borderId="8" xfId="4" applyFont="1" applyBorder="1" applyAlignment="1">
      <alignment horizontal="center"/>
    </xf>
    <xf numFmtId="0" fontId="9" fillId="0" borderId="9" xfId="4" applyFont="1" applyBorder="1" applyAlignment="1">
      <alignment horizontal="center"/>
    </xf>
    <xf numFmtId="0" fontId="9" fillId="0" borderId="10" xfId="4" applyFont="1" applyBorder="1"/>
    <xf numFmtId="37" fontId="9" fillId="21" borderId="10" xfId="5" applyNumberFormat="1" applyFont="1" applyFill="1" applyBorder="1" applyAlignment="1">
      <alignment horizontal="right"/>
    </xf>
    <xf numFmtId="37" fontId="9" fillId="22" borderId="0" xfId="0" applyNumberFormat="1" applyFont="1" applyFill="1"/>
    <xf numFmtId="0" fontId="41" fillId="11" borderId="11" xfId="0" applyFont="1" applyFill="1" applyBorder="1" applyAlignment="1">
      <alignment horizontal="center" vertical="center"/>
    </xf>
    <xf numFmtId="0" fontId="42" fillId="11" borderId="12" xfId="0" quotePrefix="1" applyFont="1" applyFill="1" applyBorder="1" applyAlignment="1">
      <alignment horizontal="center" vertical="center"/>
    </xf>
    <xf numFmtId="0" fontId="42" fillId="11" borderId="12" xfId="0" applyFont="1" applyFill="1" applyBorder="1" applyAlignment="1">
      <alignment vertical="center"/>
    </xf>
    <xf numFmtId="166" fontId="42" fillId="11" borderId="12" xfId="3" applyNumberFormat="1" applyFont="1" applyFill="1" applyBorder="1" applyAlignment="1">
      <alignment horizontal="right" vertical="center"/>
    </xf>
    <xf numFmtId="38" fontId="42" fillId="11" borderId="12" xfId="3" applyNumberFormat="1" applyFont="1" applyFill="1" applyBorder="1" applyAlignment="1">
      <alignment horizontal="right" vertical="center"/>
    </xf>
    <xf numFmtId="38" fontId="42" fillId="11" borderId="13" xfId="3" applyNumberFormat="1" applyFont="1" applyFill="1" applyBorder="1" applyAlignment="1">
      <alignment horizontal="right" vertical="center"/>
    </xf>
    <xf numFmtId="0" fontId="42" fillId="0" borderId="0" xfId="3" applyFont="1" applyAlignment="1">
      <alignment horizontal="right" vertical="center"/>
    </xf>
    <xf numFmtId="38" fontId="42" fillId="11" borderId="11" xfId="3" applyNumberFormat="1" applyFont="1" applyFill="1" applyBorder="1" applyAlignment="1">
      <alignment horizontal="right" vertical="center"/>
    </xf>
    <xf numFmtId="38" fontId="42" fillId="11" borderId="12" xfId="3" quotePrefix="1" applyNumberFormat="1" applyFont="1" applyFill="1" applyBorder="1" applyAlignment="1">
      <alignment horizontal="right" vertical="center"/>
    </xf>
    <xf numFmtId="0" fontId="43" fillId="0" borderId="0" xfId="3" applyFont="1" applyAlignment="1">
      <alignment horizontal="right" vertical="center"/>
    </xf>
    <xf numFmtId="37" fontId="44" fillId="6" borderId="14" xfId="3" applyNumberFormat="1" applyFont="1" applyFill="1" applyBorder="1" applyAlignment="1">
      <alignment horizontal="right" vertical="center"/>
    </xf>
    <xf numFmtId="0" fontId="43" fillId="0" borderId="0" xfId="3" applyFont="1" applyAlignment="1">
      <alignment vertical="center"/>
    </xf>
    <xf numFmtId="0" fontId="43" fillId="0" borderId="0" xfId="0" applyFont="1" applyAlignment="1">
      <alignment vertical="center"/>
    </xf>
    <xf numFmtId="38" fontId="43" fillId="0" borderId="0" xfId="0" applyNumberFormat="1" applyFont="1" applyAlignment="1">
      <alignment vertical="center"/>
    </xf>
    <xf numFmtId="0" fontId="45" fillId="23" borderId="3" xfId="0" applyFont="1" applyFill="1" applyBorder="1" applyAlignment="1">
      <alignment horizontal="center" vertical="center"/>
    </xf>
    <xf numFmtId="165" fontId="46" fillId="12" borderId="4" xfId="0" applyNumberFormat="1" applyFont="1" applyFill="1" applyBorder="1" applyAlignment="1">
      <alignment horizontal="center" vertical="center"/>
    </xf>
    <xf numFmtId="37" fontId="46" fillId="12" borderId="4" xfId="0" applyNumberFormat="1" applyFont="1" applyFill="1" applyBorder="1" applyAlignment="1">
      <alignment horizontal="center" vertical="center"/>
    </xf>
    <xf numFmtId="37" fontId="46" fillId="12" borderId="5" xfId="0" applyNumberFormat="1" applyFont="1" applyFill="1" applyBorder="1" applyAlignment="1">
      <alignment horizontal="center" vertical="center"/>
    </xf>
    <xf numFmtId="37" fontId="43" fillId="24" borderId="2" xfId="0" applyNumberFormat="1" applyFont="1" applyFill="1" applyBorder="1" applyAlignment="1">
      <alignment horizontal="center"/>
    </xf>
    <xf numFmtId="38" fontId="47" fillId="13" borderId="3" xfId="0" applyNumberFormat="1" applyFont="1" applyFill="1" applyBorder="1" applyAlignment="1">
      <alignment horizontal="center" vertical="center"/>
    </xf>
    <xf numFmtId="38" fontId="47" fillId="13" borderId="4" xfId="0" applyNumberFormat="1" applyFont="1" applyFill="1" applyBorder="1" applyAlignment="1">
      <alignment horizontal="left" vertical="center"/>
    </xf>
    <xf numFmtId="38" fontId="47" fillId="13" borderId="4" xfId="0" quotePrefix="1" applyNumberFormat="1" applyFont="1" applyFill="1" applyBorder="1" applyAlignment="1">
      <alignment horizontal="center" vertical="center"/>
    </xf>
    <xf numFmtId="38" fontId="47" fillId="13" borderId="4" xfId="0" applyNumberFormat="1" applyFont="1" applyFill="1" applyBorder="1" applyAlignment="1">
      <alignment horizontal="right" vertical="center"/>
    </xf>
    <xf numFmtId="38" fontId="41" fillId="14" borderId="2" xfId="0" applyNumberFormat="1" applyFont="1" applyFill="1" applyBorder="1" applyAlignment="1">
      <alignment horizontal="right" vertical="center"/>
    </xf>
    <xf numFmtId="38" fontId="42" fillId="13" borderId="4" xfId="0" applyNumberFormat="1" applyFont="1" applyFill="1" applyBorder="1" applyAlignment="1">
      <alignment horizontal="right" vertical="center"/>
    </xf>
    <xf numFmtId="38" fontId="44" fillId="7" borderId="2" xfId="0" applyNumberFormat="1" applyFont="1" applyFill="1" applyBorder="1" applyAlignment="1">
      <alignment horizontal="right" vertical="center"/>
    </xf>
    <xf numFmtId="38" fontId="48" fillId="2" borderId="2" xfId="0" applyNumberFormat="1" applyFont="1" applyFill="1" applyBorder="1" applyAlignment="1">
      <alignment horizontal="right" vertical="center"/>
    </xf>
    <xf numFmtId="37" fontId="43" fillId="0" borderId="0" xfId="0" applyNumberFormat="1" applyFont="1" applyAlignment="1">
      <alignment vertical="center"/>
    </xf>
    <xf numFmtId="38" fontId="43" fillId="15" borderId="3" xfId="5" applyNumberFormat="1" applyFont="1" applyFill="1" applyBorder="1" applyAlignment="1">
      <alignment horizontal="center" vertical="center"/>
    </xf>
    <xf numFmtId="38" fontId="43" fillId="15" borderId="4" xfId="5" quotePrefix="1" applyNumberFormat="1" applyFont="1" applyFill="1" applyBorder="1" applyAlignment="1">
      <alignment horizontal="center" vertical="center"/>
    </xf>
    <xf numFmtId="39" fontId="43" fillId="15" borderId="4" xfId="5" applyNumberFormat="1" applyFont="1" applyFill="1" applyBorder="1" applyAlignment="1">
      <alignment horizontal="right" vertical="center"/>
    </xf>
    <xf numFmtId="37" fontId="43" fillId="15" borderId="4" xfId="5" applyNumberFormat="1" applyFont="1" applyFill="1" applyBorder="1" applyAlignment="1">
      <alignment horizontal="right" vertical="center"/>
    </xf>
    <xf numFmtId="37" fontId="49" fillId="16" borderId="2" xfId="5" applyNumberFormat="1" applyFont="1" applyFill="1" applyBorder="1" applyAlignment="1">
      <alignment horizontal="right" vertical="center" wrapText="1"/>
    </xf>
    <xf numFmtId="37" fontId="50" fillId="17" borderId="2" xfId="5" applyNumberFormat="1" applyFont="1" applyFill="1" applyBorder="1" applyAlignment="1">
      <alignment horizontal="right" vertical="center" wrapText="1"/>
    </xf>
    <xf numFmtId="37" fontId="43" fillId="0" borderId="0" xfId="5" applyNumberFormat="1" applyFont="1" applyFill="1" applyBorder="1" applyAlignment="1">
      <alignment horizontal="right" vertical="center" wrapText="1"/>
    </xf>
    <xf numFmtId="37" fontId="43" fillId="15" borderId="3" xfId="5" applyNumberFormat="1" applyFont="1" applyFill="1" applyBorder="1" applyAlignment="1">
      <alignment horizontal="right" vertical="center"/>
    </xf>
    <xf numFmtId="37" fontId="42" fillId="17" borderId="2" xfId="5" applyNumberFormat="1" applyFont="1" applyFill="1" applyBorder="1" applyAlignment="1">
      <alignment horizontal="right" vertical="center" wrapText="1"/>
    </xf>
    <xf numFmtId="165" fontId="43" fillId="15" borderId="3" xfId="5" applyNumberFormat="1" applyFont="1" applyFill="1" applyBorder="1" applyAlignment="1">
      <alignment horizontal="center" vertical="center"/>
    </xf>
    <xf numFmtId="37" fontId="43" fillId="0" borderId="0" xfId="4" applyNumberFormat="1" applyFont="1" applyAlignment="1">
      <alignment vertical="center"/>
    </xf>
    <xf numFmtId="37" fontId="42" fillId="4" borderId="2" xfId="4" quotePrefix="1" applyNumberFormat="1" applyFont="1" applyFill="1" applyBorder="1" applyAlignment="1">
      <alignment horizontal="center" vertical="center"/>
    </xf>
    <xf numFmtId="167" fontId="43" fillId="25" borderId="2" xfId="4" quotePrefix="1" applyNumberFormat="1" applyFont="1" applyFill="1" applyBorder="1" applyAlignment="1">
      <alignment horizontal="center" vertical="center"/>
    </xf>
    <xf numFmtId="0" fontId="43" fillId="0" borderId="0" xfId="4" applyFont="1" applyAlignment="1">
      <alignment vertical="center"/>
    </xf>
    <xf numFmtId="167" fontId="43" fillId="25" borderId="2" xfId="4" applyNumberFormat="1" applyFont="1" applyFill="1" applyBorder="1" applyAlignment="1">
      <alignment horizontal="center" vertical="center"/>
    </xf>
    <xf numFmtId="167" fontId="43" fillId="0" borderId="0" xfId="4" applyNumberFormat="1" applyFont="1" applyAlignment="1">
      <alignment horizontal="center" vertical="center"/>
    </xf>
    <xf numFmtId="37" fontId="42" fillId="0" borderId="0" xfId="0" quotePrefix="1" applyNumberFormat="1" applyFont="1" applyAlignment="1">
      <alignment horizontal="center" vertical="center"/>
    </xf>
    <xf numFmtId="167" fontId="43" fillId="0" borderId="0" xfId="0" applyNumberFormat="1" applyFont="1" applyAlignment="1">
      <alignment horizontal="center" vertical="center"/>
    </xf>
    <xf numFmtId="38" fontId="6" fillId="0" borderId="0" xfId="3" applyNumberFormat="1" applyFont="1" applyAlignment="1">
      <alignment vertical="center"/>
    </xf>
    <xf numFmtId="38" fontId="9" fillId="0" borderId="0" xfId="0" applyNumberFormat="1" applyFont="1" applyAlignment="1">
      <alignment horizontal="center"/>
    </xf>
    <xf numFmtId="168" fontId="6" fillId="0" borderId="0" xfId="0" applyNumberFormat="1" applyFont="1"/>
    <xf numFmtId="38" fontId="6" fillId="0" borderId="0" xfId="0" applyNumberFormat="1" applyFont="1"/>
    <xf numFmtId="38" fontId="6" fillId="0" borderId="0" xfId="4" applyNumberFormat="1" applyFont="1"/>
    <xf numFmtId="37" fontId="6" fillId="0" borderId="0" xfId="3" applyNumberFormat="1" applyFont="1" applyAlignment="1">
      <alignment vertical="center"/>
    </xf>
    <xf numFmtId="0" fontId="13" fillId="0" borderId="0" xfId="3" applyFont="1" applyAlignment="1">
      <alignment horizontal="right" vertical="center"/>
    </xf>
    <xf numFmtId="38" fontId="13" fillId="0" borderId="0" xfId="3" applyNumberFormat="1" applyFont="1" applyAlignment="1">
      <alignment vertical="center"/>
    </xf>
    <xf numFmtId="164" fontId="51" fillId="7" borderId="2" xfId="1" applyNumberFormat="1" applyFont="1" applyFill="1" applyBorder="1"/>
    <xf numFmtId="37" fontId="6" fillId="0" borderId="0" xfId="0" applyNumberFormat="1" applyFont="1" applyAlignment="1">
      <alignment horizontal="center"/>
    </xf>
    <xf numFmtId="38" fontId="6" fillId="0" borderId="0" xfId="0" applyNumberFormat="1" applyFont="1" applyAlignment="1">
      <alignment horizontal="center"/>
    </xf>
    <xf numFmtId="37" fontId="14" fillId="0" borderId="0" xfId="0" applyNumberFormat="1" applyFont="1"/>
    <xf numFmtId="0" fontId="52" fillId="0" borderId="0" xfId="6" applyFont="1"/>
    <xf numFmtId="0" fontId="9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5" fillId="0" borderId="0" xfId="7" applyFont="1"/>
    <xf numFmtId="0" fontId="15" fillId="0" borderId="0" xfId="0" applyFont="1"/>
    <xf numFmtId="0" fontId="55" fillId="0" borderId="0" xfId="7" applyFont="1" applyAlignment="1">
      <alignment horizontal="center"/>
    </xf>
    <xf numFmtId="0" fontId="56" fillId="0" borderId="0" xfId="0" applyFont="1"/>
    <xf numFmtId="0" fontId="15" fillId="0" borderId="0" xfId="7" applyFont="1"/>
    <xf numFmtId="0" fontId="15" fillId="0" borderId="0" xfId="0" applyFont="1" applyAlignment="1">
      <alignment horizontal="left"/>
    </xf>
    <xf numFmtId="0" fontId="55" fillId="0" borderId="0" xfId="6" applyFont="1" applyAlignment="1">
      <alignment horizontal="center"/>
    </xf>
    <xf numFmtId="0" fontId="9" fillId="0" borderId="0" xfId="7" applyFont="1"/>
    <xf numFmtId="168" fontId="15" fillId="0" borderId="0" xfId="0" applyNumberFormat="1" applyFont="1"/>
    <xf numFmtId="38" fontId="13" fillId="0" borderId="0" xfId="6" applyNumberFormat="1" applyFont="1" applyAlignment="1">
      <alignment horizontal="right"/>
    </xf>
    <xf numFmtId="0" fontId="13" fillId="0" borderId="0" xfId="6" applyFont="1" applyAlignment="1">
      <alignment horizontal="right"/>
    </xf>
    <xf numFmtId="0" fontId="55" fillId="0" borderId="0" xfId="6" applyFont="1"/>
    <xf numFmtId="38" fontId="15" fillId="0" borderId="0" xfId="0" applyNumberFormat="1" applyFont="1"/>
    <xf numFmtId="38" fontId="55" fillId="0" borderId="0" xfId="6" applyNumberFormat="1" applyFont="1" applyAlignment="1">
      <alignment horizontal="center"/>
    </xf>
    <xf numFmtId="0" fontId="57" fillId="0" borderId="0" xfId="7" applyFont="1"/>
    <xf numFmtId="168" fontId="58" fillId="26" borderId="4" xfId="5" applyNumberFormat="1" applyFont="1" applyFill="1" applyBorder="1"/>
    <xf numFmtId="168" fontId="58" fillId="26" borderId="15" xfId="5" applyNumberFormat="1" applyFont="1" applyFill="1" applyBorder="1"/>
    <xf numFmtId="39" fontId="58" fillId="26" borderId="15" xfId="5" applyNumberFormat="1" applyFont="1" applyFill="1" applyBorder="1" applyAlignment="1">
      <alignment horizontal="center"/>
    </xf>
    <xf numFmtId="0" fontId="58" fillId="26" borderId="16" xfId="5" applyNumberFormat="1" applyFont="1" applyFill="1" applyBorder="1" applyAlignment="1">
      <alignment horizontal="center" vertical="center"/>
    </xf>
    <xf numFmtId="168" fontId="58" fillId="27" borderId="2" xfId="5" applyNumberFormat="1" applyFont="1" applyFill="1" applyBorder="1"/>
    <xf numFmtId="43" fontId="58" fillId="26" borderId="15" xfId="5" applyFont="1" applyFill="1" applyBorder="1"/>
    <xf numFmtId="0" fontId="54" fillId="0" borderId="0" xfId="0" applyFont="1"/>
    <xf numFmtId="37" fontId="4" fillId="28" borderId="5" xfId="0" applyNumberFormat="1" applyFont="1" applyFill="1" applyBorder="1" applyAlignment="1">
      <alignment horizontal="center" vertical="center"/>
    </xf>
    <xf numFmtId="37" fontId="4" fillId="28" borderId="4" xfId="0" applyNumberFormat="1" applyFont="1" applyFill="1" applyBorder="1" applyAlignment="1">
      <alignment horizontal="center" vertical="center"/>
    </xf>
    <xf numFmtId="39" fontId="4" fillId="28" borderId="3" xfId="0" applyNumberFormat="1" applyFont="1" applyFill="1" applyBorder="1" applyAlignment="1">
      <alignment horizontal="center"/>
    </xf>
    <xf numFmtId="0" fontId="4" fillId="0" borderId="0" xfId="0" applyFont="1"/>
    <xf numFmtId="37" fontId="54" fillId="28" borderId="5" xfId="0" applyNumberFormat="1" applyFont="1" applyFill="1" applyBorder="1" applyAlignment="1">
      <alignment horizontal="center" vertical="center"/>
    </xf>
    <xf numFmtId="37" fontId="54" fillId="28" borderId="4" xfId="0" applyNumberFormat="1" applyFont="1" applyFill="1" applyBorder="1" applyAlignment="1">
      <alignment horizontal="center" vertical="center"/>
    </xf>
    <xf numFmtId="39" fontId="54" fillId="28" borderId="4" xfId="0" applyNumberFormat="1" applyFont="1" applyFill="1" applyBorder="1" applyAlignment="1">
      <alignment horizontal="center" vertical="center"/>
    </xf>
    <xf numFmtId="0" fontId="54" fillId="28" borderId="3" xfId="0" applyFont="1" applyFill="1" applyBorder="1" applyAlignment="1">
      <alignment horizontal="center"/>
    </xf>
    <xf numFmtId="38" fontId="59" fillId="28" borderId="5" xfId="0" applyNumberFormat="1" applyFont="1" applyFill="1" applyBorder="1" applyAlignment="1">
      <alignment horizontal="right"/>
    </xf>
    <xf numFmtId="38" fontId="59" fillId="28" borderId="4" xfId="0" applyNumberFormat="1" applyFont="1" applyFill="1" applyBorder="1" applyAlignment="1">
      <alignment horizontal="right"/>
    </xf>
    <xf numFmtId="40" fontId="59" fillId="28" borderId="4" xfId="0" applyNumberFormat="1" applyFont="1" applyFill="1" applyBorder="1" applyAlignment="1">
      <alignment horizontal="right"/>
    </xf>
    <xf numFmtId="37" fontId="59" fillId="28" borderId="4" xfId="0" applyNumberFormat="1" applyFont="1" applyFill="1" applyBorder="1" applyAlignment="1">
      <alignment horizontal="right"/>
    </xf>
    <xf numFmtId="0" fontId="59" fillId="28" borderId="3" xfId="0" applyFont="1" applyFill="1" applyBorder="1" applyAlignment="1">
      <alignment horizontal="center"/>
    </xf>
    <xf numFmtId="38" fontId="4" fillId="0" borderId="0" xfId="6" applyNumberFormat="1" applyFont="1" applyAlignment="1">
      <alignment horizontal="right" indent="1"/>
    </xf>
    <xf numFmtId="38" fontId="60" fillId="8" borderId="13" xfId="6" applyNumberFormat="1" applyFont="1" applyFill="1" applyBorder="1" applyAlignment="1">
      <alignment horizontal="right" indent="1"/>
    </xf>
    <xf numFmtId="38" fontId="60" fillId="8" borderId="12" xfId="6" applyNumberFormat="1" applyFont="1" applyFill="1" applyBorder="1" applyAlignment="1">
      <alignment horizontal="right"/>
    </xf>
    <xf numFmtId="38" fontId="60" fillId="8" borderId="11" xfId="6" applyNumberFormat="1" applyFont="1" applyFill="1" applyBorder="1" applyAlignment="1">
      <alignment horizontal="right"/>
    </xf>
    <xf numFmtId="40" fontId="60" fillId="0" borderId="0" xfId="6" applyNumberFormat="1" applyFont="1" applyAlignment="1">
      <alignment horizontal="center"/>
    </xf>
    <xf numFmtId="40" fontId="60" fillId="8" borderId="13" xfId="6" applyNumberFormat="1" applyFont="1" applyFill="1" applyBorder="1" applyAlignment="1">
      <alignment horizontal="right" indent="1"/>
    </xf>
    <xf numFmtId="40" fontId="60" fillId="8" borderId="12" xfId="6" applyNumberFormat="1" applyFont="1" applyFill="1" applyBorder="1" applyAlignment="1">
      <alignment horizontal="right"/>
    </xf>
    <xf numFmtId="40" fontId="60" fillId="8" borderId="11" xfId="6" applyNumberFormat="1" applyFont="1" applyFill="1" applyBorder="1" applyAlignment="1">
      <alignment horizontal="right"/>
    </xf>
    <xf numFmtId="0" fontId="60" fillId="8" borderId="12" xfId="6" applyFont="1" applyFill="1" applyBorder="1"/>
    <xf numFmtId="167" fontId="60" fillId="8" borderId="11" xfId="5" quotePrefix="1" applyNumberFormat="1" applyFont="1" applyFill="1" applyBorder="1" applyAlignment="1">
      <alignment horizontal="center"/>
    </xf>
    <xf numFmtId="38" fontId="15" fillId="18" borderId="0" xfId="0" applyNumberFormat="1" applyFont="1" applyFill="1" applyAlignment="1">
      <alignment horizontal="right" indent="1"/>
    </xf>
    <xf numFmtId="38" fontId="15" fillId="0" borderId="0" xfId="0" applyNumberFormat="1" applyFont="1" applyAlignment="1">
      <alignment horizontal="right" indent="1"/>
    </xf>
    <xf numFmtId="39" fontId="15" fillId="0" borderId="0" xfId="0" applyNumberFormat="1" applyFont="1" applyAlignment="1">
      <alignment horizontal="center"/>
    </xf>
    <xf numFmtId="0" fontId="15" fillId="0" borderId="8" xfId="0" applyFont="1" applyBorder="1" applyAlignment="1">
      <alignment horizontal="center"/>
    </xf>
    <xf numFmtId="38" fontId="15" fillId="18" borderId="10" xfId="0" applyNumberFormat="1" applyFont="1" applyFill="1" applyBorder="1" applyAlignment="1">
      <alignment horizontal="right" indent="1"/>
    </xf>
    <xf numFmtId="37" fontId="0" fillId="0" borderId="9" xfId="0" applyNumberFormat="1" applyBorder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39" fontId="0" fillId="0" borderId="8" xfId="0" applyNumberFormat="1" applyBorder="1" applyAlignment="1">
      <alignment horizontal="center" vertical="center"/>
    </xf>
    <xf numFmtId="37" fontId="1" fillId="0" borderId="9" xfId="0" applyNumberFormat="1" applyFont="1" applyBorder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38" fontId="15" fillId="0" borderId="9" xfId="0" applyNumberFormat="1" applyFont="1" applyBorder="1"/>
    <xf numFmtId="169" fontId="15" fillId="0" borderId="0" xfId="0" applyNumberFormat="1" applyFont="1"/>
    <xf numFmtId="170" fontId="15" fillId="0" borderId="8" xfId="0" applyNumberFormat="1" applyFont="1" applyBorder="1" applyAlignment="1">
      <alignment horizontal="center"/>
    </xf>
    <xf numFmtId="38" fontId="15" fillId="0" borderId="0" xfId="6" applyNumberFormat="1" applyFont="1" applyAlignment="1">
      <alignment horizontal="right" indent="1"/>
    </xf>
    <xf numFmtId="38" fontId="15" fillId="0" borderId="9" xfId="6" applyNumberFormat="1" applyFont="1" applyBorder="1" applyAlignment="1">
      <alignment horizontal="right" indent="1"/>
    </xf>
    <xf numFmtId="38" fontId="15" fillId="0" borderId="8" xfId="6" applyNumberFormat="1" applyFont="1" applyBorder="1" applyAlignment="1">
      <alignment horizontal="right" indent="1"/>
    </xf>
    <xf numFmtId="40" fontId="15" fillId="0" borderId="0" xfId="6" applyNumberFormat="1" applyFont="1" applyAlignment="1">
      <alignment horizontal="center"/>
    </xf>
    <xf numFmtId="171" fontId="15" fillId="0" borderId="9" xfId="6" applyNumberFormat="1" applyFont="1" applyBorder="1" applyAlignment="1">
      <alignment horizontal="right" indent="2"/>
    </xf>
    <xf numFmtId="171" fontId="15" fillId="0" borderId="0" xfId="6" applyNumberFormat="1" applyFont="1" applyAlignment="1">
      <alignment horizontal="right" indent="1"/>
    </xf>
    <xf numFmtId="171" fontId="15" fillId="0" borderId="8" xfId="6" applyNumberFormat="1" applyFont="1" applyBorder="1" applyAlignment="1">
      <alignment horizontal="right" indent="1"/>
    </xf>
    <xf numFmtId="0" fontId="15" fillId="0" borderId="0" xfId="6" applyFont="1"/>
    <xf numFmtId="0" fontId="15" fillId="0" borderId="0" xfId="6" applyFont="1" applyAlignment="1">
      <alignment horizontal="center"/>
    </xf>
    <xf numFmtId="37" fontId="1" fillId="0" borderId="0" xfId="0" applyNumberFormat="1" applyFont="1" applyAlignment="1">
      <alignment horizontal="center" vertical="center"/>
    </xf>
    <xf numFmtId="170" fontId="1" fillId="0" borderId="8" xfId="0" applyNumberFormat="1" applyFont="1" applyBorder="1" applyAlignment="1">
      <alignment horizontal="center" vertical="center"/>
    </xf>
    <xf numFmtId="37" fontId="15" fillId="0" borderId="0" xfId="0" applyNumberFormat="1" applyFont="1" applyAlignment="1">
      <alignment horizontal="right" indent="1"/>
    </xf>
    <xf numFmtId="0" fontId="50" fillId="26" borderId="4" xfId="0" applyFont="1" applyFill="1" applyBorder="1" applyAlignment="1">
      <alignment horizontal="right" wrapText="1" indent="1"/>
    </xf>
    <xf numFmtId="0" fontId="50" fillId="26" borderId="4" xfId="0" applyFont="1" applyFill="1" applyBorder="1" applyAlignment="1">
      <alignment horizontal="center" wrapText="1"/>
    </xf>
    <xf numFmtId="0" fontId="50" fillId="26" borderId="3" xfId="0" applyFont="1" applyFill="1" applyBorder="1" applyAlignment="1">
      <alignment horizontal="center" wrapText="1"/>
    </xf>
    <xf numFmtId="0" fontId="50" fillId="27" borderId="2" xfId="0" applyFont="1" applyFill="1" applyBorder="1" applyAlignment="1">
      <alignment horizontal="right" wrapText="1" indent="1"/>
    </xf>
    <xf numFmtId="0" fontId="61" fillId="0" borderId="0" xfId="7" applyFont="1" applyAlignment="1">
      <alignment horizontal="center" vertical="center"/>
    </xf>
    <xf numFmtId="0" fontId="62" fillId="28" borderId="5" xfId="0" applyFont="1" applyFill="1" applyBorder="1" applyAlignment="1">
      <alignment horizontal="center" wrapText="1"/>
    </xf>
    <xf numFmtId="0" fontId="62" fillId="28" borderId="4" xfId="0" applyFont="1" applyFill="1" applyBorder="1" applyAlignment="1">
      <alignment horizontal="center" wrapText="1"/>
    </xf>
    <xf numFmtId="0" fontId="62" fillId="28" borderId="3" xfId="0" applyFont="1" applyFill="1" applyBorder="1" applyAlignment="1">
      <alignment horizontal="center" wrapText="1"/>
    </xf>
    <xf numFmtId="0" fontId="55" fillId="28" borderId="9" xfId="7" applyFont="1" applyFill="1" applyBorder="1"/>
    <xf numFmtId="0" fontId="15" fillId="28" borderId="0" xfId="0" applyFont="1" applyFill="1"/>
    <xf numFmtId="0" fontId="15" fillId="28" borderId="8" xfId="0" applyFont="1" applyFill="1" applyBorder="1"/>
    <xf numFmtId="0" fontId="15" fillId="28" borderId="5" xfId="0" applyFont="1" applyFill="1" applyBorder="1" applyAlignment="1">
      <alignment horizontal="right" wrapText="1"/>
    </xf>
    <xf numFmtId="0" fontId="63" fillId="8" borderId="17" xfId="6" applyFont="1" applyFill="1" applyBorder="1" applyAlignment="1">
      <alignment horizontal="right" indent="1"/>
    </xf>
    <xf numFmtId="0" fontId="63" fillId="8" borderId="18" xfId="6" applyFont="1" applyFill="1" applyBorder="1" applyAlignment="1">
      <alignment horizontal="center"/>
    </xf>
    <xf numFmtId="0" fontId="63" fillId="8" borderId="19" xfId="6" applyFont="1" applyFill="1" applyBorder="1" applyAlignment="1">
      <alignment horizontal="center"/>
    </xf>
    <xf numFmtId="0" fontId="63" fillId="0" borderId="0" xfId="6" applyFont="1" applyAlignment="1">
      <alignment horizontal="center"/>
    </xf>
    <xf numFmtId="0" fontId="63" fillId="8" borderId="19" xfId="6" applyFont="1" applyFill="1" applyBorder="1"/>
    <xf numFmtId="0" fontId="63" fillId="8" borderId="18" xfId="6" applyFont="1" applyFill="1" applyBorder="1"/>
    <xf numFmtId="0" fontId="63" fillId="8" borderId="19" xfId="6" applyFont="1" applyFill="1" applyBorder="1" applyAlignment="1">
      <alignment horizontal="center" wrapText="1"/>
    </xf>
    <xf numFmtId="0" fontId="64" fillId="0" borderId="0" xfId="7" applyFont="1" applyAlignment="1">
      <alignment horizontal="center" vertical="center"/>
    </xf>
    <xf numFmtId="0" fontId="36" fillId="26" borderId="4" xfId="0" applyFont="1" applyFill="1" applyBorder="1" applyAlignment="1">
      <alignment horizontal="right" wrapText="1" indent="1"/>
    </xf>
    <xf numFmtId="0" fontId="36" fillId="26" borderId="4" xfId="0" applyFont="1" applyFill="1" applyBorder="1" applyAlignment="1">
      <alignment horizontal="center" wrapText="1"/>
    </xf>
    <xf numFmtId="0" fontId="36" fillId="26" borderId="3" xfId="0" applyFont="1" applyFill="1" applyBorder="1" applyAlignment="1">
      <alignment horizontal="center" wrapText="1"/>
    </xf>
    <xf numFmtId="0" fontId="36" fillId="27" borderId="2" xfId="0" applyFont="1" applyFill="1" applyBorder="1" applyAlignment="1">
      <alignment horizontal="right" wrapText="1" indent="1"/>
    </xf>
    <xf numFmtId="0" fontId="65" fillId="28" borderId="4" xfId="0" applyFont="1" applyFill="1" applyBorder="1" applyAlignment="1">
      <alignment horizontal="center" wrapText="1"/>
    </xf>
    <xf numFmtId="0" fontId="14" fillId="28" borderId="5" xfId="0" applyFont="1" applyFill="1" applyBorder="1" applyAlignment="1">
      <alignment horizontal="right" wrapText="1"/>
    </xf>
    <xf numFmtId="0" fontId="66" fillId="0" borderId="0" xfId="7" applyFont="1" applyAlignment="1">
      <alignment horizontal="center" vertical="center"/>
    </xf>
    <xf numFmtId="0" fontId="63" fillId="8" borderId="20" xfId="6" applyFont="1" applyFill="1" applyBorder="1" applyAlignment="1">
      <alignment horizontal="right" wrapText="1" indent="1"/>
    </xf>
    <xf numFmtId="0" fontId="67" fillId="8" borderId="15" xfId="6" applyFont="1" applyFill="1" applyBorder="1" applyAlignment="1">
      <alignment horizontal="right" wrapText="1"/>
    </xf>
    <xf numFmtId="0" fontId="67" fillId="8" borderId="16" xfId="6" applyFont="1" applyFill="1" applyBorder="1" applyAlignment="1">
      <alignment horizontal="right" wrapText="1"/>
    </xf>
    <xf numFmtId="0" fontId="67" fillId="0" borderId="0" xfId="6" applyFont="1" applyAlignment="1">
      <alignment horizontal="right" wrapText="1"/>
    </xf>
    <xf numFmtId="0" fontId="67" fillId="8" borderId="20" xfId="6" applyFont="1" applyFill="1" applyBorder="1" applyAlignment="1">
      <alignment horizontal="right" wrapText="1" indent="1"/>
    </xf>
    <xf numFmtId="0" fontId="63" fillId="8" borderId="15" xfId="6" applyFont="1" applyFill="1" applyBorder="1" applyAlignment="1">
      <alignment horizontal="right" wrapText="1"/>
    </xf>
    <xf numFmtId="0" fontId="67" fillId="8" borderId="15" xfId="6" applyFont="1" applyFill="1" applyBorder="1" applyAlignment="1">
      <alignment horizontal="left"/>
    </xf>
    <xf numFmtId="0" fontId="67" fillId="8" borderId="16" xfId="6" applyFont="1" applyFill="1" applyBorder="1" applyAlignment="1">
      <alignment horizontal="center" wrapText="1"/>
    </xf>
    <xf numFmtId="0" fontId="68" fillId="0" borderId="0" xfId="7" applyFont="1" applyAlignment="1">
      <alignment horizontal="center" vertical="center"/>
    </xf>
    <xf numFmtId="0" fontId="69" fillId="29" borderId="4" xfId="0" applyFont="1" applyFill="1" applyBorder="1" applyAlignment="1">
      <alignment horizontal="center" vertical="center"/>
    </xf>
    <xf numFmtId="0" fontId="70" fillId="29" borderId="4" xfId="0" applyFont="1" applyFill="1" applyBorder="1" applyAlignment="1">
      <alignment horizontal="left" vertical="center"/>
    </xf>
    <xf numFmtId="0" fontId="70" fillId="29" borderId="4" xfId="0" applyFont="1" applyFill="1" applyBorder="1" applyAlignment="1">
      <alignment horizontal="center" vertical="center"/>
    </xf>
    <xf numFmtId="0" fontId="70" fillId="29" borderId="3" xfId="0" applyFont="1" applyFill="1" applyBorder="1" applyAlignment="1">
      <alignment horizontal="left" vertical="center"/>
    </xf>
    <xf numFmtId="0" fontId="69" fillId="29" borderId="5" xfId="0" applyFont="1" applyFill="1" applyBorder="1" applyAlignment="1">
      <alignment horizontal="center" vertical="center"/>
    </xf>
    <xf numFmtId="0" fontId="14" fillId="8" borderId="20" xfId="0" applyFont="1" applyFill="1" applyBorder="1" applyAlignment="1">
      <alignment horizontal="center"/>
    </xf>
    <xf numFmtId="0" fontId="14" fillId="8" borderId="15" xfId="0" applyFont="1" applyFill="1" applyBorder="1" applyAlignment="1">
      <alignment horizontal="center"/>
    </xf>
    <xf numFmtId="0" fontId="71" fillId="8" borderId="16" xfId="0" applyFont="1" applyFill="1" applyBorder="1" applyAlignment="1">
      <alignment horizontal="left" vertical="center"/>
    </xf>
    <xf numFmtId="0" fontId="18" fillId="8" borderId="20" xfId="0" applyFont="1" applyFill="1" applyBorder="1" applyAlignment="1">
      <alignment horizontal="center"/>
    </xf>
    <xf numFmtId="0" fontId="18" fillId="8" borderId="4" xfId="0" applyFont="1" applyFill="1" applyBorder="1" applyAlignment="1">
      <alignment horizontal="center"/>
    </xf>
    <xf numFmtId="0" fontId="72" fillId="8" borderId="3" xfId="0" applyFont="1" applyFill="1" applyBorder="1" applyAlignment="1">
      <alignment horizontal="left" vertical="center"/>
    </xf>
    <xf numFmtId="0" fontId="18" fillId="0" borderId="0" xfId="0" applyFont="1"/>
    <xf numFmtId="0" fontId="18" fillId="8" borderId="15" xfId="0" applyFont="1" applyFill="1" applyBorder="1" applyAlignment="1">
      <alignment horizontal="center"/>
    </xf>
    <xf numFmtId="0" fontId="73" fillId="0" borderId="0" xfId="7" applyFont="1" applyAlignment="1">
      <alignment horizontal="center" vertical="center"/>
    </xf>
    <xf numFmtId="0" fontId="74" fillId="30" borderId="5" xfId="3" applyFont="1" applyFill="1" applyBorder="1" applyAlignment="1">
      <alignment horizontal="center" vertical="center"/>
    </xf>
    <xf numFmtId="0" fontId="75" fillId="30" borderId="4" xfId="3" applyFont="1" applyFill="1" applyBorder="1" applyAlignment="1">
      <alignment horizontal="center" vertical="center"/>
    </xf>
    <xf numFmtId="0" fontId="75" fillId="30" borderId="4" xfId="3" applyFont="1" applyFill="1" applyBorder="1" applyAlignment="1">
      <alignment horizontal="left" vertical="center" indent="3"/>
    </xf>
    <xf numFmtId="0" fontId="74" fillId="30" borderId="3" xfId="3" applyFont="1" applyFill="1" applyBorder="1" applyAlignment="1">
      <alignment horizontal="center" vertical="center"/>
    </xf>
    <xf numFmtId="0" fontId="76" fillId="0" borderId="0" xfId="3" applyFont="1" applyAlignment="1">
      <alignment horizontal="center" vertical="center"/>
    </xf>
    <xf numFmtId="0" fontId="74" fillId="30" borderId="20" xfId="3" applyFont="1" applyFill="1" applyBorder="1" applyAlignment="1">
      <alignment horizontal="center" vertical="center"/>
    </xf>
    <xf numFmtId="0" fontId="75" fillId="30" borderId="15" xfId="3" applyFont="1" applyFill="1" applyBorder="1" applyAlignment="1">
      <alignment horizontal="center" vertical="center"/>
    </xf>
    <xf numFmtId="0" fontId="75" fillId="30" borderId="15" xfId="3" applyFont="1" applyFill="1" applyBorder="1" applyAlignment="1">
      <alignment horizontal="left" vertical="center" indent="8"/>
    </xf>
    <xf numFmtId="0" fontId="74" fillId="30" borderId="16" xfId="3" applyFont="1" applyFill="1" applyBorder="1" applyAlignment="1">
      <alignment horizontal="center" vertical="center"/>
    </xf>
    <xf numFmtId="0" fontId="77" fillId="0" borderId="0" xfId="6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78" fillId="0" borderId="0" xfId="7" applyFont="1" applyAlignment="1">
      <alignment horizontal="center" vertical="center"/>
    </xf>
    <xf numFmtId="0" fontId="63" fillId="0" borderId="0" xfId="6" applyFont="1" applyAlignment="1">
      <alignment horizontal="center" vertical="center"/>
    </xf>
    <xf numFmtId="0" fontId="61" fillId="0" borderId="0" xfId="7" applyFont="1"/>
    <xf numFmtId="0" fontId="61" fillId="0" borderId="0" xfId="7" applyFont="1" applyAlignment="1">
      <alignment horizontal="center"/>
    </xf>
    <xf numFmtId="0" fontId="78" fillId="0" borderId="0" xfId="7" applyFont="1"/>
    <xf numFmtId="0" fontId="15" fillId="0" borderId="0" xfId="3" applyFont="1" applyAlignment="1">
      <alignment vertical="center"/>
    </xf>
    <xf numFmtId="0" fontId="15" fillId="0" borderId="0" xfId="3" applyFont="1" applyAlignment="1">
      <alignment horizontal="center" vertical="center"/>
    </xf>
    <xf numFmtId="0" fontId="55" fillId="0" borderId="0" xfId="3" applyFont="1"/>
    <xf numFmtId="0" fontId="15" fillId="0" borderId="0" xfId="3" applyFont="1" applyAlignment="1">
      <alignment vertical="top"/>
    </xf>
    <xf numFmtId="0" fontId="15" fillId="0" borderId="0" xfId="3" applyFont="1" applyAlignment="1">
      <alignment horizontal="center" vertical="top"/>
    </xf>
    <xf numFmtId="0" fontId="56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55" fillId="0" borderId="0" xfId="8" applyFont="1" applyAlignment="1">
      <alignment horizontal="center" vertical="top"/>
    </xf>
    <xf numFmtId="0" fontId="18" fillId="0" borderId="0" xfId="3" applyFont="1" applyAlignment="1">
      <alignment horizontal="left" vertical="top"/>
    </xf>
    <xf numFmtId="0" fontId="55" fillId="0" borderId="0" xfId="8" applyFont="1" applyAlignment="1">
      <alignment horizontal="center"/>
    </xf>
    <xf numFmtId="0" fontId="79" fillId="0" borderId="0" xfId="8" applyFont="1" applyAlignment="1">
      <alignment horizontal="center"/>
    </xf>
    <xf numFmtId="0" fontId="80" fillId="0" borderId="0" xfId="6" applyFont="1" applyAlignment="1">
      <alignment horizontal="left" vertical="center"/>
    </xf>
    <xf numFmtId="0" fontId="15" fillId="18" borderId="0" xfId="0" applyFont="1" applyFill="1" applyAlignment="1">
      <alignment horizontal="center"/>
    </xf>
    <xf numFmtId="0" fontId="15" fillId="0" borderId="0" xfId="0" applyFont="1" applyAlignment="1">
      <alignment horizontal="center" wrapText="1"/>
    </xf>
    <xf numFmtId="0" fontId="15" fillId="0" borderId="0" xfId="0" quotePrefix="1" applyFont="1" applyAlignment="1">
      <alignment horizontal="center" wrapText="1"/>
    </xf>
    <xf numFmtId="0" fontId="79" fillId="0" borderId="0" xfId="7" applyFont="1"/>
    <xf numFmtId="0" fontId="3" fillId="0" borderId="0" xfId="3" applyFont="1" applyAlignment="1">
      <alignment horizontal="left" vertical="center"/>
    </xf>
  </cellXfs>
  <cellStyles count="9">
    <cellStyle name="Comma 2" xfId="5" xr:uid="{858D1421-5568-4BCD-AAA0-EFFC3494E651}"/>
    <cellStyle name="Normal" xfId="0" builtinId="0"/>
    <cellStyle name="Normal 2 3" xfId="4" xr:uid="{1181542D-4C66-4CA1-B50E-2DE6AC8C50F8}"/>
    <cellStyle name="Normal_01 - FIN chasum" xfId="6" xr:uid="{DC20974F-ACAD-42DF-8A6B-1C6091410287}"/>
    <cellStyle name="Normal_03 - nss caps" xfId="2" xr:uid="{91B8A8F8-C01D-415B-95CD-FE1E94AD67CB}"/>
    <cellStyle name="Normal_11 - Q2  chasum old" xfId="7" xr:uid="{AB8D57C4-4799-4886-933A-3B9B06369559}"/>
    <cellStyle name="Normal_11 - Q2  summaries 2" xfId="3" xr:uid="{925DFC81-6933-470B-AB8A-981EB8434813}"/>
    <cellStyle name="Normal_CHA99OCT" xfId="8" xr:uid="{805953F4-5CE9-48E2-85FC-C4B36D577737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A%20-%20Charter\FY%202022\Q1\c\22%20-%20PROJc%20%20chasu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d1"/>
      <sheetName val="d2"/>
      <sheetName val="d3"/>
      <sheetName val="d4"/>
      <sheetName val="d5"/>
      <sheetName val="d6"/>
      <sheetName val="d7"/>
      <sheetName val="d8"/>
      <sheetName val="d9"/>
      <sheetName val="d10"/>
      <sheetName val="d11"/>
      <sheetName val="d12"/>
      <sheetName val="chasum"/>
      <sheetName val="chacheck"/>
      <sheetName val="charev"/>
      <sheetName val="chadetail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statesum"/>
      <sheetName val="reconcile"/>
      <sheetName val="version notes"/>
      <sheetName val="files22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437</v>
          </cell>
          <cell r="G28" t="str">
            <v>CITY ON A HILL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441</v>
          </cell>
          <cell r="G32" t="str">
            <v>SABIS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486</v>
          </cell>
          <cell r="G57" t="str">
            <v>LEARNING FIRST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493</v>
          </cell>
          <cell r="G63" t="str">
            <v>PHOENIX ACADEMY CHELSEA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499</v>
          </cell>
          <cell r="G68" t="str">
            <v>HAMPDEN CS OF SCIENCE EAST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3503</v>
          </cell>
          <cell r="G71" t="str">
            <v>COLLEGIATE CS OF LOWELL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3506</v>
          </cell>
          <cell r="G72" t="str">
            <v>PIONEER CS OF SCIENCE II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3508</v>
          </cell>
          <cell r="G73" t="str">
            <v>PHOENIX ACADEMY SPRINGFIELD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3509</v>
          </cell>
          <cell r="G74" t="str">
            <v>ARGOSY COLLEGIATE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3510</v>
          </cell>
          <cell r="G75" t="str">
            <v>SPRINGFIELD PREPARATORY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3513</v>
          </cell>
          <cell r="G76" t="str">
            <v>NEW HEIGHTS CS OF BROCKTON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3514</v>
          </cell>
          <cell r="G77" t="str">
            <v>LIBERTAS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3515</v>
          </cell>
          <cell r="G78" t="str">
            <v>OLD STURBRIDGE ACADEMY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3516</v>
          </cell>
          <cell r="G79" t="str">
            <v>HAMPDEN CS OF SCIENCE WEST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F80">
            <v>3517</v>
          </cell>
          <cell r="G80" t="str">
            <v>MAP ACADEMY</v>
          </cell>
          <cell r="H80" t="str">
            <v>open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F81">
            <v>3518</v>
          </cell>
          <cell r="G81" t="str">
            <v>PHOENIX ACADEMY LAWRENCE</v>
          </cell>
          <cell r="H81" t="str">
            <v>open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31</v>
          </cell>
          <cell r="D10">
            <v>32.741083528440633</v>
          </cell>
          <cell r="E10">
            <v>32.741083528440633</v>
          </cell>
          <cell r="F10">
            <v>32.741083528440633</v>
          </cell>
          <cell r="G10">
            <v>32.741083528440633</v>
          </cell>
          <cell r="H10">
            <v>32.741083528440633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R10">
            <v>1.7410835284406332</v>
          </cell>
          <cell r="S10">
            <v>5.6163984788407451</v>
          </cell>
          <cell r="V10">
            <v>434716</v>
          </cell>
          <cell r="W10">
            <v>482150</v>
          </cell>
          <cell r="X10">
            <v>493357</v>
          </cell>
          <cell r="Y10">
            <v>489236.01111079648</v>
          </cell>
          <cell r="Z10">
            <v>489645.01111079648</v>
          </cell>
          <cell r="AA10">
            <v>486764.16079296661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K10">
            <v>52048.160792966606</v>
          </cell>
          <cell r="AL10">
            <v>11.97291123238311</v>
          </cell>
          <cell r="AM10">
            <v>6.3565127535423649</v>
          </cell>
          <cell r="AO10">
            <v>77481</v>
          </cell>
          <cell r="AP10">
            <v>91371.568984442303</v>
          </cell>
          <cell r="AQ10">
            <v>72174.58724524983</v>
          </cell>
          <cell r="AR10">
            <v>91585.074607127375</v>
          </cell>
          <cell r="AS10">
            <v>91501.770205832028</v>
          </cell>
          <cell r="AT10">
            <v>90659.333897794844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BD10">
            <v>13178.333897794844</v>
          </cell>
          <cell r="BE10">
            <v>17.008471622455623</v>
          </cell>
          <cell r="BH10">
            <v>357235</v>
          </cell>
          <cell r="BI10">
            <v>390778.43101555773</v>
          </cell>
          <cell r="BJ10">
            <v>421182.41275475017</v>
          </cell>
          <cell r="BK10">
            <v>397650.93650366913</v>
          </cell>
          <cell r="BL10">
            <v>398143.24090496445</v>
          </cell>
          <cell r="BM10">
            <v>396104.82689517178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W10">
            <v>38869.826895171776</v>
          </cell>
          <cell r="BX10">
            <v>10.880744298619049</v>
          </cell>
          <cell r="BZ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 t="str">
            <v>--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K11">
            <v>0</v>
          </cell>
          <cell r="AL11" t="str">
            <v>--</v>
          </cell>
          <cell r="AM11" t="str">
            <v>--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BD11">
            <v>0</v>
          </cell>
          <cell r="BE11" t="str">
            <v>--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W11">
            <v>0</v>
          </cell>
          <cell r="BX11" t="str">
            <v>--</v>
          </cell>
          <cell r="BZ11">
            <v>-2</v>
          </cell>
        </row>
        <row r="12">
          <cell r="A12">
            <v>3</v>
          </cell>
          <cell r="B12" t="str">
            <v>ACUSHNET</v>
          </cell>
          <cell r="C12">
            <v>3</v>
          </cell>
          <cell r="D12">
            <v>3.3679379182870175</v>
          </cell>
          <cell r="E12">
            <v>3.3679379182870175</v>
          </cell>
          <cell r="F12">
            <v>3.3679379182870175</v>
          </cell>
          <cell r="G12">
            <v>3.3679379182870175</v>
          </cell>
          <cell r="H12">
            <v>3.3679379182870175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R12">
            <v>0.3679379182870175</v>
          </cell>
          <cell r="S12">
            <v>12.264597276233925</v>
          </cell>
          <cell r="V12">
            <v>35719</v>
          </cell>
          <cell r="W12">
            <v>45358</v>
          </cell>
          <cell r="X12">
            <v>45897</v>
          </cell>
          <cell r="Y12">
            <v>45897</v>
          </cell>
          <cell r="Z12">
            <v>45941</v>
          </cell>
          <cell r="AA12">
            <v>45897.125767353224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K12">
            <v>10178.125767353224</v>
          </cell>
          <cell r="AL12">
            <v>28.494990809802133</v>
          </cell>
          <cell r="AM12">
            <v>16.230393533568208</v>
          </cell>
          <cell r="AO12">
            <v>7141.8226372195641</v>
          </cell>
          <cell r="AP12">
            <v>12447</v>
          </cell>
          <cell r="AQ12">
            <v>10321.814251583844</v>
          </cell>
          <cell r="AR12">
            <v>12986</v>
          </cell>
          <cell r="AS12">
            <v>13030</v>
          </cell>
          <cell r="AT12">
            <v>12986.125767353222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BD12">
            <v>5844.3031301336578</v>
          </cell>
          <cell r="BE12">
            <v>81.832095628868018</v>
          </cell>
          <cell r="BH12">
            <v>28577.177362780436</v>
          </cell>
          <cell r="BI12">
            <v>32911</v>
          </cell>
          <cell r="BJ12">
            <v>35575.185748416159</v>
          </cell>
          <cell r="BK12">
            <v>32911</v>
          </cell>
          <cell r="BL12">
            <v>32911</v>
          </cell>
          <cell r="BM12">
            <v>32911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W12">
            <v>4333.8226372195641</v>
          </cell>
          <cell r="BX12">
            <v>15.165327849572829</v>
          </cell>
          <cell r="BZ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 t="str">
            <v>--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K13">
            <v>0</v>
          </cell>
          <cell r="AL13" t="str">
            <v>--</v>
          </cell>
          <cell r="AM13" t="str">
            <v>--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BD13">
            <v>0</v>
          </cell>
          <cell r="BE13" t="str">
            <v>--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W13">
            <v>0</v>
          </cell>
          <cell r="BX13" t="str">
            <v>--</v>
          </cell>
          <cell r="BZ13">
            <v>-4</v>
          </cell>
        </row>
        <row r="14">
          <cell r="A14">
            <v>5</v>
          </cell>
          <cell r="B14" t="str">
            <v>AGAWAM</v>
          </cell>
          <cell r="C14">
            <v>58</v>
          </cell>
          <cell r="D14">
            <v>70.064987888241816</v>
          </cell>
          <cell r="E14">
            <v>70.064987888241816</v>
          </cell>
          <cell r="F14">
            <v>70.064987888241816</v>
          </cell>
          <cell r="G14">
            <v>70.064987888241816</v>
          </cell>
          <cell r="H14">
            <v>70.064987888241816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R14">
            <v>12.064987888241816</v>
          </cell>
          <cell r="S14">
            <v>20.801703255589345</v>
          </cell>
          <cell r="V14">
            <v>982624</v>
          </cell>
          <cell r="W14">
            <v>1206119</v>
          </cell>
          <cell r="X14">
            <v>1233286</v>
          </cell>
          <cell r="Y14">
            <v>1232104.7043042039</v>
          </cell>
          <cell r="Z14">
            <v>1233024.7043042039</v>
          </cell>
          <cell r="AA14">
            <v>1232109.6629433746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K14">
            <v>249485.6629433746</v>
          </cell>
          <cell r="AL14">
            <v>25.389738388577388</v>
          </cell>
          <cell r="AM14">
            <v>4.5880351329880433</v>
          </cell>
          <cell r="AO14">
            <v>219341.15142828962</v>
          </cell>
          <cell r="AP14">
            <v>323242.83713494637</v>
          </cell>
          <cell r="AQ14">
            <v>240166.64358719066</v>
          </cell>
          <cell r="AR14">
            <v>328428.90995199076</v>
          </cell>
          <cell r="AS14">
            <v>327858.95113796525</v>
          </cell>
          <cell r="AT14">
            <v>333113.16788763093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BD14">
            <v>113772.01645934131</v>
          </cell>
          <cell r="BE14">
            <v>51.869891134649862</v>
          </cell>
          <cell r="BH14">
            <v>763282.8485717104</v>
          </cell>
          <cell r="BI14">
            <v>882876.16286505363</v>
          </cell>
          <cell r="BJ14">
            <v>993119.35641280934</v>
          </cell>
          <cell r="BK14">
            <v>903675.79435221315</v>
          </cell>
          <cell r="BL14">
            <v>905165.75316623854</v>
          </cell>
          <cell r="BM14">
            <v>898996.49505574373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W14">
            <v>135713.64648403332</v>
          </cell>
          <cell r="BX14">
            <v>17.780256262535808</v>
          </cell>
          <cell r="BZ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 t="str">
            <v>--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K15">
            <v>0</v>
          </cell>
          <cell r="AL15" t="str">
            <v>--</v>
          </cell>
          <cell r="AM15" t="str">
            <v>--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BD15">
            <v>0</v>
          </cell>
          <cell r="BE15" t="str">
            <v>--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W15">
            <v>0</v>
          </cell>
          <cell r="BX15" t="str">
            <v>--</v>
          </cell>
          <cell r="BZ15">
            <v>-6</v>
          </cell>
        </row>
        <row r="16">
          <cell r="A16">
            <v>7</v>
          </cell>
          <cell r="B16" t="str">
            <v>AMESBURY</v>
          </cell>
          <cell r="C16">
            <v>66</v>
          </cell>
          <cell r="D16">
            <v>66.019801980198025</v>
          </cell>
          <cell r="E16">
            <v>66.019801980198025</v>
          </cell>
          <cell r="F16">
            <v>66.019801980198025</v>
          </cell>
          <cell r="G16">
            <v>66.019801980198025</v>
          </cell>
          <cell r="H16">
            <v>66.019801980198025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R16">
            <v>1.9801980198025149E-2</v>
          </cell>
          <cell r="S16">
            <v>3.0003000300027338E-2</v>
          </cell>
          <cell r="V16">
            <v>1008990</v>
          </cell>
          <cell r="W16">
            <v>1010097</v>
          </cell>
          <cell r="X16">
            <v>1022202</v>
          </cell>
          <cell r="Y16">
            <v>1009044.1515807918</v>
          </cell>
          <cell r="Z16">
            <v>1009899.1515807918</v>
          </cell>
          <cell r="AA16">
            <v>1008732.8550495049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K16">
            <v>-257.14495049510151</v>
          </cell>
          <cell r="AL16">
            <v>-2.5485381470091717E-2</v>
          </cell>
          <cell r="AM16">
            <v>-5.5488381770119055E-2</v>
          </cell>
          <cell r="AO16">
            <v>307982.78665982385</v>
          </cell>
          <cell r="AP16">
            <v>136035.3820802446</v>
          </cell>
          <cell r="AQ16">
            <v>71543.804395302985</v>
          </cell>
          <cell r="AR16">
            <v>101497.01892371199</v>
          </cell>
          <cell r="AS16">
            <v>99953.320761398019</v>
          </cell>
          <cell r="AT16">
            <v>108994.68783353071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BD16">
            <v>-198988.09882629314</v>
          </cell>
          <cell r="BE16">
            <v>-64.610136489894614</v>
          </cell>
          <cell r="BH16">
            <v>701007.21334017615</v>
          </cell>
          <cell r="BI16">
            <v>874061.6179197554</v>
          </cell>
          <cell r="BJ16">
            <v>950658.19560469699</v>
          </cell>
          <cell r="BK16">
            <v>907547.13265707984</v>
          </cell>
          <cell r="BL16">
            <v>909945.83081939374</v>
          </cell>
          <cell r="BM16">
            <v>899738.16721597419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W16">
            <v>198730.95387579803</v>
          </cell>
          <cell r="BX16">
            <v>28.349345070057129</v>
          </cell>
          <cell r="BZ16">
            <v>-7</v>
          </cell>
        </row>
        <row r="17">
          <cell r="A17">
            <v>8</v>
          </cell>
          <cell r="B17" t="str">
            <v>AMHERST</v>
          </cell>
          <cell r="C17">
            <v>75</v>
          </cell>
          <cell r="D17">
            <v>78</v>
          </cell>
          <cell r="E17">
            <v>78</v>
          </cell>
          <cell r="F17">
            <v>78</v>
          </cell>
          <cell r="G17">
            <v>78</v>
          </cell>
          <cell r="H17">
            <v>78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R17">
            <v>3</v>
          </cell>
          <cell r="S17">
            <v>4.0000000000000036</v>
          </cell>
          <cell r="V17">
            <v>1538265</v>
          </cell>
          <cell r="W17">
            <v>1668702</v>
          </cell>
          <cell r="X17">
            <v>1696415</v>
          </cell>
          <cell r="Y17">
            <v>1681928.0599999998</v>
          </cell>
          <cell r="Z17">
            <v>1682943.0599999998</v>
          </cell>
          <cell r="AA17">
            <v>1681928.0599999998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K17">
            <v>143663.05999999982</v>
          </cell>
          <cell r="AL17">
            <v>9.3392919945523012</v>
          </cell>
          <cell r="AM17">
            <v>5.3392919945522976</v>
          </cell>
          <cell r="AO17">
            <v>70350</v>
          </cell>
          <cell r="AP17">
            <v>200787</v>
          </cell>
          <cell r="AQ17">
            <v>186387.05022733571</v>
          </cell>
          <cell r="AR17">
            <v>214013.05999999982</v>
          </cell>
          <cell r="AS17">
            <v>215028.05999999982</v>
          </cell>
          <cell r="AT17">
            <v>214013.05999999982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BD17">
            <v>143663.05999999982</v>
          </cell>
          <cell r="BE17">
            <v>204.21188343994291</v>
          </cell>
          <cell r="BH17">
            <v>1467915</v>
          </cell>
          <cell r="BI17">
            <v>1467915</v>
          </cell>
          <cell r="BJ17">
            <v>1510027.9497726643</v>
          </cell>
          <cell r="BK17">
            <v>1467915</v>
          </cell>
          <cell r="BL17">
            <v>1467915</v>
          </cell>
          <cell r="BM17">
            <v>1467915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W17">
            <v>0</v>
          </cell>
          <cell r="BX17">
            <v>0</v>
          </cell>
          <cell r="BZ17">
            <v>-8</v>
          </cell>
        </row>
        <row r="18">
          <cell r="A18">
            <v>9</v>
          </cell>
          <cell r="B18" t="str">
            <v>ANDOVER</v>
          </cell>
          <cell r="C18">
            <v>14</v>
          </cell>
          <cell r="D18">
            <v>14.340702433624216</v>
          </cell>
          <cell r="E18">
            <v>14.340702433624216</v>
          </cell>
          <cell r="F18">
            <v>14.340702433624216</v>
          </cell>
          <cell r="G18">
            <v>14.340702433624216</v>
          </cell>
          <cell r="H18">
            <v>14.340702433624216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R18">
            <v>0.34070243362421593</v>
          </cell>
          <cell r="S18">
            <v>2.4335888116015392</v>
          </cell>
          <cell r="V18">
            <v>265529</v>
          </cell>
          <cell r="W18">
            <v>270160</v>
          </cell>
          <cell r="X18">
            <v>273535</v>
          </cell>
          <cell r="Y18">
            <v>272723.6863927652</v>
          </cell>
          <cell r="Z18">
            <v>272921.6863927652</v>
          </cell>
          <cell r="AA18">
            <v>272673.95868716436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K18">
            <v>7144.9586871643551</v>
          </cell>
          <cell r="AL18">
            <v>2.6908393008538978</v>
          </cell>
          <cell r="AM18">
            <v>0.25725048925235861</v>
          </cell>
          <cell r="AO18">
            <v>71375.172956533468</v>
          </cell>
          <cell r="AP18">
            <v>33379.880092846215</v>
          </cell>
          <cell r="AQ18">
            <v>19045.986990121604</v>
          </cell>
          <cell r="AR18">
            <v>28778.345793627654</v>
          </cell>
          <cell r="AS18">
            <v>28463.073059394366</v>
          </cell>
          <cell r="AT18">
            <v>30340.579923203826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BD18">
            <v>-41034.593033329642</v>
          </cell>
          <cell r="BE18">
            <v>-57.491409594648779</v>
          </cell>
          <cell r="BH18">
            <v>194153.82704346653</v>
          </cell>
          <cell r="BI18">
            <v>236780.11990715377</v>
          </cell>
          <cell r="BJ18">
            <v>254489.0130098784</v>
          </cell>
          <cell r="BK18">
            <v>243945.34059913753</v>
          </cell>
          <cell r="BL18">
            <v>244458.61333337083</v>
          </cell>
          <cell r="BM18">
            <v>242333.37876396053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W18">
            <v>48179.551720493997</v>
          </cell>
          <cell r="BX18">
            <v>24.815143978443288</v>
          </cell>
          <cell r="BZ18">
            <v>-9</v>
          </cell>
        </row>
        <row r="19">
          <cell r="A19">
            <v>10</v>
          </cell>
          <cell r="B19" t="str">
            <v>ARLINGTON</v>
          </cell>
          <cell r="C19">
            <v>12</v>
          </cell>
          <cell r="D19">
            <v>12.547680650895447</v>
          </cell>
          <cell r="E19">
            <v>12.547680650895447</v>
          </cell>
          <cell r="F19">
            <v>12.547680650895447</v>
          </cell>
          <cell r="G19">
            <v>12.547680650895447</v>
          </cell>
          <cell r="H19">
            <v>12.547680650895447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R19">
            <v>0.54768065089544749</v>
          </cell>
          <cell r="S19">
            <v>4.5640054241287364</v>
          </cell>
          <cell r="V19">
            <v>204957</v>
          </cell>
          <cell r="W19">
            <v>226924</v>
          </cell>
          <cell r="X19">
            <v>257733</v>
          </cell>
          <cell r="Y19">
            <v>257315.52826989695</v>
          </cell>
          <cell r="Z19">
            <v>257474.52826989695</v>
          </cell>
          <cell r="AA19">
            <v>256912.38379074889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K19">
            <v>51955.383790748892</v>
          </cell>
          <cell r="AL19">
            <v>25.3494068466795</v>
          </cell>
          <cell r="AM19">
            <v>20.785401422550763</v>
          </cell>
          <cell r="AO19">
            <v>58474.667764264836</v>
          </cell>
          <cell r="AP19">
            <v>45995.707186596286</v>
          </cell>
          <cell r="AQ19">
            <v>49865.211938181928</v>
          </cell>
          <cell r="AR19">
            <v>70529.957494536196</v>
          </cell>
          <cell r="AS19">
            <v>70269.377804818971</v>
          </cell>
          <cell r="AT19">
            <v>71444.526584666077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BD19">
            <v>12969.858820401241</v>
          </cell>
          <cell r="BE19">
            <v>22.18030356784244</v>
          </cell>
          <cell r="BH19">
            <v>146482.33223573517</v>
          </cell>
          <cell r="BI19">
            <v>180928.29281340371</v>
          </cell>
          <cell r="BJ19">
            <v>207867.78806181808</v>
          </cell>
          <cell r="BK19">
            <v>186785.57077536074</v>
          </cell>
          <cell r="BL19">
            <v>187205.15046507798</v>
          </cell>
          <cell r="BM19">
            <v>185467.85720608282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W19">
            <v>38985.524970347644</v>
          </cell>
          <cell r="BX19">
            <v>26.614489526018701</v>
          </cell>
          <cell r="BZ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 t="str">
            <v>--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K20">
            <v>0</v>
          </cell>
          <cell r="AL20" t="str">
            <v>--</v>
          </cell>
          <cell r="AM20" t="str">
            <v>--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BD20">
            <v>0</v>
          </cell>
          <cell r="BE20" t="str">
            <v>--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W20">
            <v>0</v>
          </cell>
          <cell r="BX20" t="str">
            <v>--</v>
          </cell>
          <cell r="BZ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 t="str">
            <v>--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K21">
            <v>0</v>
          </cell>
          <cell r="AL21" t="str">
            <v>--</v>
          </cell>
          <cell r="AM21" t="str">
            <v>--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BD21">
            <v>0</v>
          </cell>
          <cell r="BE21" t="str">
            <v>--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 t="str">
            <v>--</v>
          </cell>
          <cell r="BZ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 t="str">
            <v>--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K22">
            <v>0</v>
          </cell>
          <cell r="AL22" t="str">
            <v>--</v>
          </cell>
          <cell r="AM22" t="str">
            <v>--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BD22">
            <v>0</v>
          </cell>
          <cell r="BE22" t="str">
            <v>--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 t="str">
            <v>--</v>
          </cell>
          <cell r="BZ22">
            <v>-13</v>
          </cell>
        </row>
        <row r="23">
          <cell r="A23">
            <v>14</v>
          </cell>
          <cell r="B23" t="str">
            <v>ASHLAND</v>
          </cell>
          <cell r="C23">
            <v>5</v>
          </cell>
          <cell r="D23">
            <v>4.9924812030075172</v>
          </cell>
          <cell r="E23">
            <v>4.9924812030075172</v>
          </cell>
          <cell r="F23">
            <v>4.9924812030075172</v>
          </cell>
          <cell r="G23">
            <v>4.9924812030075172</v>
          </cell>
          <cell r="H23">
            <v>4.9924812030075172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R23">
            <v>-7.5187969924828124E-3</v>
          </cell>
          <cell r="S23">
            <v>-0.15037593984965625</v>
          </cell>
          <cell r="V23">
            <v>74995</v>
          </cell>
          <cell r="W23">
            <v>73258</v>
          </cell>
          <cell r="X23">
            <v>73864</v>
          </cell>
          <cell r="Y23">
            <v>73504.196348320576</v>
          </cell>
          <cell r="Z23">
            <v>73568.196348320576</v>
          </cell>
          <cell r="AA23">
            <v>73416.922105263162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K23">
            <v>-1578.0778947368381</v>
          </cell>
          <cell r="AL23">
            <v>-2.10424414259196</v>
          </cell>
          <cell r="AM23">
            <v>-1.9538682027423038</v>
          </cell>
          <cell r="AO23">
            <v>4683</v>
          </cell>
          <cell r="AP23">
            <v>4682</v>
          </cell>
          <cell r="AQ23">
            <v>4682</v>
          </cell>
          <cell r="AR23">
            <v>4682</v>
          </cell>
          <cell r="AS23">
            <v>4746</v>
          </cell>
          <cell r="AT23">
            <v>4682.9473684210525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BD23">
            <v>-5.2631578947512025E-2</v>
          </cell>
          <cell r="BE23">
            <v>-1.123885948062231E-3</v>
          </cell>
          <cell r="BH23">
            <v>70312</v>
          </cell>
          <cell r="BI23">
            <v>68576</v>
          </cell>
          <cell r="BJ23">
            <v>69182</v>
          </cell>
          <cell r="BK23">
            <v>68822.196348320576</v>
          </cell>
          <cell r="BL23">
            <v>68822.196348320576</v>
          </cell>
          <cell r="BM23">
            <v>68733.974736842109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-1578.0252631578915</v>
          </cell>
          <cell r="BX23">
            <v>-2.2443185560898415</v>
          </cell>
          <cell r="BZ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 t="str">
            <v>--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K24">
            <v>0</v>
          </cell>
          <cell r="AL24" t="str">
            <v>--</v>
          </cell>
          <cell r="AM24" t="str">
            <v>--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BD24">
            <v>0</v>
          </cell>
          <cell r="BE24" t="str">
            <v>--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 t="str">
            <v>--</v>
          </cell>
          <cell r="BZ24">
            <v>-15</v>
          </cell>
        </row>
        <row r="25">
          <cell r="A25">
            <v>16</v>
          </cell>
          <cell r="B25" t="str">
            <v>ATTLEBORO</v>
          </cell>
          <cell r="C25">
            <v>345</v>
          </cell>
          <cell r="D25">
            <v>343.07418107213698</v>
          </cell>
          <cell r="E25">
            <v>343.07418107213698</v>
          </cell>
          <cell r="F25">
            <v>343.07418107213698</v>
          </cell>
          <cell r="G25">
            <v>343.07418107213698</v>
          </cell>
          <cell r="H25">
            <v>343.07418107213698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R25">
            <v>-1.9258189278630198</v>
          </cell>
          <cell r="S25">
            <v>-0.55820838488783719</v>
          </cell>
          <cell r="V25">
            <v>4250667</v>
          </cell>
          <cell r="W25">
            <v>4399840</v>
          </cell>
          <cell r="X25">
            <v>4483829</v>
          </cell>
          <cell r="Y25">
            <v>4462586.3625842305</v>
          </cell>
          <cell r="Z25">
            <v>4467064.3625842305</v>
          </cell>
          <cell r="AA25">
            <v>4418440.9199660709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K25">
            <v>167773.91996607091</v>
          </cell>
          <cell r="AL25">
            <v>3.9470021990918314</v>
          </cell>
          <cell r="AM25">
            <v>4.5052105839796681</v>
          </cell>
          <cell r="AO25">
            <v>636311</v>
          </cell>
          <cell r="AP25">
            <v>566340.26553110208</v>
          </cell>
          <cell r="AQ25">
            <v>489893.64531100896</v>
          </cell>
          <cell r="AR25">
            <v>584187.62785730278</v>
          </cell>
          <cell r="AS25">
            <v>585449.3371640431</v>
          </cell>
          <cell r="AT25">
            <v>550143.12671251898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BD25">
            <v>-86167.873287481023</v>
          </cell>
          <cell r="BE25">
            <v>-13.541785901466586</v>
          </cell>
          <cell r="BH25">
            <v>3614356</v>
          </cell>
          <cell r="BI25">
            <v>3833499.7344688978</v>
          </cell>
          <cell r="BJ25">
            <v>3993935.3546889909</v>
          </cell>
          <cell r="BK25">
            <v>3878398.7347269277</v>
          </cell>
          <cell r="BL25">
            <v>3881615.0254201875</v>
          </cell>
          <cell r="BM25">
            <v>3868297.7932535522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W25">
            <v>253941.79325355217</v>
          </cell>
          <cell r="BX25">
            <v>7.0259208902928361</v>
          </cell>
          <cell r="BZ25">
            <v>-16</v>
          </cell>
        </row>
        <row r="26">
          <cell r="A26">
            <v>17</v>
          </cell>
          <cell r="B26" t="str">
            <v>AUBURN</v>
          </cell>
          <cell r="C26">
            <v>8</v>
          </cell>
          <cell r="D26">
            <v>8.0065162907268146</v>
          </cell>
          <cell r="E26">
            <v>8.0065162907268146</v>
          </cell>
          <cell r="F26">
            <v>8.0065162907268146</v>
          </cell>
          <cell r="G26">
            <v>8.0065162907268146</v>
          </cell>
          <cell r="H26">
            <v>8.0065162907268146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R26">
            <v>6.5162907268145887E-3</v>
          </cell>
          <cell r="S26">
            <v>8.1453634085182358E-2</v>
          </cell>
          <cell r="V26">
            <v>138324</v>
          </cell>
          <cell r="W26">
            <v>137922</v>
          </cell>
          <cell r="X26">
            <v>144658</v>
          </cell>
          <cell r="Y26">
            <v>144043.1724606998</v>
          </cell>
          <cell r="Z26">
            <v>144149.1724606998</v>
          </cell>
          <cell r="AA26">
            <v>144034.00596491227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K26">
            <v>5710.0059649122704</v>
          </cell>
          <cell r="AL26">
            <v>4.1279936705938658</v>
          </cell>
          <cell r="AM26">
            <v>4.0465400365086834</v>
          </cell>
          <cell r="AO26">
            <v>7504</v>
          </cell>
          <cell r="AP26">
            <v>7512</v>
          </cell>
          <cell r="AQ26">
            <v>12122.966007481367</v>
          </cell>
          <cell r="AR26">
            <v>13223.172460699803</v>
          </cell>
          <cell r="AS26">
            <v>13329.172460699803</v>
          </cell>
          <cell r="AT26">
            <v>13214.00596491227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BD26">
            <v>5710.0059649122704</v>
          </cell>
          <cell r="BE26">
            <v>76.092830022818106</v>
          </cell>
          <cell r="BH26">
            <v>130820</v>
          </cell>
          <cell r="BI26">
            <v>130410</v>
          </cell>
          <cell r="BJ26">
            <v>132535.03399251864</v>
          </cell>
          <cell r="BK26">
            <v>130820</v>
          </cell>
          <cell r="BL26">
            <v>130820</v>
          </cell>
          <cell r="BM26">
            <v>130820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W26">
            <v>0</v>
          </cell>
          <cell r="BX26">
            <v>0</v>
          </cell>
          <cell r="BZ26">
            <v>-17</v>
          </cell>
        </row>
        <row r="27">
          <cell r="A27">
            <v>18</v>
          </cell>
          <cell r="B27" t="str">
            <v>AVON</v>
          </cell>
          <cell r="C27">
            <v>18</v>
          </cell>
          <cell r="D27">
            <v>18.239203498998773</v>
          </cell>
          <cell r="E27">
            <v>18.239203498998773</v>
          </cell>
          <cell r="F27">
            <v>18.239203498998773</v>
          </cell>
          <cell r="G27">
            <v>18.239203498998773</v>
          </cell>
          <cell r="H27">
            <v>18.239203498998773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R27">
            <v>0.2392034989987728</v>
          </cell>
          <cell r="S27">
            <v>1.3289083277709501</v>
          </cell>
          <cell r="V27">
            <v>385322</v>
          </cell>
          <cell r="W27">
            <v>409655</v>
          </cell>
          <cell r="X27">
            <v>414217</v>
          </cell>
          <cell r="Y27">
            <v>412905.31774055853</v>
          </cell>
          <cell r="Z27">
            <v>413133.31774055853</v>
          </cell>
          <cell r="AA27">
            <v>411969.57975522935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K27">
            <v>26647.579755229352</v>
          </cell>
          <cell r="AL27">
            <v>6.9156652761143578</v>
          </cell>
          <cell r="AM27">
            <v>5.5867569483434076</v>
          </cell>
          <cell r="AO27">
            <v>83016.33789769467</v>
          </cell>
          <cell r="AP27">
            <v>53396.329905336141</v>
          </cell>
          <cell r="AQ27">
            <v>37913.284985698025</v>
          </cell>
          <cell r="AR27">
            <v>51002.78130088764</v>
          </cell>
          <cell r="AS27">
            <v>50826.48911854218</v>
          </cell>
          <cell r="AT27">
            <v>51336.745609748701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BD27">
            <v>-31679.592287945969</v>
          </cell>
          <cell r="BE27">
            <v>-38.160671851107629</v>
          </cell>
          <cell r="BH27">
            <v>302305.66210230533</v>
          </cell>
          <cell r="BI27">
            <v>356258.67009466386</v>
          </cell>
          <cell r="BJ27">
            <v>376303.715014302</v>
          </cell>
          <cell r="BK27">
            <v>361902.53643967089</v>
          </cell>
          <cell r="BL27">
            <v>362306.82862201636</v>
          </cell>
          <cell r="BM27">
            <v>360632.83414548065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W27">
            <v>58327.17204317532</v>
          </cell>
          <cell r="BX27">
            <v>19.294105058289123</v>
          </cell>
          <cell r="BZ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 t="str">
            <v>--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K28">
            <v>0</v>
          </cell>
          <cell r="AL28" t="str">
            <v>--</v>
          </cell>
          <cell r="AM28" t="str">
            <v>--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BD28">
            <v>0</v>
          </cell>
          <cell r="BE28" t="str">
            <v>--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 t="str">
            <v>--</v>
          </cell>
          <cell r="BZ28">
            <v>-19</v>
          </cell>
        </row>
        <row r="29">
          <cell r="A29">
            <v>20</v>
          </cell>
          <cell r="B29" t="str">
            <v>BARNSTABLE</v>
          </cell>
          <cell r="C29">
            <v>301</v>
          </cell>
          <cell r="D29">
            <v>301.77577616879779</v>
          </cell>
          <cell r="E29">
            <v>301.77577616879779</v>
          </cell>
          <cell r="F29">
            <v>301.77577616879779</v>
          </cell>
          <cell r="G29">
            <v>301.77577616879779</v>
          </cell>
          <cell r="H29">
            <v>301.77577616879779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R29">
            <v>0.77577616879779043</v>
          </cell>
          <cell r="S29">
            <v>0.25773294644444444</v>
          </cell>
          <cell r="V29">
            <v>4565604</v>
          </cell>
          <cell r="W29">
            <v>4674987</v>
          </cell>
          <cell r="X29">
            <v>4745628</v>
          </cell>
          <cell r="Y29">
            <v>4703173.9798922176</v>
          </cell>
          <cell r="Z29">
            <v>4707095.9798922176</v>
          </cell>
          <cell r="AA29">
            <v>4693340.0070673283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K29">
            <v>127736.00706732832</v>
          </cell>
          <cell r="AL29">
            <v>2.797789888639679</v>
          </cell>
          <cell r="AM29">
            <v>2.5400569421952346</v>
          </cell>
          <cell r="AO29">
            <v>1251890.4283914929</v>
          </cell>
          <cell r="AP29">
            <v>665411.48680064408</v>
          </cell>
          <cell r="AQ29">
            <v>413256.72281509044</v>
          </cell>
          <cell r="AR29">
            <v>567777.37827151024</v>
          </cell>
          <cell r="AS29">
            <v>562686.32244889112</v>
          </cell>
          <cell r="AT29">
            <v>586249.41321865749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BD29">
            <v>-665641.01517283544</v>
          </cell>
          <cell r="BE29">
            <v>-53.170868638087811</v>
          </cell>
          <cell r="BH29">
            <v>3313713.5716085071</v>
          </cell>
          <cell r="BI29">
            <v>4009575.5131993559</v>
          </cell>
          <cell r="BJ29">
            <v>4332371.2771849092</v>
          </cell>
          <cell r="BK29">
            <v>4135396.6016207072</v>
          </cell>
          <cell r="BL29">
            <v>4144409.6574433264</v>
          </cell>
          <cell r="BM29">
            <v>4107090.5938486708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W29">
            <v>793377.02224016376</v>
          </cell>
          <cell r="BX29">
            <v>23.942232938830955</v>
          </cell>
          <cell r="BZ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 t="str">
            <v>--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K30">
            <v>0</v>
          </cell>
          <cell r="AL30" t="str">
            <v>--</v>
          </cell>
          <cell r="AM30" t="str">
            <v>--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BD30">
            <v>0</v>
          </cell>
          <cell r="BE30" t="str">
            <v>--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 t="str">
            <v>--</v>
          </cell>
          <cell r="BZ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 t="str">
            <v>--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K31">
            <v>0</v>
          </cell>
          <cell r="AL31" t="str">
            <v>--</v>
          </cell>
          <cell r="AM31" t="str">
            <v>--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BD31">
            <v>0</v>
          </cell>
          <cell r="BE31" t="str">
            <v>--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 t="str">
            <v>--</v>
          </cell>
          <cell r="BZ31">
            <v>-22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D32">
            <v>1.0162601626016263</v>
          </cell>
          <cell r="E32">
            <v>1.0162601626016263</v>
          </cell>
          <cell r="F32">
            <v>1.0162601626016263</v>
          </cell>
          <cell r="G32">
            <v>1.0162601626016263</v>
          </cell>
          <cell r="H32">
            <v>1.0162601626016263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R32">
            <v>1.6260162601626327E-2</v>
          </cell>
          <cell r="S32">
            <v>1.6260162601626327</v>
          </cell>
          <cell r="V32">
            <v>18448</v>
          </cell>
          <cell r="W32">
            <v>22893</v>
          </cell>
          <cell r="X32">
            <v>23179</v>
          </cell>
          <cell r="Y32">
            <v>23165.578577984099</v>
          </cell>
          <cell r="Z32">
            <v>23178.578577984099</v>
          </cell>
          <cell r="AA32">
            <v>23133.871951219513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K32">
            <v>4685.871951219513</v>
          </cell>
          <cell r="AL32">
            <v>25.400433386922771</v>
          </cell>
          <cell r="AM32">
            <v>23.774417126760138</v>
          </cell>
          <cell r="AO32">
            <v>11520</v>
          </cell>
          <cell r="AP32">
            <v>8650.831712206229</v>
          </cell>
          <cell r="AQ32">
            <v>4389.3666701410139</v>
          </cell>
          <cell r="AR32">
            <v>7424.8557244537806</v>
          </cell>
          <cell r="AS32">
            <v>7330.5084099162259</v>
          </cell>
          <cell r="AT32">
            <v>7730.2793650932517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BD32">
            <v>-3789.7206349067483</v>
          </cell>
          <cell r="BE32">
            <v>-32.896880511343298</v>
          </cell>
          <cell r="BH32">
            <v>6928</v>
          </cell>
          <cell r="BI32">
            <v>14242.168287793771</v>
          </cell>
          <cell r="BJ32">
            <v>18789.633329858985</v>
          </cell>
          <cell r="BK32">
            <v>15740.722853530318</v>
          </cell>
          <cell r="BL32">
            <v>15848.070168067872</v>
          </cell>
          <cell r="BM32">
            <v>15403.592586126262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W32">
            <v>8475.5925861262622</v>
          </cell>
          <cell r="BX32">
            <v>122.33823016925899</v>
          </cell>
          <cell r="BZ32">
            <v>-23</v>
          </cell>
        </row>
        <row r="33">
          <cell r="A33">
            <v>24</v>
          </cell>
          <cell r="B33" t="str">
            <v>BELCHERTOWN</v>
          </cell>
          <cell r="C33">
            <v>49</v>
          </cell>
          <cell r="D33">
            <v>50.613678433312352</v>
          </cell>
          <cell r="E33">
            <v>50.613678433312352</v>
          </cell>
          <cell r="F33">
            <v>50.613678433312352</v>
          </cell>
          <cell r="G33">
            <v>50.613678433312352</v>
          </cell>
          <cell r="H33">
            <v>50.613678433312352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R33">
            <v>1.6136784333123515</v>
          </cell>
          <cell r="S33">
            <v>3.2932212924741799</v>
          </cell>
          <cell r="V33">
            <v>669077</v>
          </cell>
          <cell r="W33">
            <v>698978</v>
          </cell>
          <cell r="X33">
            <v>715372</v>
          </cell>
          <cell r="Y33">
            <v>706290.89381549472</v>
          </cell>
          <cell r="Z33">
            <v>706944.89381549472</v>
          </cell>
          <cell r="AA33">
            <v>706288.52418594179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K33">
            <v>37211.524185941787</v>
          </cell>
          <cell r="AL33">
            <v>5.5616205886529935</v>
          </cell>
          <cell r="AM33">
            <v>2.2683992961788135</v>
          </cell>
          <cell r="AO33">
            <v>97989.0838797451</v>
          </cell>
          <cell r="AP33">
            <v>86786.550477780285</v>
          </cell>
          <cell r="AQ33">
            <v>80117.021000475521</v>
          </cell>
          <cell r="AR33">
            <v>89090.148257194975</v>
          </cell>
          <cell r="AS33">
            <v>89385.312823710105</v>
          </cell>
          <cell r="AT33">
            <v>90214.721450254336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BD33">
            <v>-7774.362429490764</v>
          </cell>
          <cell r="BE33">
            <v>-7.9339066370205824</v>
          </cell>
          <cell r="BH33">
            <v>571087.9161202549</v>
          </cell>
          <cell r="BI33">
            <v>612191.44952221971</v>
          </cell>
          <cell r="BJ33">
            <v>635254.97899952449</v>
          </cell>
          <cell r="BK33">
            <v>617200.74555829971</v>
          </cell>
          <cell r="BL33">
            <v>617559.58099178458</v>
          </cell>
          <cell r="BM33">
            <v>616073.80273568747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W33">
            <v>44985.886615432566</v>
          </cell>
          <cell r="BX33">
            <v>7.8772261407751065</v>
          </cell>
          <cell r="BZ33">
            <v>-24</v>
          </cell>
        </row>
        <row r="34">
          <cell r="A34">
            <v>25</v>
          </cell>
          <cell r="B34" t="str">
            <v>BELLINGHAM</v>
          </cell>
          <cell r="C34">
            <v>139</v>
          </cell>
          <cell r="D34">
            <v>146.71134020618553</v>
          </cell>
          <cell r="E34">
            <v>146.71134020618553</v>
          </cell>
          <cell r="F34">
            <v>146.71134020618553</v>
          </cell>
          <cell r="G34">
            <v>146.71134020618553</v>
          </cell>
          <cell r="H34">
            <v>146.71134020618553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R34">
            <v>7.7113402061855254</v>
          </cell>
          <cell r="S34">
            <v>5.5477267670399399</v>
          </cell>
          <cell r="V34">
            <v>2346785</v>
          </cell>
          <cell r="W34">
            <v>2475207</v>
          </cell>
          <cell r="X34">
            <v>2503960</v>
          </cell>
          <cell r="Y34">
            <v>2479560.4705941891</v>
          </cell>
          <cell r="Z34">
            <v>2481465.4705941891</v>
          </cell>
          <cell r="AA34">
            <v>2474041.8606185573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K34">
            <v>127256.86061855732</v>
          </cell>
          <cell r="AL34">
            <v>5.4226041422012372</v>
          </cell>
          <cell r="AM34">
            <v>-0.12512262483870273</v>
          </cell>
          <cell r="AO34">
            <v>808319.19136574736</v>
          </cell>
          <cell r="AP34">
            <v>415789.93136666249</v>
          </cell>
          <cell r="AQ34">
            <v>246906.6819677148</v>
          </cell>
          <cell r="AR34">
            <v>348153.16350175743</v>
          </cell>
          <cell r="AS34">
            <v>344901.22164044884</v>
          </cell>
          <cell r="AT34">
            <v>358830.21893405635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BD34">
            <v>-449488.97243169101</v>
          </cell>
          <cell r="BE34">
            <v>-55.607856058969496</v>
          </cell>
          <cell r="BH34">
            <v>1538465.8086342528</v>
          </cell>
          <cell r="BI34">
            <v>2059417.0686333375</v>
          </cell>
          <cell r="BJ34">
            <v>2257053.3180322852</v>
          </cell>
          <cell r="BK34">
            <v>2131407.3070924319</v>
          </cell>
          <cell r="BL34">
            <v>2136564.2489537401</v>
          </cell>
          <cell r="BM34">
            <v>2115211.641684501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W34">
            <v>576745.83305024821</v>
          </cell>
          <cell r="BX34">
            <v>37.488375095072456</v>
          </cell>
          <cell r="BZ34">
            <v>-25</v>
          </cell>
        </row>
        <row r="35">
          <cell r="A35">
            <v>26</v>
          </cell>
          <cell r="B35" t="str">
            <v>BELMONT</v>
          </cell>
          <cell r="C35">
            <v>3</v>
          </cell>
          <cell r="D35">
            <v>3.0523255813953485</v>
          </cell>
          <cell r="E35">
            <v>3.0523255813953485</v>
          </cell>
          <cell r="F35">
            <v>3.0523255813953485</v>
          </cell>
          <cell r="G35">
            <v>3.0523255813953485</v>
          </cell>
          <cell r="H35">
            <v>3.0523255813953485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R35">
            <v>5.2325581395348486E-2</v>
          </cell>
          <cell r="S35">
            <v>1.7441860465116088</v>
          </cell>
          <cell r="V35">
            <v>59883</v>
          </cell>
          <cell r="W35">
            <v>60616</v>
          </cell>
          <cell r="X35">
            <v>61240</v>
          </cell>
          <cell r="Y35">
            <v>61130.513081395351</v>
          </cell>
          <cell r="Z35">
            <v>61170.513081395351</v>
          </cell>
          <cell r="AA35">
            <v>61129.594476744191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K35">
            <v>1246.5944767441906</v>
          </cell>
          <cell r="AL35">
            <v>2.0817168090178972</v>
          </cell>
          <cell r="AM35">
            <v>0.33753076250628844</v>
          </cell>
          <cell r="AO35">
            <v>28381.472763906942</v>
          </cell>
          <cell r="AP35">
            <v>11292.891404013313</v>
          </cell>
          <cell r="AQ35">
            <v>3816.6608554818445</v>
          </cell>
          <cell r="AR35">
            <v>8255.311859027086</v>
          </cell>
          <cell r="AS35">
            <v>8040.8615953202752</v>
          </cell>
          <cell r="AT35">
            <v>9053.5085914857318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BD35">
            <v>-19327.964172421212</v>
          </cell>
          <cell r="BE35">
            <v>-68.100638515844793</v>
          </cell>
          <cell r="BH35">
            <v>31501.527236093058</v>
          </cell>
          <cell r="BI35">
            <v>49323.10859598669</v>
          </cell>
          <cell r="BJ35">
            <v>57423.339144518155</v>
          </cell>
          <cell r="BK35">
            <v>52875.201222368269</v>
          </cell>
          <cell r="BL35">
            <v>53129.651486075076</v>
          </cell>
          <cell r="BM35">
            <v>52076.085885258457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W35">
            <v>20574.558649165399</v>
          </cell>
          <cell r="BX35">
            <v>65.312892593956448</v>
          </cell>
          <cell r="BZ35">
            <v>-26</v>
          </cell>
        </row>
        <row r="36">
          <cell r="A36">
            <v>27</v>
          </cell>
          <cell r="B36" t="str">
            <v>BERKLEY</v>
          </cell>
          <cell r="C36">
            <v>2</v>
          </cell>
          <cell r="D36">
            <v>2.1196778564086425</v>
          </cell>
          <cell r="E36">
            <v>2.1196778564086425</v>
          </cell>
          <cell r="F36">
            <v>2.1196778564086425</v>
          </cell>
          <cell r="G36">
            <v>2.1196778564086425</v>
          </cell>
          <cell r="H36">
            <v>2.1196778564086425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R36">
            <v>0.11967785640864248</v>
          </cell>
          <cell r="S36">
            <v>5.983892820432124</v>
          </cell>
          <cell r="V36">
            <v>26122</v>
          </cell>
          <cell r="W36">
            <v>28527</v>
          </cell>
          <cell r="X36">
            <v>28872</v>
          </cell>
          <cell r="Y36">
            <v>28748.182897085</v>
          </cell>
          <cell r="Z36">
            <v>28781.182897085</v>
          </cell>
          <cell r="AA36">
            <v>28690.778514060577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K36">
            <v>2568.7785140605774</v>
          </cell>
          <cell r="AL36">
            <v>9.8337742671333661</v>
          </cell>
          <cell r="AM36">
            <v>3.8498814467012421</v>
          </cell>
          <cell r="AO36">
            <v>26122</v>
          </cell>
          <cell r="AP36">
            <v>11759.431629787463</v>
          </cell>
          <cell r="AQ36">
            <v>3900.7972971314503</v>
          </cell>
          <cell r="AR36">
            <v>8545.2114641052231</v>
          </cell>
          <cell r="AS36">
            <v>8332.1201294457514</v>
          </cell>
          <cell r="AT36">
            <v>9260.6707322767033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BD36">
            <v>-16861.329267723297</v>
          </cell>
          <cell r="BE36">
            <v>-64.548385528379512</v>
          </cell>
          <cell r="BH36">
            <v>0</v>
          </cell>
          <cell r="BI36">
            <v>16767.568370212539</v>
          </cell>
          <cell r="BJ36">
            <v>24971.202702868548</v>
          </cell>
          <cell r="BK36">
            <v>20202.971432979779</v>
          </cell>
          <cell r="BL36">
            <v>20449.062767639247</v>
          </cell>
          <cell r="BM36">
            <v>19430.107781783874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W36">
            <v>19430.107781783874</v>
          </cell>
          <cell r="BX36" t="e">
            <v>#DIV/0!</v>
          </cell>
          <cell r="BZ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 t="str">
            <v>--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K37">
            <v>0</v>
          </cell>
          <cell r="AL37" t="str">
            <v>--</v>
          </cell>
          <cell r="AM37" t="str">
            <v>--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BD37">
            <v>0</v>
          </cell>
          <cell r="BE37" t="str">
            <v>--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 t="str">
            <v>--</v>
          </cell>
          <cell r="BZ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 t="str">
            <v>--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K38">
            <v>0</v>
          </cell>
          <cell r="AL38" t="str">
            <v>--</v>
          </cell>
          <cell r="AM38" t="str">
            <v>--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BD38">
            <v>0</v>
          </cell>
          <cell r="BE38" t="str">
            <v>--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 t="str">
            <v>--</v>
          </cell>
          <cell r="BZ38">
            <v>-29</v>
          </cell>
        </row>
        <row r="39">
          <cell r="A39">
            <v>30</v>
          </cell>
          <cell r="B39" t="str">
            <v>BEVERLY</v>
          </cell>
          <cell r="C39">
            <v>11</v>
          </cell>
          <cell r="D39">
            <v>11.264031562251379</v>
          </cell>
          <cell r="E39">
            <v>11.264031562251379</v>
          </cell>
          <cell r="F39">
            <v>11.264031562251379</v>
          </cell>
          <cell r="G39">
            <v>11.264031562251379</v>
          </cell>
          <cell r="H39">
            <v>11.264031562251379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R39">
            <v>0.26403156225137892</v>
          </cell>
          <cell r="S39">
            <v>2.4002869295579821</v>
          </cell>
          <cell r="V39">
            <v>155684</v>
          </cell>
          <cell r="W39">
            <v>183620</v>
          </cell>
          <cell r="X39">
            <v>186203</v>
          </cell>
          <cell r="Y39">
            <v>183720.01412965421</v>
          </cell>
          <cell r="Z39">
            <v>183869.01412965421</v>
          </cell>
          <cell r="AA39">
            <v>182342.64821827714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K39">
            <v>26658.648218277143</v>
          </cell>
          <cell r="AL39">
            <v>17.123563255233123</v>
          </cell>
          <cell r="AM39">
            <v>14.72327632567514</v>
          </cell>
          <cell r="AO39">
            <v>17405</v>
          </cell>
          <cell r="AP39">
            <v>40345.772801371611</v>
          </cell>
          <cell r="AQ39">
            <v>32527.137628114291</v>
          </cell>
          <cell r="AR39">
            <v>39422.345819083086</v>
          </cell>
          <cell r="AS39">
            <v>39498.032736285619</v>
          </cell>
          <cell r="AT39">
            <v>38275.223759768865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BD39">
            <v>20870.223759768865</v>
          </cell>
          <cell r="BE39">
            <v>119.90935799924655</v>
          </cell>
          <cell r="BH39">
            <v>138279</v>
          </cell>
          <cell r="BI39">
            <v>143274.22719862839</v>
          </cell>
          <cell r="BJ39">
            <v>153675.86237188571</v>
          </cell>
          <cell r="BK39">
            <v>144297.66831057111</v>
          </cell>
          <cell r="BL39">
            <v>144370.98139336859</v>
          </cell>
          <cell r="BM39">
            <v>144067.42445850826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W39">
            <v>5788.4244585082633</v>
          </cell>
          <cell r="BX39">
            <v>4.1860473813871035</v>
          </cell>
          <cell r="BZ39">
            <v>-30</v>
          </cell>
        </row>
        <row r="40">
          <cell r="A40">
            <v>31</v>
          </cell>
          <cell r="B40" t="str">
            <v>BILLERICA</v>
          </cell>
          <cell r="C40">
            <v>99</v>
          </cell>
          <cell r="D40">
            <v>101.7042623069898</v>
          </cell>
          <cell r="E40">
            <v>101.7042623069898</v>
          </cell>
          <cell r="F40">
            <v>101.7042623069898</v>
          </cell>
          <cell r="G40">
            <v>101.7042623069898</v>
          </cell>
          <cell r="H40">
            <v>101.7042623069898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R40">
            <v>2.7042623069898042</v>
          </cell>
          <cell r="S40">
            <v>2.7315780878684803</v>
          </cell>
          <cell r="V40">
            <v>1642156</v>
          </cell>
          <cell r="W40">
            <v>1713989</v>
          </cell>
          <cell r="X40">
            <v>1802436</v>
          </cell>
          <cell r="Y40">
            <v>1794101.9111612926</v>
          </cell>
          <cell r="Z40">
            <v>1795437.9111612926</v>
          </cell>
          <cell r="AA40">
            <v>1789671.4574850844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K40">
            <v>147515.45748508442</v>
          </cell>
          <cell r="AL40">
            <v>8.9830355633133685</v>
          </cell>
          <cell r="AM40">
            <v>6.2514574754448882</v>
          </cell>
          <cell r="AO40">
            <v>92817</v>
          </cell>
          <cell r="AP40">
            <v>164650</v>
          </cell>
          <cell r="AQ40">
            <v>210339.62471354869</v>
          </cell>
          <cell r="AR40">
            <v>244762.91116129258</v>
          </cell>
          <cell r="AS40">
            <v>246098.91116129258</v>
          </cell>
          <cell r="AT40">
            <v>240332.45748508439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BD40">
            <v>147515.45748508439</v>
          </cell>
          <cell r="BE40">
            <v>158.93150768187337</v>
          </cell>
          <cell r="BH40">
            <v>1549339</v>
          </cell>
          <cell r="BI40">
            <v>1549339</v>
          </cell>
          <cell r="BJ40">
            <v>1592096.3752864513</v>
          </cell>
          <cell r="BK40">
            <v>1549339</v>
          </cell>
          <cell r="BL40">
            <v>1549339</v>
          </cell>
          <cell r="BM40">
            <v>1549339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 t="str">
            <v>--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K41">
            <v>0</v>
          </cell>
          <cell r="AL41" t="str">
            <v>--</v>
          </cell>
          <cell r="AM41" t="str">
            <v>--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BD41">
            <v>0</v>
          </cell>
          <cell r="BE41" t="str">
            <v>--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 t="str">
            <v>--</v>
          </cell>
          <cell r="BZ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 t="str">
            <v>--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K42">
            <v>0</v>
          </cell>
          <cell r="AL42" t="str">
            <v>--</v>
          </cell>
          <cell r="AM42" t="str">
            <v>--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BD42">
            <v>0</v>
          </cell>
          <cell r="BE42" t="str">
            <v>--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 t="str">
            <v>--</v>
          </cell>
          <cell r="BZ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 t="str">
            <v>--</v>
          </cell>
          <cell r="V43">
            <v>612</v>
          </cell>
          <cell r="W43">
            <v>612</v>
          </cell>
          <cell r="X43">
            <v>612</v>
          </cell>
          <cell r="Y43">
            <v>612</v>
          </cell>
          <cell r="Z43">
            <v>612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K43">
            <v>-612</v>
          </cell>
          <cell r="AL43">
            <v>-100</v>
          </cell>
          <cell r="AM43" t="str">
            <v>--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BD43">
            <v>0</v>
          </cell>
          <cell r="BE43" t="str">
            <v>--</v>
          </cell>
          <cell r="BH43">
            <v>612</v>
          </cell>
          <cell r="BI43">
            <v>612</v>
          </cell>
          <cell r="BJ43">
            <v>612</v>
          </cell>
          <cell r="BK43">
            <v>612</v>
          </cell>
          <cell r="BL43">
            <v>612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-612</v>
          </cell>
          <cell r="BX43">
            <v>-100</v>
          </cell>
          <cell r="BZ43">
            <v>-34</v>
          </cell>
        </row>
        <row r="44">
          <cell r="A44">
            <v>35</v>
          </cell>
          <cell r="B44" t="str">
            <v>BOSTON</v>
          </cell>
          <cell r="C44">
            <v>10961</v>
          </cell>
          <cell r="D44">
            <v>11243.939801869237</v>
          </cell>
          <cell r="E44">
            <v>11243.939801869237</v>
          </cell>
          <cell r="F44">
            <v>11243.939801869237</v>
          </cell>
          <cell r="G44">
            <v>11243.939801869237</v>
          </cell>
          <cell r="H44">
            <v>11243.939801869237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R44">
            <v>282.93980186923727</v>
          </cell>
          <cell r="S44">
            <v>2.5813320123094341</v>
          </cell>
          <cell r="V44">
            <v>220031782</v>
          </cell>
          <cell r="W44">
            <v>236245336</v>
          </cell>
          <cell r="X44">
            <v>250243707</v>
          </cell>
          <cell r="Y44">
            <v>246905753.95264593</v>
          </cell>
          <cell r="Z44">
            <v>247051921.95264593</v>
          </cell>
          <cell r="AA44">
            <v>246881919.77580276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K44">
            <v>26850137.775802761</v>
          </cell>
          <cell r="AL44">
            <v>12.202845212516955</v>
          </cell>
          <cell r="AM44">
            <v>9.6215132002075201</v>
          </cell>
          <cell r="AO44">
            <v>33035217.944338679</v>
          </cell>
          <cell r="AP44">
            <v>32601264.709854253</v>
          </cell>
          <cell r="AQ44">
            <v>32287711.761411835</v>
          </cell>
          <cell r="AR44">
            <v>40406820.516503274</v>
          </cell>
          <cell r="AS44">
            <v>40348483.594390512</v>
          </cell>
          <cell r="AT44">
            <v>41024633.527738854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BD44">
            <v>7989415.583400175</v>
          </cell>
          <cell r="BE44">
            <v>24.184540259009669</v>
          </cell>
          <cell r="BH44">
            <v>186996564.05566132</v>
          </cell>
          <cell r="BI44">
            <v>203644071.29014575</v>
          </cell>
          <cell r="BJ44">
            <v>217955995.23858815</v>
          </cell>
          <cell r="BK44">
            <v>206498933.43614265</v>
          </cell>
          <cell r="BL44">
            <v>206703438.35825542</v>
          </cell>
          <cell r="BM44">
            <v>205857286.24806392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W44">
            <v>18860722.192402601</v>
          </cell>
          <cell r="BX44">
            <v>10.086133019421961</v>
          </cell>
          <cell r="BZ44">
            <v>-35</v>
          </cell>
        </row>
        <row r="45">
          <cell r="A45">
            <v>36</v>
          </cell>
          <cell r="B45" t="str">
            <v>BOURNE</v>
          </cell>
          <cell r="C45">
            <v>135</v>
          </cell>
          <cell r="D45">
            <v>136.46506942412881</v>
          </cell>
          <cell r="E45">
            <v>136.46506942412881</v>
          </cell>
          <cell r="F45">
            <v>136.46506942412881</v>
          </cell>
          <cell r="G45">
            <v>136.46506942412881</v>
          </cell>
          <cell r="H45">
            <v>136.46506942412881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R45">
            <v>1.4650694241288136</v>
          </cell>
          <cell r="S45">
            <v>1.0852366104657785</v>
          </cell>
          <cell r="V45">
            <v>2218647</v>
          </cell>
          <cell r="W45">
            <v>2321836</v>
          </cell>
          <cell r="X45">
            <v>2344048</v>
          </cell>
          <cell r="Y45">
            <v>2344048</v>
          </cell>
          <cell r="Z45">
            <v>2345820</v>
          </cell>
          <cell r="AA45">
            <v>2344048.2351198327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K45">
            <v>125401.23511983268</v>
          </cell>
          <cell r="AL45">
            <v>5.6521490403760755</v>
          </cell>
          <cell r="AM45">
            <v>4.566912429910297</v>
          </cell>
          <cell r="AO45">
            <v>325382</v>
          </cell>
          <cell r="AP45">
            <v>290733.9710875228</v>
          </cell>
          <cell r="AQ45">
            <v>217919.294928374</v>
          </cell>
          <cell r="AR45">
            <v>284705.39733027632</v>
          </cell>
          <cell r="AS45">
            <v>284454.4147688438</v>
          </cell>
          <cell r="AT45">
            <v>291058.92274737975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BD45">
            <v>-34323.077252620249</v>
          </cell>
          <cell r="BE45">
            <v>-10.548548245637512</v>
          </cell>
          <cell r="BH45">
            <v>1893265</v>
          </cell>
          <cell r="BI45">
            <v>2031102.0289124772</v>
          </cell>
          <cell r="BJ45">
            <v>2126128.7050716262</v>
          </cell>
          <cell r="BK45">
            <v>2059342.6026697238</v>
          </cell>
          <cell r="BL45">
            <v>2061365.5852311561</v>
          </cell>
          <cell r="BM45">
            <v>2052989.312372453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W45">
            <v>159724.31237245305</v>
          </cell>
          <cell r="BX45">
            <v>8.4364477435780572</v>
          </cell>
          <cell r="BZ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 t="str">
            <v>--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K46">
            <v>0</v>
          </cell>
          <cell r="AL46" t="str">
            <v>--</v>
          </cell>
          <cell r="AM46" t="str">
            <v>--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BD46">
            <v>0</v>
          </cell>
          <cell r="BE46" t="str">
            <v>--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 t="str">
            <v>--</v>
          </cell>
          <cell r="BZ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0.99999999999999978</v>
          </cell>
          <cell r="E47">
            <v>0.99999999999999978</v>
          </cell>
          <cell r="F47">
            <v>0.99999999999999978</v>
          </cell>
          <cell r="G47">
            <v>0.99999999999999978</v>
          </cell>
          <cell r="H47">
            <v>0.99999999999999978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-2.2204460492503131E-14</v>
          </cell>
          <cell r="V47">
            <v>18603</v>
          </cell>
          <cell r="W47">
            <v>17227</v>
          </cell>
          <cell r="X47">
            <v>17430</v>
          </cell>
          <cell r="Y47">
            <v>17430</v>
          </cell>
          <cell r="Z47">
            <v>17444</v>
          </cell>
          <cell r="AA47">
            <v>17430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K47">
            <v>-1173</v>
          </cell>
          <cell r="AL47">
            <v>-6.3054346073214029</v>
          </cell>
          <cell r="AM47">
            <v>-6.3054346073213807</v>
          </cell>
          <cell r="AO47">
            <v>3632</v>
          </cell>
          <cell r="AP47">
            <v>1769.9352327238314</v>
          </cell>
          <cell r="AQ47">
            <v>938</v>
          </cell>
          <cell r="AR47">
            <v>1388.428334208025</v>
          </cell>
          <cell r="AS47">
            <v>1375.0995055022822</v>
          </cell>
          <cell r="AT47">
            <v>1474.2560549022733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BD47">
            <v>-2157.7439450977267</v>
          </cell>
          <cell r="BE47">
            <v>-59.409249589695115</v>
          </cell>
          <cell r="BH47">
            <v>14971</v>
          </cell>
          <cell r="BI47">
            <v>15457.064767276168</v>
          </cell>
          <cell r="BJ47">
            <v>16492</v>
          </cell>
          <cell r="BK47">
            <v>16041.571665791975</v>
          </cell>
          <cell r="BL47">
            <v>16068.900494497717</v>
          </cell>
          <cell r="BM47">
            <v>15955.743945097727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W47">
            <v>984.74394509772719</v>
          </cell>
          <cell r="BX47">
            <v>6.5776764751701799</v>
          </cell>
          <cell r="BZ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 t="str">
            <v>--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K48">
            <v>0</v>
          </cell>
          <cell r="AL48" t="str">
            <v>--</v>
          </cell>
          <cell r="AM48" t="str">
            <v>--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BD48">
            <v>0</v>
          </cell>
          <cell r="BE48" t="str">
            <v>--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 t="str">
            <v>--</v>
          </cell>
          <cell r="BZ48">
            <v>-39</v>
          </cell>
        </row>
        <row r="49">
          <cell r="A49">
            <v>40</v>
          </cell>
          <cell r="B49" t="str">
            <v>BRAINTREE</v>
          </cell>
          <cell r="C49">
            <v>8</v>
          </cell>
          <cell r="D49">
            <v>8.5397105543532472</v>
          </cell>
          <cell r="E49">
            <v>8.5397105543532472</v>
          </cell>
          <cell r="F49">
            <v>8.5397105543532472</v>
          </cell>
          <cell r="G49">
            <v>8.5397105543532472</v>
          </cell>
          <cell r="H49">
            <v>8.5397105543532472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R49">
            <v>0.53971055435324722</v>
          </cell>
          <cell r="S49">
            <v>6.7463819294155902</v>
          </cell>
          <cell r="V49">
            <v>136993</v>
          </cell>
          <cell r="W49">
            <v>160043</v>
          </cell>
          <cell r="X49">
            <v>161889</v>
          </cell>
          <cell r="Y49">
            <v>160938.77778171923</v>
          </cell>
          <cell r="Z49">
            <v>161055.77778171923</v>
          </cell>
          <cell r="AA49">
            <v>160397.1407413937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K49">
            <v>23404.140741393698</v>
          </cell>
          <cell r="AL49">
            <v>17.084187324457222</v>
          </cell>
          <cell r="AM49">
            <v>10.337805395041631</v>
          </cell>
          <cell r="AO49">
            <v>8915.4065849932176</v>
          </cell>
          <cell r="AP49">
            <v>30548</v>
          </cell>
          <cell r="AQ49">
            <v>25782.741868232788</v>
          </cell>
          <cell r="AR49">
            <v>31443.777781719225</v>
          </cell>
          <cell r="AS49">
            <v>31560.777781719225</v>
          </cell>
          <cell r="AT49">
            <v>30902.140741393705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BD49">
            <v>21986.734156400489</v>
          </cell>
          <cell r="BE49">
            <v>246.61504718595194</v>
          </cell>
          <cell r="BH49">
            <v>128077.59341500678</v>
          </cell>
          <cell r="BI49">
            <v>129495</v>
          </cell>
          <cell r="BJ49">
            <v>136106.25813176722</v>
          </cell>
          <cell r="BK49">
            <v>129495</v>
          </cell>
          <cell r="BL49">
            <v>129495</v>
          </cell>
          <cell r="BM49">
            <v>129495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W49">
            <v>1417.4065849932231</v>
          </cell>
          <cell r="BX49">
            <v>1.1066780279048727</v>
          </cell>
          <cell r="BZ49">
            <v>-40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 t="str">
            <v>--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K50">
            <v>0</v>
          </cell>
          <cell r="AL50" t="str">
            <v>--</v>
          </cell>
          <cell r="AM50" t="str">
            <v>--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BD50">
            <v>0</v>
          </cell>
          <cell r="BE50" t="str">
            <v>--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 t="str">
            <v>--</v>
          </cell>
          <cell r="BZ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 t="str">
            <v>--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K51">
            <v>0</v>
          </cell>
          <cell r="AL51" t="str">
            <v>--</v>
          </cell>
          <cell r="AM51" t="str">
            <v>--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BD51">
            <v>0</v>
          </cell>
          <cell r="BE51" t="str">
            <v>--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 t="str">
            <v>--</v>
          </cell>
          <cell r="BZ51">
            <v>-42</v>
          </cell>
        </row>
        <row r="52">
          <cell r="A52">
            <v>43</v>
          </cell>
          <cell r="B52" t="str">
            <v>BRIMFIELD</v>
          </cell>
          <cell r="C52">
            <v>3</v>
          </cell>
          <cell r="D52">
            <v>3.4285714285714288</v>
          </cell>
          <cell r="E52">
            <v>3.4285714285714288</v>
          </cell>
          <cell r="F52">
            <v>3.4285714285714288</v>
          </cell>
          <cell r="G52">
            <v>3.4285714285714288</v>
          </cell>
          <cell r="H52">
            <v>3.4285714285714288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R52">
            <v>0.42857142857142883</v>
          </cell>
          <cell r="S52">
            <v>14.285714285714302</v>
          </cell>
          <cell r="V52">
            <v>44415</v>
          </cell>
          <cell r="W52">
            <v>46025</v>
          </cell>
          <cell r="X52">
            <v>46557</v>
          </cell>
          <cell r="Y52">
            <v>46088.622857142851</v>
          </cell>
          <cell r="Z52">
            <v>46137.622857142851</v>
          </cell>
          <cell r="AA52">
            <v>46091.622857142851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K52">
            <v>1676.622857142851</v>
          </cell>
          <cell r="AL52">
            <v>3.7749023013460503</v>
          </cell>
          <cell r="AM52">
            <v>-10.510811984368253</v>
          </cell>
          <cell r="AO52">
            <v>8584.2107622120657</v>
          </cell>
          <cell r="AP52">
            <v>4424</v>
          </cell>
          <cell r="AQ52">
            <v>4483.4574377236841</v>
          </cell>
          <cell r="AR52">
            <v>4487.622857142851</v>
          </cell>
          <cell r="AS52">
            <v>4536.622857142851</v>
          </cell>
          <cell r="AT52">
            <v>4490.622857142851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BD52">
            <v>-4093.5879050692147</v>
          </cell>
          <cell r="BE52">
            <v>-47.6874114401909</v>
          </cell>
          <cell r="BH52">
            <v>35830.789237787933</v>
          </cell>
          <cell r="BI52">
            <v>41601</v>
          </cell>
          <cell r="BJ52">
            <v>42073.542562276314</v>
          </cell>
          <cell r="BK52">
            <v>41601</v>
          </cell>
          <cell r="BL52">
            <v>41601</v>
          </cell>
          <cell r="BM52">
            <v>41601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W52">
            <v>5770.2107622120675</v>
          </cell>
          <cell r="BX52">
            <v>16.1040571111023</v>
          </cell>
          <cell r="BZ52">
            <v>-43</v>
          </cell>
        </row>
        <row r="53">
          <cell r="A53">
            <v>44</v>
          </cell>
          <cell r="B53" t="str">
            <v>BROCKTON</v>
          </cell>
          <cell r="C53">
            <v>1416</v>
          </cell>
          <cell r="D53">
            <v>1416.5643710864449</v>
          </cell>
          <cell r="E53">
            <v>1416.5643710864449</v>
          </cell>
          <cell r="F53">
            <v>1416.5643710864449</v>
          </cell>
          <cell r="G53">
            <v>1416.5643710864449</v>
          </cell>
          <cell r="H53">
            <v>1416.5643710864449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R53">
            <v>0.56437108644490763</v>
          </cell>
          <cell r="S53">
            <v>3.9856715144415134E-2</v>
          </cell>
          <cell r="V53">
            <v>18961366</v>
          </cell>
          <cell r="W53">
            <v>19809028</v>
          </cell>
          <cell r="X53">
            <v>21570375</v>
          </cell>
          <cell r="Y53">
            <v>21489481.913782682</v>
          </cell>
          <cell r="Z53">
            <v>21507894.913782682</v>
          </cell>
          <cell r="AA53">
            <v>21448650.169315323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K53">
            <v>2487284.1693153232</v>
          </cell>
          <cell r="AL53">
            <v>13.117642311821442</v>
          </cell>
          <cell r="AM53">
            <v>13.077785596677026</v>
          </cell>
          <cell r="AO53">
            <v>4598036.7220904771</v>
          </cell>
          <cell r="AP53">
            <v>3041498.0007633157</v>
          </cell>
          <cell r="AQ53">
            <v>3219847.669452148</v>
          </cell>
          <cell r="AR53">
            <v>4318582.433251176</v>
          </cell>
          <cell r="AS53">
            <v>4308100.5023801588</v>
          </cell>
          <cell r="AT53">
            <v>4368496.841243552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BD53">
            <v>-229539.88084692508</v>
          </cell>
          <cell r="BE53">
            <v>-4.9921280476978414</v>
          </cell>
          <cell r="BH53">
            <v>14363329.277909523</v>
          </cell>
          <cell r="BI53">
            <v>16767529.999236684</v>
          </cell>
          <cell r="BJ53">
            <v>18350527.330547851</v>
          </cell>
          <cell r="BK53">
            <v>17170899.480531506</v>
          </cell>
          <cell r="BL53">
            <v>17199794.411402524</v>
          </cell>
          <cell r="BM53">
            <v>17080153.328071773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W53">
            <v>2716824.0501622502</v>
          </cell>
          <cell r="BX53">
            <v>18.915002208719557</v>
          </cell>
          <cell r="BZ53">
            <v>-44</v>
          </cell>
        </row>
        <row r="54">
          <cell r="A54">
            <v>45</v>
          </cell>
          <cell r="B54" t="str">
            <v>BROOKFIELD</v>
          </cell>
          <cell r="C54">
            <v>7</v>
          </cell>
          <cell r="D54">
            <v>7.9999999999999982</v>
          </cell>
          <cell r="E54">
            <v>7.9999999999999982</v>
          </cell>
          <cell r="F54">
            <v>7.9999999999999982</v>
          </cell>
          <cell r="G54">
            <v>7.9999999999999982</v>
          </cell>
          <cell r="H54">
            <v>7.9999999999999982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R54">
            <v>0.99999999999999822</v>
          </cell>
          <cell r="S54">
            <v>14.285714285714256</v>
          </cell>
          <cell r="V54">
            <v>86506</v>
          </cell>
          <cell r="W54">
            <v>112714</v>
          </cell>
          <cell r="X54">
            <v>114611</v>
          </cell>
          <cell r="Y54">
            <v>114611</v>
          </cell>
          <cell r="Z54">
            <v>114716</v>
          </cell>
          <cell r="AA54">
            <v>114611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K54">
            <v>28105</v>
          </cell>
          <cell r="AL54">
            <v>32.489075902249567</v>
          </cell>
          <cell r="AM54">
            <v>18.203361616535311</v>
          </cell>
          <cell r="AO54">
            <v>32430.069411617027</v>
          </cell>
          <cell r="AP54">
            <v>37934.221877808173</v>
          </cell>
          <cell r="AQ54">
            <v>27305.788416890027</v>
          </cell>
          <cell r="AR54">
            <v>37464.859489464026</v>
          </cell>
          <cell r="AS54">
            <v>37400.347712302573</v>
          </cell>
          <cell r="AT54">
            <v>37997.220741431694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BD54">
            <v>5567.1513298146674</v>
          </cell>
          <cell r="BE54">
            <v>17.166634024595751</v>
          </cell>
          <cell r="BH54">
            <v>54075.930588382973</v>
          </cell>
          <cell r="BI54">
            <v>74779.778122191827</v>
          </cell>
          <cell r="BJ54">
            <v>87305.21158310998</v>
          </cell>
          <cell r="BK54">
            <v>77146.140510535974</v>
          </cell>
          <cell r="BL54">
            <v>77315.65228769742</v>
          </cell>
          <cell r="BM54">
            <v>76613.779258568306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W54">
            <v>22537.848670185333</v>
          </cell>
          <cell r="BX54">
            <v>41.678152229574565</v>
          </cell>
          <cell r="BZ54">
            <v>-45</v>
          </cell>
        </row>
        <row r="55">
          <cell r="A55">
            <v>46</v>
          </cell>
          <cell r="B55" t="str">
            <v>BROOKLINE</v>
          </cell>
          <cell r="C55">
            <v>3</v>
          </cell>
          <cell r="D55">
            <v>3.0496111749873629</v>
          </cell>
          <cell r="E55">
            <v>3.0496111749873629</v>
          </cell>
          <cell r="F55">
            <v>3.0496111749873629</v>
          </cell>
          <cell r="G55">
            <v>3.0496111749873629</v>
          </cell>
          <cell r="H55">
            <v>3.0496111749873629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R55">
            <v>4.9611174987362894E-2</v>
          </cell>
          <cell r="S55">
            <v>1.6537058329120891</v>
          </cell>
          <cell r="V55">
            <v>71455</v>
          </cell>
          <cell r="W55">
            <v>74775</v>
          </cell>
          <cell r="X55">
            <v>75338</v>
          </cell>
          <cell r="Y55">
            <v>75338</v>
          </cell>
          <cell r="Z55">
            <v>75375</v>
          </cell>
          <cell r="AA55">
            <v>75337.535282138153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K55">
            <v>3882.535282138153</v>
          </cell>
          <cell r="AL55">
            <v>5.4335389855687533</v>
          </cell>
          <cell r="AM55">
            <v>3.7798331526566642</v>
          </cell>
          <cell r="AO55">
            <v>25662</v>
          </cell>
          <cell r="AP55">
            <v>13168.964459634675</v>
          </cell>
          <cell r="AQ55">
            <v>5635.1600734230296</v>
          </cell>
          <cell r="AR55">
            <v>10492.12970675991</v>
          </cell>
          <cell r="AS55">
            <v>10297.047693719825</v>
          </cell>
          <cell r="AT55">
            <v>11220.531579114468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BD55">
            <v>-14441.468420885532</v>
          </cell>
          <cell r="BE55">
            <v>-56.275693324314283</v>
          </cell>
          <cell r="BH55">
            <v>45793</v>
          </cell>
          <cell r="BI55">
            <v>61606.035540365323</v>
          </cell>
          <cell r="BJ55">
            <v>69702.839926576969</v>
          </cell>
          <cell r="BK55">
            <v>64845.870293240092</v>
          </cell>
          <cell r="BL55">
            <v>65077.952306280175</v>
          </cell>
          <cell r="BM55">
            <v>64117.003703023685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W55">
            <v>18324.003703023685</v>
          </cell>
          <cell r="BX55">
            <v>40.014857517576232</v>
          </cell>
          <cell r="BZ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 t="str">
            <v>--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K56">
            <v>0</v>
          </cell>
          <cell r="AL56" t="str">
            <v>--</v>
          </cell>
          <cell r="AM56" t="str">
            <v>--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BD56">
            <v>0</v>
          </cell>
          <cell r="BE56" t="str">
            <v>--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 t="str">
            <v>--</v>
          </cell>
          <cell r="BZ56">
            <v>-47</v>
          </cell>
        </row>
        <row r="57">
          <cell r="A57">
            <v>48</v>
          </cell>
          <cell r="B57" t="str">
            <v>BURLINGTON</v>
          </cell>
          <cell r="C57">
            <v>9</v>
          </cell>
          <cell r="D57">
            <v>9.4636174332600902</v>
          </cell>
          <cell r="E57">
            <v>9.4636174332600902</v>
          </cell>
          <cell r="F57">
            <v>9.4636174332600902</v>
          </cell>
          <cell r="G57">
            <v>9.4636174332600902</v>
          </cell>
          <cell r="H57">
            <v>9.4636174332600902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R57">
            <v>0.46361743326009019</v>
          </cell>
          <cell r="S57">
            <v>5.151304814001012</v>
          </cell>
          <cell r="V57">
            <v>171342</v>
          </cell>
          <cell r="W57">
            <v>182838</v>
          </cell>
          <cell r="X57">
            <v>192490</v>
          </cell>
          <cell r="Y57">
            <v>192449.44056493437</v>
          </cell>
          <cell r="Z57">
            <v>192581.44056493437</v>
          </cell>
          <cell r="AA57">
            <v>192446.93053302867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K57">
            <v>21104.930533028673</v>
          </cell>
          <cell r="AL57">
            <v>12.317429779638767</v>
          </cell>
          <cell r="AM57">
            <v>7.1661249656377546</v>
          </cell>
          <cell r="AO57">
            <v>33548.50888046129</v>
          </cell>
          <cell r="AP57">
            <v>23792.790404385596</v>
          </cell>
          <cell r="AQ57">
            <v>23943.115375395522</v>
          </cell>
          <cell r="AR57">
            <v>31618.625741634067</v>
          </cell>
          <cell r="AS57">
            <v>31622.715867413313</v>
          </cell>
          <cell r="AT57">
            <v>32017.823850126937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BD57">
            <v>-1530.6850303343526</v>
          </cell>
          <cell r="BE57">
            <v>-4.5626022777597308</v>
          </cell>
          <cell r="BH57">
            <v>137793.49111953872</v>
          </cell>
          <cell r="BI57">
            <v>159045.2095956144</v>
          </cell>
          <cell r="BJ57">
            <v>168546.88462460448</v>
          </cell>
          <cell r="BK57">
            <v>160830.81482330029</v>
          </cell>
          <cell r="BL57">
            <v>160958.72469752104</v>
          </cell>
          <cell r="BM57">
            <v>160429.10668290174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W57">
            <v>22635.615563363011</v>
          </cell>
          <cell r="BX57">
            <v>16.427202315184928</v>
          </cell>
          <cell r="BZ57">
            <v>-48</v>
          </cell>
        </row>
        <row r="58">
          <cell r="A58">
            <v>49</v>
          </cell>
          <cell r="B58" t="str">
            <v>CAMBRIDGE</v>
          </cell>
          <cell r="C58">
            <v>531</v>
          </cell>
          <cell r="D58">
            <v>571.77142243627941</v>
          </cell>
          <cell r="E58">
            <v>571.77142243627941</v>
          </cell>
          <cell r="F58">
            <v>571.77142243627941</v>
          </cell>
          <cell r="G58">
            <v>571.77142243627941</v>
          </cell>
          <cell r="H58">
            <v>571.77142243627941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R58">
            <v>40.771422436279408</v>
          </cell>
          <cell r="S58">
            <v>7.6782339804669419</v>
          </cell>
          <cell r="V58">
            <v>16446143</v>
          </cell>
          <cell r="W58">
            <v>18380169</v>
          </cell>
          <cell r="X58">
            <v>18875403</v>
          </cell>
          <cell r="Y58">
            <v>18777534.696958091</v>
          </cell>
          <cell r="Z58">
            <v>18784969.696958091</v>
          </cell>
          <cell r="AA58">
            <v>18694116.464761831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K58">
            <v>2247973.4647618309</v>
          </cell>
          <cell r="AL58">
            <v>13.668697060227618</v>
          </cell>
          <cell r="AM58">
            <v>5.9904630797606764</v>
          </cell>
          <cell r="AO58">
            <v>1458305.5368264264</v>
          </cell>
          <cell r="AP58">
            <v>2654223.7617086819</v>
          </cell>
          <cell r="AQ58">
            <v>2279036.2611737628</v>
          </cell>
          <cell r="AR58">
            <v>2949681.2339734761</v>
          </cell>
          <cell r="AS58">
            <v>2949816.1499456796</v>
          </cell>
          <cell r="AT58">
            <v>2889189.3254674282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BD58">
            <v>1430883.7886410018</v>
          </cell>
          <cell r="BE58">
            <v>98.119615712006421</v>
          </cell>
          <cell r="BH58">
            <v>14987837.463173574</v>
          </cell>
          <cell r="BI58">
            <v>15725945.238291318</v>
          </cell>
          <cell r="BJ58">
            <v>16596366.738826238</v>
          </cell>
          <cell r="BK58">
            <v>15827853.462984614</v>
          </cell>
          <cell r="BL58">
            <v>15835153.547012411</v>
          </cell>
          <cell r="BM58">
            <v>15804927.139294403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W58">
            <v>817089.67612082884</v>
          </cell>
          <cell r="BX58">
            <v>5.4516849287196356</v>
          </cell>
          <cell r="BZ58">
            <v>-49</v>
          </cell>
        </row>
        <row r="59">
          <cell r="A59">
            <v>50</v>
          </cell>
          <cell r="B59" t="str">
            <v>CANTON</v>
          </cell>
          <cell r="C59">
            <v>20</v>
          </cell>
          <cell r="D59">
            <v>20.104764594033547</v>
          </cell>
          <cell r="E59">
            <v>20.104764594033547</v>
          </cell>
          <cell r="F59">
            <v>20.104764594033547</v>
          </cell>
          <cell r="G59">
            <v>20.104764594033547</v>
          </cell>
          <cell r="H59">
            <v>20.104764594033547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R59">
            <v>0.1047645940335471</v>
          </cell>
          <cell r="S59">
            <v>0.52382297016773105</v>
          </cell>
          <cell r="V59">
            <v>382467</v>
          </cell>
          <cell r="W59">
            <v>389246</v>
          </cell>
          <cell r="X59">
            <v>395260</v>
          </cell>
          <cell r="Y59">
            <v>394816.34671765327</v>
          </cell>
          <cell r="Z59">
            <v>395074.34671765327</v>
          </cell>
          <cell r="AA59">
            <v>394631.99529563962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K59">
            <v>12164.995295639616</v>
          </cell>
          <cell r="AL59">
            <v>3.1806653373074312</v>
          </cell>
          <cell r="AM59">
            <v>2.6568423671397001</v>
          </cell>
          <cell r="AO59">
            <v>173325</v>
          </cell>
          <cell r="AP59">
            <v>73174.8961796863</v>
          </cell>
          <cell r="AQ59">
            <v>28010.687346813713</v>
          </cell>
          <cell r="AR59">
            <v>56837.202169391996</v>
          </cell>
          <cell r="AS59">
            <v>55525.843673748139</v>
          </cell>
          <cell r="AT59">
            <v>61581.509201187626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BD59">
            <v>-111743.49079881237</v>
          </cell>
          <cell r="BE59">
            <v>-64.470498080953334</v>
          </cell>
          <cell r="BH59">
            <v>209142</v>
          </cell>
          <cell r="BI59">
            <v>316071.1038203137</v>
          </cell>
          <cell r="BJ59">
            <v>367249.31265318627</v>
          </cell>
          <cell r="BK59">
            <v>337979.14454826131</v>
          </cell>
          <cell r="BL59">
            <v>339548.50304390513</v>
          </cell>
          <cell r="BM59">
            <v>333050.48609445198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W59">
            <v>123908.48609445198</v>
          </cell>
          <cell r="BX59">
            <v>59.246103649411388</v>
          </cell>
          <cell r="BZ59">
            <v>-50</v>
          </cell>
        </row>
        <row r="60">
          <cell r="A60">
            <v>51</v>
          </cell>
          <cell r="B60" t="str">
            <v>CARLISLE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 t="str">
            <v>--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K60">
            <v>0</v>
          </cell>
          <cell r="AL60" t="str">
            <v>--</v>
          </cell>
          <cell r="AM60" t="str">
            <v>--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BD60">
            <v>0</v>
          </cell>
          <cell r="BE60" t="str">
            <v>--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 t="str">
            <v>--</v>
          </cell>
          <cell r="BZ60">
            <v>-51</v>
          </cell>
        </row>
        <row r="61">
          <cell r="A61">
            <v>52</v>
          </cell>
          <cell r="B61" t="str">
            <v>CARVER</v>
          </cell>
          <cell r="C61">
            <v>66</v>
          </cell>
          <cell r="D61">
            <v>69.3894238638443</v>
          </cell>
          <cell r="E61">
            <v>69.3894238638443</v>
          </cell>
          <cell r="F61">
            <v>69.3894238638443</v>
          </cell>
          <cell r="G61">
            <v>69.3894238638443</v>
          </cell>
          <cell r="H61">
            <v>69.3894238638443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R61">
            <v>3.3894238638442999</v>
          </cell>
          <cell r="S61">
            <v>5.1354907027943986</v>
          </cell>
          <cell r="V61">
            <v>1007904</v>
          </cell>
          <cell r="W61">
            <v>1088614</v>
          </cell>
          <cell r="X61">
            <v>1104879</v>
          </cell>
          <cell r="Y61">
            <v>1098325.7897896883</v>
          </cell>
          <cell r="Z61">
            <v>1099224.7897896883</v>
          </cell>
          <cell r="AA61">
            <v>1096969.7425234779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K61">
            <v>89065.742523477878</v>
          </cell>
          <cell r="AL61">
            <v>8.8367287483210646</v>
          </cell>
          <cell r="AM61">
            <v>3.701238045526666</v>
          </cell>
          <cell r="AO61">
            <v>240729.36233598567</v>
          </cell>
          <cell r="AP61">
            <v>183958.965899756</v>
          </cell>
          <cell r="AQ61">
            <v>132484.28439009283</v>
          </cell>
          <cell r="AR61">
            <v>174101.88754861034</v>
          </cell>
          <cell r="AS61">
            <v>173599.09311850526</v>
          </cell>
          <cell r="AT61">
            <v>177148.25438193028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BD61">
            <v>-63581.107954055391</v>
          </cell>
          <cell r="BE61">
            <v>-26.411862407260202</v>
          </cell>
          <cell r="BH61">
            <v>767174.63766401436</v>
          </cell>
          <cell r="BI61">
            <v>904655.03410024405</v>
          </cell>
          <cell r="BJ61">
            <v>972394.71560990717</v>
          </cell>
          <cell r="BK61">
            <v>924223.90224107797</v>
          </cell>
          <cell r="BL61">
            <v>925625.69667118299</v>
          </cell>
          <cell r="BM61">
            <v>919821.48814154766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W61">
            <v>152646.8504775333</v>
          </cell>
          <cell r="BX61">
            <v>19.89727540294226</v>
          </cell>
          <cell r="BZ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 t="str">
            <v>--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K62">
            <v>0</v>
          </cell>
          <cell r="AL62" t="str">
            <v>--</v>
          </cell>
          <cell r="AM62" t="str">
            <v>--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BD62">
            <v>0</v>
          </cell>
          <cell r="BE62" t="str">
            <v>--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 t="str">
            <v>--</v>
          </cell>
          <cell r="BZ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 t="str">
            <v>--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K63">
            <v>0</v>
          </cell>
          <cell r="AL63" t="str">
            <v>--</v>
          </cell>
          <cell r="AM63" t="str">
            <v>--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BD63">
            <v>0</v>
          </cell>
          <cell r="BE63" t="str">
            <v>--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 t="str">
            <v>--</v>
          </cell>
          <cell r="BZ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 t="str">
            <v>--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K64">
            <v>0</v>
          </cell>
          <cell r="AL64" t="str">
            <v>--</v>
          </cell>
          <cell r="AM64" t="str">
            <v>--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BD64">
            <v>0</v>
          </cell>
          <cell r="BE64" t="str">
            <v>--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 t="str">
            <v>--</v>
          </cell>
          <cell r="BZ64">
            <v>-55</v>
          </cell>
        </row>
        <row r="65">
          <cell r="A65">
            <v>56</v>
          </cell>
          <cell r="B65" t="str">
            <v>CHELMSFORD</v>
          </cell>
          <cell r="C65">
            <v>109</v>
          </cell>
          <cell r="D65">
            <v>111.34257768990489</v>
          </cell>
          <cell r="E65">
            <v>111.34257768990489</v>
          </cell>
          <cell r="F65">
            <v>111.34257768990489</v>
          </cell>
          <cell r="G65">
            <v>111.34257768990489</v>
          </cell>
          <cell r="H65">
            <v>111.34257768990489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R65">
            <v>2.3425776899048856</v>
          </cell>
          <cell r="S65">
            <v>2.1491538439494473</v>
          </cell>
          <cell r="V65">
            <v>1662771</v>
          </cell>
          <cell r="W65">
            <v>1756314</v>
          </cell>
          <cell r="X65">
            <v>1792651</v>
          </cell>
          <cell r="Y65">
            <v>1785741.3508278364</v>
          </cell>
          <cell r="Z65">
            <v>1787178.3508278364</v>
          </cell>
          <cell r="AA65">
            <v>1781936.6356024717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K65">
            <v>119165.63560247165</v>
          </cell>
          <cell r="AL65">
            <v>7.1666895563172295</v>
          </cell>
          <cell r="AM65">
            <v>5.0175357123677822</v>
          </cell>
          <cell r="AO65">
            <v>220912</v>
          </cell>
          <cell r="AP65">
            <v>232397.66254407592</v>
          </cell>
          <cell r="AQ65">
            <v>197472.47386513074</v>
          </cell>
          <cell r="AR65">
            <v>245012.79455791903</v>
          </cell>
          <cell r="AS65">
            <v>245245.46968222599</v>
          </cell>
          <cell r="AT65">
            <v>244990.32921121074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BD65">
            <v>24078.329211210745</v>
          </cell>
          <cell r="BE65">
            <v>10.899511665826545</v>
          </cell>
          <cell r="BH65">
            <v>1441859</v>
          </cell>
          <cell r="BI65">
            <v>1523916.3374559241</v>
          </cell>
          <cell r="BJ65">
            <v>1595178.5261348693</v>
          </cell>
          <cell r="BK65">
            <v>1540728.5562699174</v>
          </cell>
          <cell r="BL65">
            <v>1541932.8811456105</v>
          </cell>
          <cell r="BM65">
            <v>1536946.3063912608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W65">
            <v>95087.30639126082</v>
          </cell>
          <cell r="BX65">
            <v>6.5947714992423467</v>
          </cell>
          <cell r="BZ65">
            <v>-56</v>
          </cell>
        </row>
        <row r="66">
          <cell r="A66">
            <v>57</v>
          </cell>
          <cell r="B66" t="str">
            <v>CHELSEA</v>
          </cell>
          <cell r="C66">
            <v>1001</v>
          </cell>
          <cell r="D66">
            <v>1016.7297211335202</v>
          </cell>
          <cell r="E66">
            <v>1016.7297211335202</v>
          </cell>
          <cell r="F66">
            <v>1016.7297211335202</v>
          </cell>
          <cell r="G66">
            <v>1016.7297211335202</v>
          </cell>
          <cell r="H66">
            <v>1016.7297211335202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R66">
            <v>15.729721133520229</v>
          </cell>
          <cell r="S66">
            <v>1.5714007126393925</v>
          </cell>
          <cell r="V66">
            <v>14971771</v>
          </cell>
          <cell r="W66">
            <v>15532936</v>
          </cell>
          <cell r="X66">
            <v>17221668</v>
          </cell>
          <cell r="Y66">
            <v>17221668</v>
          </cell>
          <cell r="Z66">
            <v>17234897</v>
          </cell>
          <cell r="AA66">
            <v>17221663.478423245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K66">
            <v>2249892.4784232453</v>
          </cell>
          <cell r="AL66">
            <v>15.02756406321768</v>
          </cell>
          <cell r="AM66">
            <v>13.456163350578286</v>
          </cell>
          <cell r="AO66">
            <v>1923371.7317445544</v>
          </cell>
          <cell r="AP66">
            <v>1727767.5207782125</v>
          </cell>
          <cell r="AQ66">
            <v>2579169.664650002</v>
          </cell>
          <cell r="AR66">
            <v>3309769.921227132</v>
          </cell>
          <cell r="AS66">
            <v>3315353.4632935761</v>
          </cell>
          <cell r="AT66">
            <v>3333776.3894796977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BD66">
            <v>1410404.6577351433</v>
          </cell>
          <cell r="BE66">
            <v>73.329800706588586</v>
          </cell>
          <cell r="BH66">
            <v>13048399.268255446</v>
          </cell>
          <cell r="BI66">
            <v>13805168.479221787</v>
          </cell>
          <cell r="BJ66">
            <v>14642498.335349998</v>
          </cell>
          <cell r="BK66">
            <v>13911898.078772869</v>
          </cell>
          <cell r="BL66">
            <v>13919543.536706423</v>
          </cell>
          <cell r="BM66">
            <v>13887887.088943549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W66">
            <v>839487.82068810239</v>
          </cell>
          <cell r="BX66">
            <v>6.4336460237726989</v>
          </cell>
          <cell r="BZ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 t="str">
            <v>--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K67">
            <v>0</v>
          </cell>
          <cell r="AL67" t="str">
            <v>--</v>
          </cell>
          <cell r="AM67" t="str">
            <v>--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BD67">
            <v>0</v>
          </cell>
          <cell r="BE67" t="str">
            <v>--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 t="str">
            <v>--</v>
          </cell>
          <cell r="BZ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 t="str">
            <v>--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K68">
            <v>0</v>
          </cell>
          <cell r="AL68" t="str">
            <v>--</v>
          </cell>
          <cell r="AM68" t="str">
            <v>--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BD68">
            <v>0</v>
          </cell>
          <cell r="BE68" t="str">
            <v>--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 t="str">
            <v>--</v>
          </cell>
          <cell r="BZ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 t="str">
            <v>--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K69">
            <v>0</v>
          </cell>
          <cell r="AL69" t="str">
            <v>--</v>
          </cell>
          <cell r="AM69" t="str">
            <v>--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BD69">
            <v>0</v>
          </cell>
          <cell r="BE69" t="str">
            <v>--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 t="str">
            <v>--</v>
          </cell>
          <cell r="BZ69">
            <v>-60</v>
          </cell>
        </row>
        <row r="70">
          <cell r="A70">
            <v>61</v>
          </cell>
          <cell r="B70" t="str">
            <v>CHICOPEE</v>
          </cell>
          <cell r="C70">
            <v>314</v>
          </cell>
          <cell r="D70">
            <v>327.86574826803462</v>
          </cell>
          <cell r="E70">
            <v>327.86574826803462</v>
          </cell>
          <cell r="F70">
            <v>327.86574826803462</v>
          </cell>
          <cell r="G70">
            <v>327.86574826803462</v>
          </cell>
          <cell r="H70">
            <v>327.86574826803462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R70">
            <v>13.865748268034622</v>
          </cell>
          <cell r="S70">
            <v>4.4158433974632594</v>
          </cell>
          <cell r="V70">
            <v>4383036</v>
          </cell>
          <cell r="W70">
            <v>4696286</v>
          </cell>
          <cell r="X70">
            <v>4927943</v>
          </cell>
          <cell r="Y70">
            <v>4916044.7519953549</v>
          </cell>
          <cell r="Z70">
            <v>4920298.7519953549</v>
          </cell>
          <cell r="AA70">
            <v>4916035.8238707716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K70">
            <v>532999.82387077156</v>
          </cell>
          <cell r="AL70">
            <v>12.160516680008371</v>
          </cell>
          <cell r="AM70">
            <v>7.7446732825451114</v>
          </cell>
          <cell r="AO70">
            <v>676184.5163832932</v>
          </cell>
          <cell r="AP70">
            <v>692906.8944406209</v>
          </cell>
          <cell r="AQ70">
            <v>695193.23012311338</v>
          </cell>
          <cell r="AR70">
            <v>873600.84113156679</v>
          </cell>
          <cell r="AS70">
            <v>875056.47660201113</v>
          </cell>
          <cell r="AT70">
            <v>882380.33390234772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BD70">
            <v>206195.81751905452</v>
          </cell>
          <cell r="BE70">
            <v>30.494016429410962</v>
          </cell>
          <cell r="BH70">
            <v>3706851.4836167069</v>
          </cell>
          <cell r="BI70">
            <v>4003379.1055593789</v>
          </cell>
          <cell r="BJ70">
            <v>4232749.7698768862</v>
          </cell>
          <cell r="BK70">
            <v>4042443.9108637879</v>
          </cell>
          <cell r="BL70">
            <v>4045242.2753933435</v>
          </cell>
          <cell r="BM70">
            <v>4033655.4899684237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W70">
            <v>326804.00635171682</v>
          </cell>
          <cell r="BX70">
            <v>8.8162152650599346</v>
          </cell>
          <cell r="BZ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 t="str">
            <v>--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K71">
            <v>0</v>
          </cell>
          <cell r="AL71" t="str">
            <v>--</v>
          </cell>
          <cell r="AM71" t="str">
            <v>--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BD71">
            <v>0</v>
          </cell>
          <cell r="BE71" t="str">
            <v>--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 t="str">
            <v>--</v>
          </cell>
          <cell r="BZ71">
            <v>-62</v>
          </cell>
        </row>
        <row r="72">
          <cell r="A72">
            <v>63</v>
          </cell>
          <cell r="B72" t="str">
            <v>CLARKSBURG</v>
          </cell>
          <cell r="C72">
            <v>3</v>
          </cell>
          <cell r="D72">
            <v>2.92741935483871</v>
          </cell>
          <cell r="E72">
            <v>2.92741935483871</v>
          </cell>
          <cell r="F72">
            <v>2.92741935483871</v>
          </cell>
          <cell r="G72">
            <v>2.92741935483871</v>
          </cell>
          <cell r="H72">
            <v>2.92741935483871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R72">
            <v>-7.2580645161290036E-2</v>
          </cell>
          <cell r="S72">
            <v>-2.4193548387096642</v>
          </cell>
          <cell r="V72">
            <v>43212</v>
          </cell>
          <cell r="W72">
            <v>44548</v>
          </cell>
          <cell r="X72">
            <v>45101</v>
          </cell>
          <cell r="Y72">
            <v>44250.701774193549</v>
          </cell>
          <cell r="Z72">
            <v>44292.701774193549</v>
          </cell>
          <cell r="AA72">
            <v>44252.621129032261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K72">
            <v>1040.6211290322608</v>
          </cell>
          <cell r="AL72">
            <v>2.4081762682409025</v>
          </cell>
          <cell r="AM72">
            <v>4.8275311069505662</v>
          </cell>
          <cell r="AO72">
            <v>43212</v>
          </cell>
          <cell r="AP72">
            <v>16577.630683977462</v>
          </cell>
          <cell r="AQ72">
            <v>4121.604450543753</v>
          </cell>
          <cell r="AR72">
            <v>10549.657008193604</v>
          </cell>
          <cell r="AS72">
            <v>10181.146350719479</v>
          </cell>
          <cell r="AT72">
            <v>11840.808127447364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D72">
            <v>-31371.191872552634</v>
          </cell>
          <cell r="BE72">
            <v>-72.598333501232617</v>
          </cell>
          <cell r="BH72">
            <v>0</v>
          </cell>
          <cell r="BI72">
            <v>27970.369316022538</v>
          </cell>
          <cell r="BJ72">
            <v>40979.395549456247</v>
          </cell>
          <cell r="BK72">
            <v>33701.044765999948</v>
          </cell>
          <cell r="BL72">
            <v>34111.55542347407</v>
          </cell>
          <cell r="BM72">
            <v>32411.813001584895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W72">
            <v>32411.813001584895</v>
          </cell>
          <cell r="BX72" t="e">
            <v>#DIV/0!</v>
          </cell>
          <cell r="BZ72">
            <v>-63</v>
          </cell>
        </row>
        <row r="73">
          <cell r="A73">
            <v>64</v>
          </cell>
          <cell r="B73" t="str">
            <v>CLINTON</v>
          </cell>
          <cell r="C73">
            <v>89</v>
          </cell>
          <cell r="D73">
            <v>89.043965651834426</v>
          </cell>
          <cell r="E73">
            <v>89.043965651834426</v>
          </cell>
          <cell r="F73">
            <v>89.043965651834426</v>
          </cell>
          <cell r="G73">
            <v>89.043965651834426</v>
          </cell>
          <cell r="H73">
            <v>89.043965651834426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R73">
            <v>4.3965651834426467E-2</v>
          </cell>
          <cell r="S73">
            <v>4.939960880272487E-2</v>
          </cell>
          <cell r="V73">
            <v>1142067</v>
          </cell>
          <cell r="W73">
            <v>1178660</v>
          </cell>
          <cell r="X73">
            <v>1193897</v>
          </cell>
          <cell r="Y73">
            <v>1171992.0651454171</v>
          </cell>
          <cell r="Z73">
            <v>1173159.0651454171</v>
          </cell>
          <cell r="AA73">
            <v>1169848.1220209214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K73">
            <v>27781.122020921437</v>
          </cell>
          <cell r="AL73">
            <v>2.4325299672367295</v>
          </cell>
          <cell r="AM73">
            <v>2.3831303584340047</v>
          </cell>
          <cell r="AO73">
            <v>298139.43316789786</v>
          </cell>
          <cell r="AP73">
            <v>185221.95197871275</v>
          </cell>
          <cell r="AQ73">
            <v>121269.65085733558</v>
          </cell>
          <cell r="AR73">
            <v>148679.08140854229</v>
          </cell>
          <cell r="AS73">
            <v>147706.02311879015</v>
          </cell>
          <cell r="AT73">
            <v>153256.11147832248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D73">
            <v>-144883.32168957539</v>
          </cell>
          <cell r="BE73">
            <v>-48.595826506446748</v>
          </cell>
          <cell r="BH73">
            <v>843927.56683210214</v>
          </cell>
          <cell r="BI73">
            <v>993438.04802128719</v>
          </cell>
          <cell r="BJ73">
            <v>1072627.3491426643</v>
          </cell>
          <cell r="BK73">
            <v>1023312.9837368748</v>
          </cell>
          <cell r="BL73">
            <v>1025453.042026627</v>
          </cell>
          <cell r="BM73">
            <v>1016592.010542599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W73">
            <v>172664.44371049688</v>
          </cell>
          <cell r="BX73">
            <v>20.459628349223969</v>
          </cell>
          <cell r="BZ73">
            <v>-64</v>
          </cell>
        </row>
        <row r="74">
          <cell r="A74">
            <v>65</v>
          </cell>
          <cell r="B74" t="str">
            <v>COHASSET</v>
          </cell>
          <cell r="C74">
            <v>8</v>
          </cell>
          <cell r="D74">
            <v>8.5232903865213103</v>
          </cell>
          <cell r="E74">
            <v>8.5232903865213103</v>
          </cell>
          <cell r="F74">
            <v>8.5232903865213103</v>
          </cell>
          <cell r="G74">
            <v>8.5232903865213103</v>
          </cell>
          <cell r="H74">
            <v>8.5232903865213103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R74">
            <v>0.52329038652131032</v>
          </cell>
          <cell r="S74">
            <v>6.5411298315163791</v>
          </cell>
          <cell r="V74">
            <v>163344</v>
          </cell>
          <cell r="W74">
            <v>151086</v>
          </cell>
          <cell r="X74">
            <v>152633</v>
          </cell>
          <cell r="Y74">
            <v>152633</v>
          </cell>
          <cell r="Z74">
            <v>152750</v>
          </cell>
          <cell r="AA74">
            <v>152632.84638255698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K74">
            <v>-10711.153617443022</v>
          </cell>
          <cell r="AL74">
            <v>-6.5574209138034023</v>
          </cell>
          <cell r="AM74">
            <v>-13.09855074531978</v>
          </cell>
          <cell r="AO74">
            <v>48799.509680745679</v>
          </cell>
          <cell r="AP74">
            <v>20731.267558733845</v>
          </cell>
          <cell r="AQ74">
            <v>7995</v>
          </cell>
          <cell r="AR74">
            <v>14890.699995449733</v>
          </cell>
          <cell r="AS74">
            <v>14589.317336833938</v>
          </cell>
          <cell r="AT74">
            <v>16204.500603913504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BD74">
            <v>-32595.009076832175</v>
          </cell>
          <cell r="BE74">
            <v>-66.793722498594803</v>
          </cell>
          <cell r="BH74">
            <v>114544.49031925431</v>
          </cell>
          <cell r="BI74">
            <v>130354.73244126615</v>
          </cell>
          <cell r="BJ74">
            <v>144638</v>
          </cell>
          <cell r="BK74">
            <v>137742.30000455026</v>
          </cell>
          <cell r="BL74">
            <v>138160.68266316605</v>
          </cell>
          <cell r="BM74">
            <v>136428.34577864347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W74">
            <v>21883.85545938916</v>
          </cell>
          <cell r="BX74">
            <v>19.105114002773306</v>
          </cell>
          <cell r="BZ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 t="str">
            <v>--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K75">
            <v>0</v>
          </cell>
          <cell r="AL75" t="str">
            <v>--</v>
          </cell>
          <cell r="AM75" t="str">
            <v>--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D75">
            <v>0</v>
          </cell>
          <cell r="BE75" t="str">
            <v>--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 t="str">
            <v>--</v>
          </cell>
          <cell r="BZ75">
            <v>-66</v>
          </cell>
        </row>
        <row r="76">
          <cell r="A76">
            <v>67</v>
          </cell>
          <cell r="B76" t="str">
            <v>CONCORD</v>
          </cell>
          <cell r="C76">
            <v>2</v>
          </cell>
          <cell r="D76">
            <v>2.0199481261292762</v>
          </cell>
          <cell r="E76">
            <v>2.0199481261292762</v>
          </cell>
          <cell r="F76">
            <v>2.0199481261292762</v>
          </cell>
          <cell r="G76">
            <v>2.0199481261292762</v>
          </cell>
          <cell r="H76">
            <v>2.0199481261292762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R76">
            <v>1.9948126129276211E-2</v>
          </cell>
          <cell r="S76">
            <v>0.99740630646381057</v>
          </cell>
          <cell r="V76">
            <v>40077</v>
          </cell>
          <cell r="W76">
            <v>41036</v>
          </cell>
          <cell r="X76">
            <v>41506</v>
          </cell>
          <cell r="Y76">
            <v>41506</v>
          </cell>
          <cell r="Z76">
            <v>41536</v>
          </cell>
          <cell r="AA76">
            <v>41508.71134230926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K76">
            <v>1431.7113423092596</v>
          </cell>
          <cell r="AL76">
            <v>3.5724014829185302</v>
          </cell>
          <cell r="AM76">
            <v>2.5749951764547196</v>
          </cell>
          <cell r="AO76">
            <v>2723</v>
          </cell>
          <cell r="AP76">
            <v>3096.5624135549688</v>
          </cell>
          <cell r="AQ76">
            <v>2921.9233273112823</v>
          </cell>
          <cell r="AR76">
            <v>3446.6157383348914</v>
          </cell>
          <cell r="AS76">
            <v>3468.023489666085</v>
          </cell>
          <cell r="AT76">
            <v>3476.3115199270137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BD76">
            <v>753.31151992701371</v>
          </cell>
          <cell r="BE76">
            <v>27.664763860705598</v>
          </cell>
          <cell r="BH76">
            <v>37354</v>
          </cell>
          <cell r="BI76">
            <v>37939.437586445034</v>
          </cell>
          <cell r="BJ76">
            <v>38584.076672688716</v>
          </cell>
          <cell r="BK76">
            <v>38059.384261665109</v>
          </cell>
          <cell r="BL76">
            <v>38067.976510333916</v>
          </cell>
          <cell r="BM76">
            <v>38032.399822382249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W76">
            <v>678.39982238224911</v>
          </cell>
          <cell r="BX76">
            <v>1.8161370198164883</v>
          </cell>
          <cell r="BZ76">
            <v>-67</v>
          </cell>
        </row>
        <row r="77">
          <cell r="A77">
            <v>68</v>
          </cell>
          <cell r="B77" t="str">
            <v>CONWAY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 t="str">
            <v>--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K77">
            <v>0</v>
          </cell>
          <cell r="AL77" t="str">
            <v>--</v>
          </cell>
          <cell r="AM77" t="str">
            <v>--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BD77">
            <v>0</v>
          </cell>
          <cell r="BE77" t="str">
            <v>--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 t="str">
            <v>--</v>
          </cell>
          <cell r="BZ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 t="str">
            <v>--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K78">
            <v>0</v>
          </cell>
          <cell r="AL78" t="str">
            <v>--</v>
          </cell>
          <cell r="AM78" t="str">
            <v>--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BD78">
            <v>0</v>
          </cell>
          <cell r="BE78" t="str">
            <v>--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 t="str">
            <v>--</v>
          </cell>
          <cell r="BZ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 t="str">
            <v>--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K79">
            <v>0</v>
          </cell>
          <cell r="AL79" t="str">
            <v>--</v>
          </cell>
          <cell r="AM79" t="str">
            <v>--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BD79">
            <v>0</v>
          </cell>
          <cell r="BE79" t="str">
            <v>--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 t="str">
            <v>--</v>
          </cell>
          <cell r="BZ79">
            <v>-70</v>
          </cell>
        </row>
        <row r="80">
          <cell r="A80">
            <v>71</v>
          </cell>
          <cell r="B80" t="str">
            <v>DANVERS</v>
          </cell>
          <cell r="C80">
            <v>10</v>
          </cell>
          <cell r="D80">
            <v>10.128670344679968</v>
          </cell>
          <cell r="E80">
            <v>10.128670344679968</v>
          </cell>
          <cell r="F80">
            <v>10.128670344679968</v>
          </cell>
          <cell r="G80">
            <v>10.128670344679968</v>
          </cell>
          <cell r="H80">
            <v>10.128670344679968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R80">
            <v>0.12867034467996774</v>
          </cell>
          <cell r="S80">
            <v>1.2867034467996863</v>
          </cell>
          <cell r="V80">
            <v>159932</v>
          </cell>
          <cell r="W80">
            <v>173161</v>
          </cell>
          <cell r="X80">
            <v>174914</v>
          </cell>
          <cell r="Y80">
            <v>174026.15329610574</v>
          </cell>
          <cell r="Z80">
            <v>174160.15329610574</v>
          </cell>
          <cell r="AA80">
            <v>173953.12828892362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K80">
            <v>14021.128288923617</v>
          </cell>
          <cell r="AL80">
            <v>8.7669311263059324</v>
          </cell>
          <cell r="AM80">
            <v>7.4802276795062461</v>
          </cell>
          <cell r="AO80">
            <v>16415.955883886876</v>
          </cell>
          <cell r="AP80">
            <v>24361.595444260183</v>
          </cell>
          <cell r="AQ80">
            <v>20221.616846981669</v>
          </cell>
          <cell r="AR80">
            <v>24352.426694546848</v>
          </cell>
          <cell r="AS80">
            <v>24423.795592680013</v>
          </cell>
          <cell r="AT80">
            <v>24476.098178666256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D80">
            <v>8060.1422947793799</v>
          </cell>
          <cell r="BE80">
            <v>49.099439300338489</v>
          </cell>
          <cell r="BH80">
            <v>143516.04411611313</v>
          </cell>
          <cell r="BI80">
            <v>148799.40455573981</v>
          </cell>
          <cell r="BJ80">
            <v>154692.38315301834</v>
          </cell>
          <cell r="BK80">
            <v>149673.72660155888</v>
          </cell>
          <cell r="BL80">
            <v>149736.35770342572</v>
          </cell>
          <cell r="BM80">
            <v>149477.03011025736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W80">
            <v>5960.9859941442264</v>
          </cell>
          <cell r="BX80">
            <v>4.1535328198716526</v>
          </cell>
          <cell r="BZ80">
            <v>-71</v>
          </cell>
        </row>
        <row r="81">
          <cell r="A81">
            <v>72</v>
          </cell>
          <cell r="B81" t="str">
            <v>DARTMOUTH</v>
          </cell>
          <cell r="C81">
            <v>12</v>
          </cell>
          <cell r="D81">
            <v>12.414102457320476</v>
          </cell>
          <cell r="E81">
            <v>12.414102457320476</v>
          </cell>
          <cell r="F81">
            <v>12.414102457320476</v>
          </cell>
          <cell r="G81">
            <v>12.414102457320476</v>
          </cell>
          <cell r="H81">
            <v>12.414102457320476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R81">
            <v>0.41410245732047635</v>
          </cell>
          <cell r="S81">
            <v>3.4508538110039622</v>
          </cell>
          <cell r="V81">
            <v>192401</v>
          </cell>
          <cell r="W81">
            <v>218367</v>
          </cell>
          <cell r="X81">
            <v>220757</v>
          </cell>
          <cell r="Y81">
            <v>220757</v>
          </cell>
          <cell r="Z81">
            <v>220915</v>
          </cell>
          <cell r="AA81">
            <v>220763.42810496662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K81">
            <v>28362.428104966617</v>
          </cell>
          <cell r="AL81">
            <v>14.741310130907115</v>
          </cell>
          <cell r="AM81">
            <v>11.290456319903154</v>
          </cell>
          <cell r="AO81">
            <v>22614.267470729967</v>
          </cell>
          <cell r="AP81">
            <v>39744.991087047223</v>
          </cell>
          <cell r="AQ81">
            <v>31948.55450497444</v>
          </cell>
          <cell r="AR81">
            <v>40928.018816798445</v>
          </cell>
          <cell r="AS81">
            <v>40999.558680547867</v>
          </cell>
          <cell r="AT81">
            <v>41205.979833226476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BD81">
            <v>18591.71236249651</v>
          </cell>
          <cell r="BE81">
            <v>82.212313030081916</v>
          </cell>
          <cell r="BH81">
            <v>169786.73252927003</v>
          </cell>
          <cell r="BI81">
            <v>178622.00891295279</v>
          </cell>
          <cell r="BJ81">
            <v>188808.44549502555</v>
          </cell>
          <cell r="BK81">
            <v>179828.98118320154</v>
          </cell>
          <cell r="BL81">
            <v>179915.44131945213</v>
          </cell>
          <cell r="BM81">
            <v>179557.44827174014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W81">
            <v>9770.7157424701145</v>
          </cell>
          <cell r="BX81">
            <v>5.7546992022982302</v>
          </cell>
          <cell r="BZ81">
            <v>-72</v>
          </cell>
        </row>
        <row r="82">
          <cell r="A82">
            <v>73</v>
          </cell>
          <cell r="B82" t="str">
            <v>DEDHAM</v>
          </cell>
          <cell r="C82">
            <v>36</v>
          </cell>
          <cell r="D82">
            <v>37.185342992497226</v>
          </cell>
          <cell r="E82">
            <v>37.185342992497226</v>
          </cell>
          <cell r="F82">
            <v>37.185342992497226</v>
          </cell>
          <cell r="G82">
            <v>37.185342992497226</v>
          </cell>
          <cell r="H82">
            <v>37.185342992497226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R82">
            <v>1.1853429924972261</v>
          </cell>
          <cell r="S82">
            <v>3.2926194236034156</v>
          </cell>
          <cell r="V82">
            <v>814469</v>
          </cell>
          <cell r="W82">
            <v>791635</v>
          </cell>
          <cell r="X82">
            <v>882103</v>
          </cell>
          <cell r="Y82">
            <v>881714.5997022196</v>
          </cell>
          <cell r="Z82">
            <v>882200.5997022196</v>
          </cell>
          <cell r="AA82">
            <v>881696.58183346537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K82">
            <v>67227.581833465374</v>
          </cell>
          <cell r="AL82">
            <v>8.2541609113993673</v>
          </cell>
          <cell r="AM82">
            <v>4.9615414877959516</v>
          </cell>
          <cell r="AO82">
            <v>317388.91332084086</v>
          </cell>
          <cell r="AP82">
            <v>114212.71654788805</v>
          </cell>
          <cell r="AQ82">
            <v>82979.635408749251</v>
          </cell>
          <cell r="AR82">
            <v>143438.81315979961</v>
          </cell>
          <cell r="AS82">
            <v>141318.59241068779</v>
          </cell>
          <cell r="AT82">
            <v>151605.77785765339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BD82">
            <v>-165783.13546318747</v>
          </cell>
          <cell r="BE82">
            <v>-52.233436174124101</v>
          </cell>
          <cell r="BH82">
            <v>497080.08667915914</v>
          </cell>
          <cell r="BI82">
            <v>677422.28345211199</v>
          </cell>
          <cell r="BJ82">
            <v>799123.36459125078</v>
          </cell>
          <cell r="BK82">
            <v>738275.78654242004</v>
          </cell>
          <cell r="BL82">
            <v>740882.00729153177</v>
          </cell>
          <cell r="BM82">
            <v>730090.80397581193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W82">
            <v>233010.71729665279</v>
          </cell>
          <cell r="BX82">
            <v>46.875890533721943</v>
          </cell>
          <cell r="BZ82">
            <v>-73</v>
          </cell>
        </row>
        <row r="83">
          <cell r="A83">
            <v>74</v>
          </cell>
          <cell r="B83" t="str">
            <v>DEERFIELD</v>
          </cell>
          <cell r="C83">
            <v>7</v>
          </cell>
          <cell r="D83">
            <v>7.3</v>
          </cell>
          <cell r="E83">
            <v>7.3</v>
          </cell>
          <cell r="F83">
            <v>7.3</v>
          </cell>
          <cell r="G83">
            <v>7.3</v>
          </cell>
          <cell r="H83">
            <v>7.3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R83">
            <v>0.29999999999999982</v>
          </cell>
          <cell r="S83">
            <v>4.2857142857142927</v>
          </cell>
          <cell r="V83">
            <v>129479</v>
          </cell>
          <cell r="W83">
            <v>133007</v>
          </cell>
          <cell r="X83">
            <v>134533</v>
          </cell>
          <cell r="Y83">
            <v>134533</v>
          </cell>
          <cell r="Z83">
            <v>134631</v>
          </cell>
          <cell r="AA83">
            <v>134534.39999999999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K83">
            <v>5055.3999999999942</v>
          </cell>
          <cell r="AL83">
            <v>3.9044169324755407</v>
          </cell>
          <cell r="AM83">
            <v>-0.38129735323875202</v>
          </cell>
          <cell r="AO83">
            <v>24024</v>
          </cell>
          <cell r="AP83">
            <v>15485.212061207367</v>
          </cell>
          <cell r="AQ83">
            <v>10325.726797299407</v>
          </cell>
          <cell r="AR83">
            <v>14538.922738902636</v>
          </cell>
          <cell r="AS83">
            <v>14459.823001877818</v>
          </cell>
          <cell r="AT83">
            <v>15096.514404782436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BD83">
            <v>-8927.485595217564</v>
          </cell>
          <cell r="BE83">
            <v>-37.160695950789055</v>
          </cell>
          <cell r="BH83">
            <v>105455</v>
          </cell>
          <cell r="BI83">
            <v>117521.78793879264</v>
          </cell>
          <cell r="BJ83">
            <v>124207.2732027006</v>
          </cell>
          <cell r="BK83">
            <v>119994.07726109737</v>
          </cell>
          <cell r="BL83">
            <v>120171.17699812219</v>
          </cell>
          <cell r="BM83">
            <v>119437.88559521755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W83">
            <v>13982.885595217551</v>
          </cell>
          <cell r="BX83">
            <v>13.259575738672936</v>
          </cell>
          <cell r="BZ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 t="str">
            <v>--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K84">
            <v>0</v>
          </cell>
          <cell r="AL84" t="str">
            <v>--</v>
          </cell>
          <cell r="AM84" t="str">
            <v>--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D84">
            <v>0</v>
          </cell>
          <cell r="BE84" t="str">
            <v>--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 t="str">
            <v>--</v>
          </cell>
          <cell r="BZ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 t="str">
            <v>--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K85">
            <v>0</v>
          </cell>
          <cell r="AL85" t="str">
            <v>--</v>
          </cell>
          <cell r="AM85" t="str">
            <v>--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BD85">
            <v>0</v>
          </cell>
          <cell r="BE85" t="str">
            <v>--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 t="str">
            <v>--</v>
          </cell>
          <cell r="BZ85">
            <v>-76</v>
          </cell>
        </row>
        <row r="86">
          <cell r="A86">
            <v>77</v>
          </cell>
          <cell r="B86" t="str">
            <v>DOUGLAS</v>
          </cell>
          <cell r="C86">
            <v>3</v>
          </cell>
          <cell r="D86">
            <v>3.0021052631578957</v>
          </cell>
          <cell r="E86">
            <v>3.0021052631578957</v>
          </cell>
          <cell r="F86">
            <v>3.0021052631578957</v>
          </cell>
          <cell r="G86">
            <v>3.0021052631578957</v>
          </cell>
          <cell r="H86">
            <v>3.0021052631578957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R86">
            <v>2.1052631578957204E-3</v>
          </cell>
          <cell r="S86">
            <v>7.0175438596531414E-2</v>
          </cell>
          <cell r="V86">
            <v>45504</v>
          </cell>
          <cell r="W86">
            <v>39676</v>
          </cell>
          <cell r="X86">
            <v>40131</v>
          </cell>
          <cell r="Y86">
            <v>39855.857052631574</v>
          </cell>
          <cell r="Z86">
            <v>39894.857052631574</v>
          </cell>
          <cell r="AA86">
            <v>39850.831789473683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K86">
            <v>-5653.1682105263171</v>
          </cell>
          <cell r="AL86">
            <v>-12.423453345917535</v>
          </cell>
          <cell r="AM86">
            <v>-12.493628784514065</v>
          </cell>
          <cell r="AO86">
            <v>45504</v>
          </cell>
          <cell r="AP86">
            <v>16004.11621565715</v>
          </cell>
          <cell r="AQ86">
            <v>2821</v>
          </cell>
          <cell r="AR86">
            <v>9958.6338483075688</v>
          </cell>
          <cell r="AS86">
            <v>9564.5723422020892</v>
          </cell>
          <cell r="AT86">
            <v>11313.662555616436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BD86">
            <v>-34190.337444383564</v>
          </cell>
          <cell r="BE86">
            <v>-75.136993328901994</v>
          </cell>
          <cell r="BH86">
            <v>0</v>
          </cell>
          <cell r="BI86">
            <v>23671.883784342848</v>
          </cell>
          <cell r="BJ86">
            <v>37310</v>
          </cell>
          <cell r="BK86">
            <v>29897.223204324007</v>
          </cell>
          <cell r="BL86">
            <v>30330.284710429485</v>
          </cell>
          <cell r="BM86">
            <v>28537.169233857247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W86">
            <v>28537.169233857247</v>
          </cell>
          <cell r="BX86" t="e">
            <v>#DIV/0!</v>
          </cell>
          <cell r="BZ86">
            <v>-77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 t="str">
            <v>--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K87">
            <v>0</v>
          </cell>
          <cell r="AL87" t="str">
            <v>--</v>
          </cell>
          <cell r="AM87" t="str">
            <v>--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BD87">
            <v>0</v>
          </cell>
          <cell r="BE87" t="str">
            <v>--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 t="str">
            <v>--</v>
          </cell>
          <cell r="BZ87">
            <v>-78</v>
          </cell>
        </row>
        <row r="88">
          <cell r="A88">
            <v>79</v>
          </cell>
          <cell r="B88" t="str">
            <v>DRACUT</v>
          </cell>
          <cell r="C88">
            <v>275</v>
          </cell>
          <cell r="D88">
            <v>285.32891638675119</v>
          </cell>
          <cell r="E88">
            <v>285.32891638675119</v>
          </cell>
          <cell r="F88">
            <v>285.32891638675119</v>
          </cell>
          <cell r="G88">
            <v>285.32891638675119</v>
          </cell>
          <cell r="H88">
            <v>285.32891638675119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R88">
            <v>10.328916386751189</v>
          </cell>
          <cell r="S88">
            <v>3.7559695951822514</v>
          </cell>
          <cell r="V88">
            <v>3239017</v>
          </cell>
          <cell r="W88">
            <v>3409776</v>
          </cell>
          <cell r="X88">
            <v>3458282</v>
          </cell>
          <cell r="Y88">
            <v>3400620.7229621797</v>
          </cell>
          <cell r="Z88">
            <v>3404325.7229621797</v>
          </cell>
          <cell r="AA88">
            <v>3380352.3432163848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K88">
            <v>141335.34321638476</v>
          </cell>
          <cell r="AL88">
            <v>4.3635258233094998</v>
          </cell>
          <cell r="AM88">
            <v>0.60755622812724841</v>
          </cell>
          <cell r="AO88">
            <v>636583</v>
          </cell>
          <cell r="AP88">
            <v>545528.3671112702</v>
          </cell>
          <cell r="AQ88">
            <v>420285.67535895359</v>
          </cell>
          <cell r="AR88">
            <v>482731.71903851791</v>
          </cell>
          <cell r="AS88">
            <v>482594.17819257797</v>
          </cell>
          <cell r="AT88">
            <v>474531.05452606094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BD88">
            <v>-162051.94547393906</v>
          </cell>
          <cell r="BE88">
            <v>-25.456530487609484</v>
          </cell>
          <cell r="BH88">
            <v>2602434</v>
          </cell>
          <cell r="BI88">
            <v>2864247.6328887297</v>
          </cell>
          <cell r="BJ88">
            <v>3037996.3246410466</v>
          </cell>
          <cell r="BK88">
            <v>2917889.003923662</v>
          </cell>
          <cell r="BL88">
            <v>2921731.5447696019</v>
          </cell>
          <cell r="BM88">
            <v>2905821.2886903239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W88">
            <v>303387.28869032394</v>
          </cell>
          <cell r="BX88">
            <v>11.657828351855382</v>
          </cell>
          <cell r="BZ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 t="str">
            <v>--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K89">
            <v>0</v>
          </cell>
          <cell r="AL89" t="str">
            <v>--</v>
          </cell>
          <cell r="AM89" t="str">
            <v>--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BD89">
            <v>0</v>
          </cell>
          <cell r="BE89" t="str">
            <v>--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 t="str">
            <v>--</v>
          </cell>
          <cell r="BZ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 t="str">
            <v>--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K90">
            <v>0</v>
          </cell>
          <cell r="AL90" t="str">
            <v>--</v>
          </cell>
          <cell r="AM90" t="str">
            <v>--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BD90">
            <v>0</v>
          </cell>
          <cell r="BE90" t="str">
            <v>--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 t="str">
            <v>--</v>
          </cell>
          <cell r="BZ90">
            <v>-81</v>
          </cell>
        </row>
        <row r="91">
          <cell r="A91">
            <v>82</v>
          </cell>
          <cell r="B91" t="str">
            <v>DUXBURY</v>
          </cell>
          <cell r="C91">
            <v>8</v>
          </cell>
          <cell r="D91">
            <v>8.4371289029366316</v>
          </cell>
          <cell r="E91">
            <v>8.4371289029366316</v>
          </cell>
          <cell r="F91">
            <v>8.4371289029366316</v>
          </cell>
          <cell r="G91">
            <v>8.4371289029366316</v>
          </cell>
          <cell r="H91">
            <v>8.4371289029366316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R91">
            <v>0.43712890293663165</v>
          </cell>
          <cell r="S91">
            <v>5.4641112867078956</v>
          </cell>
          <cell r="V91">
            <v>127876</v>
          </cell>
          <cell r="W91">
            <v>129033</v>
          </cell>
          <cell r="X91">
            <v>136345</v>
          </cell>
          <cell r="Y91">
            <v>136345</v>
          </cell>
          <cell r="Z91">
            <v>136459</v>
          </cell>
          <cell r="AA91">
            <v>136345.02691095456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K91">
            <v>8469.0269109545625</v>
          </cell>
          <cell r="AL91">
            <v>6.6228431534882004</v>
          </cell>
          <cell r="AM91">
            <v>1.1587318667803048</v>
          </cell>
          <cell r="AO91">
            <v>7504</v>
          </cell>
          <cell r="AP91">
            <v>8661</v>
          </cell>
          <cell r="AQ91">
            <v>13788.134532768312</v>
          </cell>
          <cell r="AR91">
            <v>15973</v>
          </cell>
          <cell r="AS91">
            <v>16087</v>
          </cell>
          <cell r="AT91">
            <v>15973.026910954561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D91">
            <v>8469.0269109545607</v>
          </cell>
          <cell r="BE91">
            <v>112.86016672380809</v>
          </cell>
          <cell r="BH91">
            <v>120372</v>
          </cell>
          <cell r="BI91">
            <v>120372</v>
          </cell>
          <cell r="BJ91">
            <v>122556.86546723169</v>
          </cell>
          <cell r="BK91">
            <v>120372</v>
          </cell>
          <cell r="BL91">
            <v>120372</v>
          </cell>
          <cell r="BM91">
            <v>120372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W91">
            <v>0</v>
          </cell>
          <cell r="BX91">
            <v>0</v>
          </cell>
          <cell r="BZ91">
            <v>-82</v>
          </cell>
        </row>
        <row r="92">
          <cell r="A92">
            <v>83</v>
          </cell>
          <cell r="B92" t="str">
            <v>EAST BRIDGEWATER</v>
          </cell>
          <cell r="C92">
            <v>13</v>
          </cell>
          <cell r="D92">
            <v>13.691377844926732</v>
          </cell>
          <cell r="E92">
            <v>13.691377844926732</v>
          </cell>
          <cell r="F92">
            <v>13.691377844926732</v>
          </cell>
          <cell r="G92">
            <v>13.691377844926732</v>
          </cell>
          <cell r="H92">
            <v>13.691377844926732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R92">
            <v>0.69137784492673227</v>
          </cell>
          <cell r="S92">
            <v>5.3182911148210277</v>
          </cell>
          <cell r="V92">
            <v>181018</v>
          </cell>
          <cell r="W92">
            <v>195571</v>
          </cell>
          <cell r="X92">
            <v>197484</v>
          </cell>
          <cell r="Y92">
            <v>196247.43171789148</v>
          </cell>
          <cell r="Z92">
            <v>196422.43171789148</v>
          </cell>
          <cell r="AA92">
            <v>195383.28455755446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K92">
            <v>14365.284557554463</v>
          </cell>
          <cell r="AL92">
            <v>7.9358321037435342</v>
          </cell>
          <cell r="AM92">
            <v>2.6175409889225065</v>
          </cell>
          <cell r="AO92">
            <v>68126.002732936206</v>
          </cell>
          <cell r="AP92">
            <v>42741.036667756875</v>
          </cell>
          <cell r="AQ92">
            <v>24298.628133041741</v>
          </cell>
          <cell r="AR92">
            <v>36037.561554781903</v>
          </cell>
          <cell r="AS92">
            <v>35683.910014194538</v>
          </cell>
          <cell r="AT92">
            <v>36833.674234288745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D92">
            <v>-31292.328498647461</v>
          </cell>
          <cell r="BE92">
            <v>-45.933017120229295</v>
          </cell>
          <cell r="BH92">
            <v>112891.99726706379</v>
          </cell>
          <cell r="BI92">
            <v>152829.96333224312</v>
          </cell>
          <cell r="BJ92">
            <v>173185.37186695827</v>
          </cell>
          <cell r="BK92">
            <v>160209.87016310956</v>
          </cell>
          <cell r="BL92">
            <v>160738.52170369693</v>
          </cell>
          <cell r="BM92">
            <v>158549.61032326572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W92">
            <v>45657.613056201924</v>
          </cell>
          <cell r="BX92">
            <v>40.443622366066975</v>
          </cell>
          <cell r="BZ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 t="str">
            <v>--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K93">
            <v>0</v>
          </cell>
          <cell r="AL93" t="str">
            <v>--</v>
          </cell>
          <cell r="AM93" t="str">
            <v>--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D93">
            <v>0</v>
          </cell>
          <cell r="BE93" t="str">
            <v>--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 t="str">
            <v>--</v>
          </cell>
          <cell r="BZ93">
            <v>-84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 t="str">
            <v>--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K94">
            <v>0</v>
          </cell>
          <cell r="AL94" t="str">
            <v>--</v>
          </cell>
          <cell r="AM94" t="str">
            <v>--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BD94">
            <v>0</v>
          </cell>
          <cell r="BE94" t="str">
            <v>--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 t="str">
            <v>--</v>
          </cell>
          <cell r="BZ94">
            <v>-85</v>
          </cell>
        </row>
        <row r="95">
          <cell r="A95">
            <v>86</v>
          </cell>
          <cell r="B95" t="str">
            <v>EASTHAMPTON</v>
          </cell>
          <cell r="C95">
            <v>120</v>
          </cell>
          <cell r="D95">
            <v>121.75960791925475</v>
          </cell>
          <cell r="E95">
            <v>121.75960791925475</v>
          </cell>
          <cell r="F95">
            <v>121.75960791925475</v>
          </cell>
          <cell r="G95">
            <v>121.75960791925475</v>
          </cell>
          <cell r="H95">
            <v>121.75960791925475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R95">
            <v>1.7596079192547478</v>
          </cell>
          <cell r="S95">
            <v>1.4663399327122795</v>
          </cell>
          <cell r="V95">
            <v>1536454</v>
          </cell>
          <cell r="W95">
            <v>1606868</v>
          </cell>
          <cell r="X95">
            <v>1645513</v>
          </cell>
          <cell r="Y95">
            <v>1625618.6976620713</v>
          </cell>
          <cell r="Z95">
            <v>1627197.6976620713</v>
          </cell>
          <cell r="AA95">
            <v>1625619.2098903323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K95">
            <v>89165.209890332306</v>
          </cell>
          <cell r="AL95">
            <v>5.8033113838964479</v>
          </cell>
          <cell r="AM95">
            <v>4.3369714511841684</v>
          </cell>
          <cell r="AO95">
            <v>238708.37330258131</v>
          </cell>
          <cell r="AP95">
            <v>220110.61294791009</v>
          </cell>
          <cell r="AQ95">
            <v>192499.47959177461</v>
          </cell>
          <cell r="AR95">
            <v>221831.29015904776</v>
          </cell>
          <cell r="AS95">
            <v>222190.36330171052</v>
          </cell>
          <cell r="AT95">
            <v>225663.05116515874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BD95">
            <v>-13045.322137422569</v>
          </cell>
          <cell r="BE95">
            <v>-5.4649621028947326</v>
          </cell>
          <cell r="BH95">
            <v>1297745.6266974187</v>
          </cell>
          <cell r="BI95">
            <v>1386757.3870520899</v>
          </cell>
          <cell r="BJ95">
            <v>1453013.5204082255</v>
          </cell>
          <cell r="BK95">
            <v>1403787.4075030235</v>
          </cell>
          <cell r="BL95">
            <v>1405007.3343603609</v>
          </cell>
          <cell r="BM95">
            <v>1399956.1587251737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102210.53202775493</v>
          </cell>
          <cell r="BX95">
            <v>7.8760066630211956</v>
          </cell>
          <cell r="BZ95">
            <v>-86</v>
          </cell>
        </row>
        <row r="96">
          <cell r="A96">
            <v>87</v>
          </cell>
          <cell r="B96" t="str">
            <v>EAST LONGMEADOW</v>
          </cell>
          <cell r="C96">
            <v>9</v>
          </cell>
          <cell r="D96">
            <v>9.8703548599216795</v>
          </cell>
          <cell r="E96">
            <v>9.8703548599216795</v>
          </cell>
          <cell r="F96">
            <v>9.8703548599216795</v>
          </cell>
          <cell r="G96">
            <v>9.8703548599216795</v>
          </cell>
          <cell r="H96">
            <v>9.8703548599216795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R96">
            <v>0.87035485992167949</v>
          </cell>
          <cell r="S96">
            <v>9.6706095546853277</v>
          </cell>
          <cell r="V96">
            <v>168850</v>
          </cell>
          <cell r="W96">
            <v>166169</v>
          </cell>
          <cell r="X96">
            <v>174011</v>
          </cell>
          <cell r="Y96">
            <v>174011</v>
          </cell>
          <cell r="Z96">
            <v>174130</v>
          </cell>
          <cell r="AA96">
            <v>174008.39285860653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K96">
            <v>5158.3928586065304</v>
          </cell>
          <cell r="AL96">
            <v>3.0550150184225799</v>
          </cell>
          <cell r="AM96">
            <v>-6.6155945362627477</v>
          </cell>
          <cell r="AO96">
            <v>12241.162094367977</v>
          </cell>
          <cell r="AP96">
            <v>10233.443967278154</v>
          </cell>
          <cell r="AQ96">
            <v>12425.845780032263</v>
          </cell>
          <cell r="AR96">
            <v>14129.502904387926</v>
          </cell>
          <cell r="AS96">
            <v>14216.558404909683</v>
          </cell>
          <cell r="AT96">
            <v>14227.219256857195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BD96">
            <v>1986.0571624892182</v>
          </cell>
          <cell r="BE96">
            <v>16.224416825613154</v>
          </cell>
          <cell r="BH96">
            <v>156608.83790563201</v>
          </cell>
          <cell r="BI96">
            <v>155935.55603272186</v>
          </cell>
          <cell r="BJ96">
            <v>161585.15421996775</v>
          </cell>
          <cell r="BK96">
            <v>159881.49709561208</v>
          </cell>
          <cell r="BL96">
            <v>159913.44159509032</v>
          </cell>
          <cell r="BM96">
            <v>159781.17360174932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W96">
            <v>3172.3356961173122</v>
          </cell>
          <cell r="BX96">
            <v>2.0256428299588514</v>
          </cell>
          <cell r="BZ96">
            <v>-87</v>
          </cell>
        </row>
        <row r="97">
          <cell r="A97">
            <v>88</v>
          </cell>
          <cell r="B97" t="str">
            <v>EASTON</v>
          </cell>
          <cell r="C97">
            <v>19</v>
          </cell>
          <cell r="D97">
            <v>19.085586956668642</v>
          </cell>
          <cell r="E97">
            <v>19.085586956668642</v>
          </cell>
          <cell r="F97">
            <v>19.085586956668642</v>
          </cell>
          <cell r="G97">
            <v>19.085586956668642</v>
          </cell>
          <cell r="H97">
            <v>19.085586956668642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R97">
            <v>8.5586956668642244E-2</v>
          </cell>
          <cell r="S97">
            <v>0.45045766667706211</v>
          </cell>
          <cell r="V97">
            <v>300669</v>
          </cell>
          <cell r="W97">
            <v>323963</v>
          </cell>
          <cell r="X97">
            <v>327716</v>
          </cell>
          <cell r="Y97">
            <v>326814.56406224077</v>
          </cell>
          <cell r="Z97">
            <v>327063.56406224077</v>
          </cell>
          <cell r="AA97">
            <v>325756.31997360097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K97">
            <v>25087.31997360097</v>
          </cell>
          <cell r="AL97">
            <v>8.3438332430682891</v>
          </cell>
          <cell r="AM97">
            <v>7.893375576391227</v>
          </cell>
          <cell r="AO97">
            <v>20721.595252777723</v>
          </cell>
          <cell r="AP97">
            <v>40851</v>
          </cell>
          <cell r="AQ97">
            <v>37362.956227287359</v>
          </cell>
          <cell r="AR97">
            <v>43702.564062240766</v>
          </cell>
          <cell r="AS97">
            <v>43951.564062240766</v>
          </cell>
          <cell r="AT97">
            <v>42644.319973600941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BD97">
            <v>21922.724720823218</v>
          </cell>
          <cell r="BE97">
            <v>105.7965106131705</v>
          </cell>
          <cell r="BH97">
            <v>279947.40474722226</v>
          </cell>
          <cell r="BI97">
            <v>283112</v>
          </cell>
          <cell r="BJ97">
            <v>290353.04377271264</v>
          </cell>
          <cell r="BK97">
            <v>283112</v>
          </cell>
          <cell r="BL97">
            <v>283112</v>
          </cell>
          <cell r="BM97">
            <v>283112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W97">
            <v>3164.5952527777408</v>
          </cell>
          <cell r="BX97">
            <v>1.1304249295096103</v>
          </cell>
          <cell r="BZ97">
            <v>-88</v>
          </cell>
        </row>
        <row r="98">
          <cell r="A98">
            <v>89</v>
          </cell>
          <cell r="B98" t="str">
            <v>EDGARTOWN</v>
          </cell>
          <cell r="C98">
            <v>27</v>
          </cell>
          <cell r="D98">
            <v>27.613636363636356</v>
          </cell>
          <cell r="E98">
            <v>27.613636363636356</v>
          </cell>
          <cell r="F98">
            <v>27.613636363636356</v>
          </cell>
          <cell r="G98">
            <v>27.613636363636356</v>
          </cell>
          <cell r="H98">
            <v>27.613636363636356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R98">
            <v>0.61363636363635621</v>
          </cell>
          <cell r="S98">
            <v>2.2727272727272485</v>
          </cell>
          <cell r="V98">
            <v>781704</v>
          </cell>
          <cell r="W98">
            <v>817920</v>
          </cell>
          <cell r="X98">
            <v>830619</v>
          </cell>
          <cell r="Y98">
            <v>827345.67954545456</v>
          </cell>
          <cell r="Z98">
            <v>827705.67954545456</v>
          </cell>
          <cell r="AA98">
            <v>827345.27045454551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K98">
            <v>45641.270454545505</v>
          </cell>
          <cell r="AL98">
            <v>5.838689638858896</v>
          </cell>
          <cell r="AM98">
            <v>3.5659623661316475</v>
          </cell>
          <cell r="AO98">
            <v>25326</v>
          </cell>
          <cell r="AP98">
            <v>61542</v>
          </cell>
          <cell r="AQ98">
            <v>61135.873827954762</v>
          </cell>
          <cell r="AR98">
            <v>70967.679545454565</v>
          </cell>
          <cell r="AS98">
            <v>71327.679545454565</v>
          </cell>
          <cell r="AT98">
            <v>70967.270454545462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BD98">
            <v>45641.270454545462</v>
          </cell>
          <cell r="BE98">
            <v>180.21507721134591</v>
          </cell>
          <cell r="BH98">
            <v>756378</v>
          </cell>
          <cell r="BI98">
            <v>756378</v>
          </cell>
          <cell r="BJ98">
            <v>769483.12617204525</v>
          </cell>
          <cell r="BK98">
            <v>756378</v>
          </cell>
          <cell r="BL98">
            <v>756378</v>
          </cell>
          <cell r="BM98">
            <v>756378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W98">
            <v>0</v>
          </cell>
          <cell r="BX98">
            <v>0</v>
          </cell>
          <cell r="BZ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 t="str">
            <v>--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K99">
            <v>0</v>
          </cell>
          <cell r="AL99" t="str">
            <v>--</v>
          </cell>
          <cell r="AM99" t="str">
            <v>--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BD99">
            <v>0</v>
          </cell>
          <cell r="BE99" t="str">
            <v>--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 t="str">
            <v>--</v>
          </cell>
          <cell r="BZ99">
            <v>-90</v>
          </cell>
        </row>
        <row r="100">
          <cell r="A100">
            <v>91</v>
          </cell>
          <cell r="B100" t="str">
            <v>ERVING</v>
          </cell>
          <cell r="C100">
            <v>4</v>
          </cell>
          <cell r="D100">
            <v>4.092547433533575</v>
          </cell>
          <cell r="E100">
            <v>4.092547433533575</v>
          </cell>
          <cell r="F100">
            <v>4.092547433533575</v>
          </cell>
          <cell r="G100">
            <v>4.092547433533575</v>
          </cell>
          <cell r="H100">
            <v>4.092547433533575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R100">
            <v>9.2547433533574974E-2</v>
          </cell>
          <cell r="S100">
            <v>2.3136858383393744</v>
          </cell>
          <cell r="V100">
            <v>107872</v>
          </cell>
          <cell r="W100">
            <v>126606</v>
          </cell>
          <cell r="X100">
            <v>129708</v>
          </cell>
          <cell r="Y100">
            <v>129311.39122821625</v>
          </cell>
          <cell r="Z100">
            <v>129359.39122821625</v>
          </cell>
          <cell r="AA100">
            <v>129310.20072087074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K100">
            <v>21438.200720870736</v>
          </cell>
          <cell r="AL100">
            <v>19.8737399147793</v>
          </cell>
          <cell r="AM100">
            <v>17.560054076439926</v>
          </cell>
          <cell r="AO100">
            <v>43150</v>
          </cell>
          <cell r="AP100">
            <v>34652.512360376211</v>
          </cell>
          <cell r="AQ100">
            <v>19691.926767420926</v>
          </cell>
          <cell r="AR100">
            <v>31778.613021507925</v>
          </cell>
          <cell r="AS100">
            <v>31426.946654266329</v>
          </cell>
          <cell r="AT100">
            <v>33032.597176342068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BD100">
            <v>-10117.402823657932</v>
          </cell>
          <cell r="BE100">
            <v>-23.447051735012593</v>
          </cell>
          <cell r="BH100">
            <v>64722</v>
          </cell>
          <cell r="BI100">
            <v>91953.487639623781</v>
          </cell>
          <cell r="BJ100">
            <v>110016.07323257907</v>
          </cell>
          <cell r="BK100">
            <v>97532.778206708317</v>
          </cell>
          <cell r="BL100">
            <v>97932.444573949921</v>
          </cell>
          <cell r="BM100">
            <v>96277.603544528669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W100">
            <v>31555.603544528669</v>
          </cell>
          <cell r="BX100">
            <v>48.755606354143353</v>
          </cell>
          <cell r="BZ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 t="str">
            <v>--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K101">
            <v>0</v>
          </cell>
          <cell r="AL101" t="str">
            <v>--</v>
          </cell>
          <cell r="AM101" t="str">
            <v>--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BD101">
            <v>0</v>
          </cell>
          <cell r="BE101" t="str">
            <v>--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 t="str">
            <v>--</v>
          </cell>
          <cell r="BZ101">
            <v>-92</v>
          </cell>
        </row>
        <row r="102">
          <cell r="A102">
            <v>93</v>
          </cell>
          <cell r="B102" t="str">
            <v>EVERETT</v>
          </cell>
          <cell r="C102">
            <v>635</v>
          </cell>
          <cell r="D102">
            <v>640.72630708649922</v>
          </cell>
          <cell r="E102">
            <v>640.72630708649922</v>
          </cell>
          <cell r="F102">
            <v>640.72630708649922</v>
          </cell>
          <cell r="G102">
            <v>640.72630708649922</v>
          </cell>
          <cell r="H102">
            <v>640.72630708649922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R102">
            <v>5.7263070864992187</v>
          </cell>
          <cell r="S102">
            <v>0.90178064354318188</v>
          </cell>
          <cell r="V102">
            <v>8475165</v>
          </cell>
          <cell r="W102">
            <v>8841368</v>
          </cell>
          <cell r="X102">
            <v>9778182</v>
          </cell>
          <cell r="Y102">
            <v>9699768.0597580913</v>
          </cell>
          <cell r="Z102">
            <v>9708116.0597580913</v>
          </cell>
          <cell r="AA102">
            <v>9688353.6332674697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K102">
            <v>1213188.6332674697</v>
          </cell>
          <cell r="AL102">
            <v>14.314631435110336</v>
          </cell>
          <cell r="AM102">
            <v>13.412850791567154</v>
          </cell>
          <cell r="AO102">
            <v>589637</v>
          </cell>
          <cell r="AP102">
            <v>955840</v>
          </cell>
          <cell r="AQ102">
            <v>1542471.7660425918</v>
          </cell>
          <cell r="AR102">
            <v>1814240.0597580913</v>
          </cell>
          <cell r="AS102">
            <v>1822588.0597580913</v>
          </cell>
          <cell r="AT102">
            <v>1802825.6332674706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D102">
            <v>1213188.6332674706</v>
          </cell>
          <cell r="BE102">
            <v>205.75178173477423</v>
          </cell>
          <cell r="BH102">
            <v>7885528</v>
          </cell>
          <cell r="BI102">
            <v>7885528</v>
          </cell>
          <cell r="BJ102">
            <v>8235710.233957408</v>
          </cell>
          <cell r="BK102">
            <v>7885528</v>
          </cell>
          <cell r="BL102">
            <v>7885528</v>
          </cell>
          <cell r="BM102">
            <v>7885527.9999999991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-1.1102230246251565E-14</v>
          </cell>
          <cell r="BZ102">
            <v>-93</v>
          </cell>
        </row>
        <row r="103">
          <cell r="A103">
            <v>94</v>
          </cell>
          <cell r="B103" t="str">
            <v>FAIRHAVEN</v>
          </cell>
          <cell r="C103">
            <v>5</v>
          </cell>
          <cell r="D103">
            <v>5.6056062859178732</v>
          </cell>
          <cell r="E103">
            <v>5.6056062859178732</v>
          </cell>
          <cell r="F103">
            <v>5.6056062859178732</v>
          </cell>
          <cell r="G103">
            <v>5.6056062859178732</v>
          </cell>
          <cell r="H103">
            <v>5.6056062859178732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R103">
            <v>0.60560628591787324</v>
          </cell>
          <cell r="S103">
            <v>12.112125718357468</v>
          </cell>
          <cell r="V103">
            <v>67556</v>
          </cell>
          <cell r="W103">
            <v>70525</v>
          </cell>
          <cell r="X103">
            <v>88083</v>
          </cell>
          <cell r="Y103">
            <v>88083</v>
          </cell>
          <cell r="Z103">
            <v>88154</v>
          </cell>
          <cell r="AA103">
            <v>88078.058696190958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K103">
            <v>20522.058696190958</v>
          </cell>
          <cell r="AL103">
            <v>30.377847557864524</v>
          </cell>
          <cell r="AM103">
            <v>18.265721839507055</v>
          </cell>
          <cell r="AO103">
            <v>14399.146408418499</v>
          </cell>
          <cell r="AP103">
            <v>7659</v>
          </cell>
          <cell r="AQ103">
            <v>19807.295876269869</v>
          </cell>
          <cell r="AR103">
            <v>25217</v>
          </cell>
          <cell r="AS103">
            <v>25288</v>
          </cell>
          <cell r="AT103">
            <v>25212.058696190965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BD103">
            <v>10812.912287772466</v>
          </cell>
          <cell r="BE103">
            <v>75.094120033744986</v>
          </cell>
          <cell r="BH103">
            <v>53156.853591581501</v>
          </cell>
          <cell r="BI103">
            <v>62866</v>
          </cell>
          <cell r="BJ103">
            <v>68275.704123730131</v>
          </cell>
          <cell r="BK103">
            <v>62866</v>
          </cell>
          <cell r="BL103">
            <v>62866</v>
          </cell>
          <cell r="BM103">
            <v>62865.999999999993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9709.1464084184918</v>
          </cell>
          <cell r="BX103">
            <v>18.26508860553804</v>
          </cell>
          <cell r="BZ103">
            <v>-94</v>
          </cell>
        </row>
        <row r="104">
          <cell r="A104">
            <v>95</v>
          </cell>
          <cell r="B104" t="str">
            <v>FALL RIVER</v>
          </cell>
          <cell r="C104">
            <v>1792</v>
          </cell>
          <cell r="D104">
            <v>1890.9597110284128</v>
          </cell>
          <cell r="E104">
            <v>1890.9597110284128</v>
          </cell>
          <cell r="F104">
            <v>1890.9597110284128</v>
          </cell>
          <cell r="G104">
            <v>1890.9597110284128</v>
          </cell>
          <cell r="H104">
            <v>1890.9597110284128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R104">
            <v>98.959711028412812</v>
          </cell>
          <cell r="S104">
            <v>5.5223053029248126</v>
          </cell>
          <cell r="V104">
            <v>24371170</v>
          </cell>
          <cell r="W104">
            <v>26435472</v>
          </cell>
          <cell r="X104">
            <v>27334329</v>
          </cell>
          <cell r="Y104">
            <v>27117728.344519973</v>
          </cell>
          <cell r="Z104">
            <v>27142311.344519973</v>
          </cell>
          <cell r="AA104">
            <v>27117472.949283924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K104">
            <v>2746302.949283924</v>
          </cell>
          <cell r="AL104">
            <v>11.268654517956755</v>
          </cell>
          <cell r="AM104">
            <v>5.746349215031942</v>
          </cell>
          <cell r="AO104">
            <v>3685918.8309146669</v>
          </cell>
          <cell r="AP104">
            <v>4234986.6322604055</v>
          </cell>
          <cell r="AQ104">
            <v>3865734.3540971396</v>
          </cell>
          <cell r="AR104">
            <v>4692543.7687539048</v>
          </cell>
          <cell r="AS104">
            <v>4701030.6871617734</v>
          </cell>
          <cell r="AT104">
            <v>4742839.0213350821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BD104">
            <v>1056920.1904204153</v>
          </cell>
          <cell r="BE104">
            <v>28.674537853513684</v>
          </cell>
          <cell r="BH104">
            <v>20685251.169085331</v>
          </cell>
          <cell r="BI104">
            <v>22200485.367739595</v>
          </cell>
          <cell r="BJ104">
            <v>23468594.645902861</v>
          </cell>
          <cell r="BK104">
            <v>22425184.575766068</v>
          </cell>
          <cell r="BL104">
            <v>22441280.657358199</v>
          </cell>
          <cell r="BM104">
            <v>22374633.92794884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1689382.7588635087</v>
          </cell>
          <cell r="BX104">
            <v>8.1670884489347451</v>
          </cell>
          <cell r="BZ104">
            <v>-95</v>
          </cell>
        </row>
        <row r="105">
          <cell r="A105">
            <v>96</v>
          </cell>
          <cell r="B105" t="str">
            <v>FALMOUTH</v>
          </cell>
          <cell r="C105">
            <v>114</v>
          </cell>
          <cell r="D105">
            <v>114.19659243940913</v>
          </cell>
          <cell r="E105">
            <v>114.19659243940913</v>
          </cell>
          <cell r="F105">
            <v>114.19659243940913</v>
          </cell>
          <cell r="G105">
            <v>114.19659243940913</v>
          </cell>
          <cell r="H105">
            <v>114.19659243940913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R105">
            <v>0.19659243940913029</v>
          </cell>
          <cell r="S105">
            <v>0.17244950825361371</v>
          </cell>
          <cell r="V105">
            <v>2137709</v>
          </cell>
          <cell r="W105">
            <v>2253190</v>
          </cell>
          <cell r="X105">
            <v>2270619</v>
          </cell>
          <cell r="Y105">
            <v>2270619</v>
          </cell>
          <cell r="Z105">
            <v>2272112</v>
          </cell>
          <cell r="AA105">
            <v>2270624.4037081655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K105">
            <v>132915.40370816551</v>
          </cell>
          <cell r="AL105">
            <v>6.217656552326134</v>
          </cell>
          <cell r="AM105">
            <v>6.0452070440725203</v>
          </cell>
          <cell r="AO105">
            <v>339821.08333247632</v>
          </cell>
          <cell r="AP105">
            <v>275245.14470736659</v>
          </cell>
          <cell r="AQ105">
            <v>203483.54245608149</v>
          </cell>
          <cell r="AR105">
            <v>268211.25395858614</v>
          </cell>
          <cell r="AS105">
            <v>267951.88158072985</v>
          </cell>
          <cell r="AT105">
            <v>273720.08149140188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BD105">
            <v>-66101.001841074438</v>
          </cell>
          <cell r="BE105">
            <v>-19.451707113887963</v>
          </cell>
          <cell r="BH105">
            <v>1797887.9166675238</v>
          </cell>
          <cell r="BI105">
            <v>1977944.8552926334</v>
          </cell>
          <cell r="BJ105">
            <v>2067135.4575439184</v>
          </cell>
          <cell r="BK105">
            <v>2002407.7460414139</v>
          </cell>
          <cell r="BL105">
            <v>2004160.11841927</v>
          </cell>
          <cell r="BM105">
            <v>1996904.3222167636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199016.40554923983</v>
          </cell>
          <cell r="BX105">
            <v>11.069455648721792</v>
          </cell>
          <cell r="BZ105">
            <v>-96</v>
          </cell>
        </row>
        <row r="106">
          <cell r="A106">
            <v>97</v>
          </cell>
          <cell r="B106" t="str">
            <v>FITCHBURG</v>
          </cell>
          <cell r="C106">
            <v>225</v>
          </cell>
          <cell r="D106">
            <v>233.24730186121042</v>
          </cell>
          <cell r="E106">
            <v>233.24730186121042</v>
          </cell>
          <cell r="F106">
            <v>233.24730186121042</v>
          </cell>
          <cell r="G106">
            <v>233.24730186121042</v>
          </cell>
          <cell r="H106">
            <v>233.24730186121042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R106">
            <v>8.247301861210417</v>
          </cell>
          <cell r="S106">
            <v>3.6654674938712883</v>
          </cell>
          <cell r="V106">
            <v>3001699</v>
          </cell>
          <cell r="W106">
            <v>3230749</v>
          </cell>
          <cell r="X106">
            <v>3455144</v>
          </cell>
          <cell r="Y106">
            <v>3440113.5438680644</v>
          </cell>
          <cell r="Z106">
            <v>3443144.5438680644</v>
          </cell>
          <cell r="AA106">
            <v>3440115.5130138798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K106">
            <v>438416.51301387977</v>
          </cell>
          <cell r="AL106">
            <v>14.605612122130829</v>
          </cell>
          <cell r="AM106">
            <v>10.94014462825954</v>
          </cell>
          <cell r="AO106">
            <v>510496.49835037882</v>
          </cell>
          <cell r="AP106">
            <v>518088.21507535537</v>
          </cell>
          <cell r="AQ106">
            <v>543658.84510915703</v>
          </cell>
          <cell r="AR106">
            <v>691689.10705820238</v>
          </cell>
          <cell r="AS106">
            <v>692158.21703716926</v>
          </cell>
          <cell r="AT106">
            <v>699736.83563052397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BD106">
            <v>189240.33728014515</v>
          </cell>
          <cell r="BE106">
            <v>37.069860007200319</v>
          </cell>
          <cell r="BH106">
            <v>2491202.5016496209</v>
          </cell>
          <cell r="BI106">
            <v>2712660.7849246445</v>
          </cell>
          <cell r="BJ106">
            <v>2911485.1548908427</v>
          </cell>
          <cell r="BK106">
            <v>2748424.436809862</v>
          </cell>
          <cell r="BL106">
            <v>2750986.3268308952</v>
          </cell>
          <cell r="BM106">
            <v>2740378.6773833558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249176.17573373485</v>
          </cell>
          <cell r="BX106">
            <v>10.002244922632176</v>
          </cell>
          <cell r="BZ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0.97580645161290336</v>
          </cell>
          <cell r="E107">
            <v>0.97580645161290336</v>
          </cell>
          <cell r="F107">
            <v>0.97580645161290336</v>
          </cell>
          <cell r="G107">
            <v>0.97580645161290336</v>
          </cell>
          <cell r="H107">
            <v>0.97580645161290336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R107">
            <v>-2.4193548387096642E-2</v>
          </cell>
          <cell r="S107">
            <v>-2.4193548387096642</v>
          </cell>
          <cell r="V107">
            <v>22467</v>
          </cell>
          <cell r="W107">
            <v>22267</v>
          </cell>
          <cell r="X107">
            <v>22442</v>
          </cell>
          <cell r="Y107">
            <v>22442</v>
          </cell>
          <cell r="Z107">
            <v>22456</v>
          </cell>
          <cell r="AA107">
            <v>22440.306451612902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K107">
            <v>-26.693548387098417</v>
          </cell>
          <cell r="AL107">
            <v>-0.11881225079938273</v>
          </cell>
          <cell r="AM107">
            <v>2.3005425879102814</v>
          </cell>
          <cell r="AO107">
            <v>9084.6902952055898</v>
          </cell>
          <cell r="AP107">
            <v>917</v>
          </cell>
          <cell r="AQ107">
            <v>917</v>
          </cell>
          <cell r="AR107">
            <v>917</v>
          </cell>
          <cell r="AS107">
            <v>931</v>
          </cell>
          <cell r="AT107">
            <v>915.30645161290317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BD107">
            <v>-8169.3838435926864</v>
          </cell>
          <cell r="BE107">
            <v>-89.924736871922278</v>
          </cell>
          <cell r="BH107">
            <v>13382.30970479441</v>
          </cell>
          <cell r="BI107">
            <v>21350</v>
          </cell>
          <cell r="BJ107">
            <v>21525</v>
          </cell>
          <cell r="BK107">
            <v>21525</v>
          </cell>
          <cell r="BL107">
            <v>21525</v>
          </cell>
          <cell r="BM107">
            <v>21525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8142.6902952055898</v>
          </cell>
          <cell r="BX107">
            <v>60.846673517713846</v>
          </cell>
          <cell r="BZ107">
            <v>-98</v>
          </cell>
        </row>
        <row r="108">
          <cell r="A108">
            <v>99</v>
          </cell>
          <cell r="B108" t="str">
            <v>FOXBOROUGH</v>
          </cell>
          <cell r="C108">
            <v>111</v>
          </cell>
          <cell r="D108">
            <v>110.16947808453516</v>
          </cell>
          <cell r="E108">
            <v>110.16947808453516</v>
          </cell>
          <cell r="F108">
            <v>110.16947808453516</v>
          </cell>
          <cell r="G108">
            <v>110.16947808453516</v>
          </cell>
          <cell r="H108">
            <v>110.16947808453516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R108">
            <v>-0.83052191546484266</v>
          </cell>
          <cell r="S108">
            <v>-0.74821794186021862</v>
          </cell>
          <cell r="V108">
            <v>1998376</v>
          </cell>
          <cell r="W108">
            <v>2033331</v>
          </cell>
          <cell r="X108">
            <v>2055486</v>
          </cell>
          <cell r="Y108">
            <v>2055486</v>
          </cell>
          <cell r="Z108">
            <v>2056919</v>
          </cell>
          <cell r="AA108">
            <v>2055488.9704432939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K108">
            <v>57112.970443293918</v>
          </cell>
          <cell r="AL108">
            <v>2.8579691931495343</v>
          </cell>
          <cell r="AM108">
            <v>3.606187135009753</v>
          </cell>
          <cell r="AO108">
            <v>151900.60204400317</v>
          </cell>
          <cell r="AP108">
            <v>150369.5736918847</v>
          </cell>
          <cell r="AQ108">
            <v>144437.44833953</v>
          </cell>
          <cell r="AR108">
            <v>166654.97535124508</v>
          </cell>
          <cell r="AS108">
            <v>167667.5131046988</v>
          </cell>
          <cell r="AT108">
            <v>167978.43108308213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BD108">
            <v>16077.829039078963</v>
          </cell>
          <cell r="BE108">
            <v>10.584440629419944</v>
          </cell>
          <cell r="BH108">
            <v>1846475.3979559969</v>
          </cell>
          <cell r="BI108">
            <v>1882961.4263081152</v>
          </cell>
          <cell r="BJ108">
            <v>1911048.55166047</v>
          </cell>
          <cell r="BK108">
            <v>1888831.0246487549</v>
          </cell>
          <cell r="BL108">
            <v>1889251.4868953011</v>
          </cell>
          <cell r="BM108">
            <v>1887510.5393602117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W108">
            <v>41035.141404214781</v>
          </cell>
          <cell r="BX108">
            <v>2.2223497507543044</v>
          </cell>
          <cell r="BZ108">
            <v>-99</v>
          </cell>
        </row>
        <row r="109">
          <cell r="A109">
            <v>100</v>
          </cell>
          <cell r="B109" t="str">
            <v>FRAMINGHAM</v>
          </cell>
          <cell r="C109">
            <v>375</v>
          </cell>
          <cell r="D109">
            <v>372.38750093816805</v>
          </cell>
          <cell r="E109">
            <v>372.38750093816805</v>
          </cell>
          <cell r="F109">
            <v>372.38750093816805</v>
          </cell>
          <cell r="G109">
            <v>372.38750093816805</v>
          </cell>
          <cell r="H109">
            <v>372.38750093816805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R109">
            <v>-2.6124990618319544</v>
          </cell>
          <cell r="S109">
            <v>-0.69666641648852279</v>
          </cell>
          <cell r="V109">
            <v>6101072</v>
          </cell>
          <cell r="W109">
            <v>6393737</v>
          </cell>
          <cell r="X109">
            <v>6539842</v>
          </cell>
          <cell r="Y109">
            <v>6506862.5624414282</v>
          </cell>
          <cell r="Z109">
            <v>6511707.5624414282</v>
          </cell>
          <cell r="AA109">
            <v>6460129.207429179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K109">
            <v>359057.20742917899</v>
          </cell>
          <cell r="AL109">
            <v>5.885149485683483</v>
          </cell>
          <cell r="AM109">
            <v>6.5818159021720053</v>
          </cell>
          <cell r="AO109">
            <v>820760.8652824345</v>
          </cell>
          <cell r="AP109">
            <v>773777.54185850546</v>
          </cell>
          <cell r="AQ109">
            <v>669056.29968732235</v>
          </cell>
          <cell r="AR109">
            <v>826419.67468972667</v>
          </cell>
          <cell r="AS109">
            <v>826932.0104737354</v>
          </cell>
          <cell r="AT109">
            <v>793293.29486825468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BD109">
            <v>-27467.57041417982</v>
          </cell>
          <cell r="BE109">
            <v>-3.3465984522456305</v>
          </cell>
          <cell r="BH109">
            <v>5280311.134717565</v>
          </cell>
          <cell r="BI109">
            <v>5619959.4581414945</v>
          </cell>
          <cell r="BJ109">
            <v>5870785.7003126778</v>
          </cell>
          <cell r="BK109">
            <v>5680442.8877517013</v>
          </cell>
          <cell r="BL109">
            <v>5684775.5519676926</v>
          </cell>
          <cell r="BM109">
            <v>5666835.912560924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W109">
            <v>386524.77784335893</v>
          </cell>
          <cell r="BX109">
            <v>7.3201136823547008</v>
          </cell>
          <cell r="BZ109">
            <v>-100</v>
          </cell>
        </row>
        <row r="110">
          <cell r="A110">
            <v>101</v>
          </cell>
          <cell r="B110" t="str">
            <v>FRANKLIN</v>
          </cell>
          <cell r="C110">
            <v>365</v>
          </cell>
          <cell r="D110">
            <v>385.45338533995124</v>
          </cell>
          <cell r="E110">
            <v>385.45338533995124</v>
          </cell>
          <cell r="F110">
            <v>385.45338533995124</v>
          </cell>
          <cell r="G110">
            <v>385.45338533995124</v>
          </cell>
          <cell r="H110">
            <v>385.45338533995124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R110">
            <v>20.45338533995124</v>
          </cell>
          <cell r="S110">
            <v>5.6036672164250012</v>
          </cell>
          <cell r="V110">
            <v>4971113</v>
          </cell>
          <cell r="W110">
            <v>5335589</v>
          </cell>
          <cell r="X110">
            <v>5394966</v>
          </cell>
          <cell r="Y110">
            <v>5374324.7147070011</v>
          </cell>
          <cell r="Z110">
            <v>5379339.7147070011</v>
          </cell>
          <cell r="AA110">
            <v>5369528.9156179978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K110">
            <v>398415.91561799776</v>
          </cell>
          <cell r="AL110">
            <v>8.0146219894417605</v>
          </cell>
          <cell r="AM110">
            <v>2.4109547730167593</v>
          </cell>
          <cell r="AO110">
            <v>643495.13712766196</v>
          </cell>
          <cell r="AP110">
            <v>755470.74152351753</v>
          </cell>
          <cell r="AQ110">
            <v>656501.82394898089</v>
          </cell>
          <cell r="AR110">
            <v>771899.06529699767</v>
          </cell>
          <cell r="AS110">
            <v>775316.09978689568</v>
          </cell>
          <cell r="AT110">
            <v>772121.76659660588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BD110">
            <v>128626.62946894392</v>
          </cell>
          <cell r="BE110">
            <v>19.988749261274673</v>
          </cell>
          <cell r="BH110">
            <v>4327617.8628723379</v>
          </cell>
          <cell r="BI110">
            <v>4580118.2584764827</v>
          </cell>
          <cell r="BJ110">
            <v>4738464.1760510188</v>
          </cell>
          <cell r="BK110">
            <v>4602425.6494100038</v>
          </cell>
          <cell r="BL110">
            <v>4604023.6149201058</v>
          </cell>
          <cell r="BM110">
            <v>4597407.1490213918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W110">
            <v>269789.28614905383</v>
          </cell>
          <cell r="BX110">
            <v>6.2341291375017205</v>
          </cell>
          <cell r="BZ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 t="str">
            <v>--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K111">
            <v>0</v>
          </cell>
          <cell r="AL111" t="str">
            <v>--</v>
          </cell>
          <cell r="AM111" t="str">
            <v>--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BD111">
            <v>0</v>
          </cell>
          <cell r="BE111" t="str">
            <v>--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 t="str">
            <v>--</v>
          </cell>
          <cell r="BZ111">
            <v>-102</v>
          </cell>
        </row>
        <row r="112">
          <cell r="A112">
            <v>103</v>
          </cell>
          <cell r="B112" t="str">
            <v>GARDNER</v>
          </cell>
          <cell r="C112">
            <v>32</v>
          </cell>
          <cell r="D112">
            <v>33.42332476520734</v>
          </cell>
          <cell r="E112">
            <v>33.42332476520734</v>
          </cell>
          <cell r="F112">
            <v>33.42332476520734</v>
          </cell>
          <cell r="G112">
            <v>33.42332476520734</v>
          </cell>
          <cell r="H112">
            <v>33.42332476520734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R112">
            <v>1.4233247652073402</v>
          </cell>
          <cell r="S112">
            <v>4.4478898912729381</v>
          </cell>
          <cell r="V112">
            <v>464704</v>
          </cell>
          <cell r="W112">
            <v>481544</v>
          </cell>
          <cell r="X112">
            <v>507942</v>
          </cell>
          <cell r="Y112">
            <v>502489.17407607875</v>
          </cell>
          <cell r="Z112">
            <v>502936.17407607875</v>
          </cell>
          <cell r="AA112">
            <v>502071.57347108802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K112">
            <v>37367.573471088021</v>
          </cell>
          <cell r="AL112">
            <v>8.0411559769418837</v>
          </cell>
          <cell r="AM112">
            <v>3.5932660856689456</v>
          </cell>
          <cell r="AO112">
            <v>170923.61425366058</v>
          </cell>
          <cell r="AP112">
            <v>85899.810585290281</v>
          </cell>
          <cell r="AQ112">
            <v>61878.085327450892</v>
          </cell>
          <cell r="AR112">
            <v>88932.570192375963</v>
          </cell>
          <cell r="AS112">
            <v>88096.434006283904</v>
          </cell>
          <cell r="AT112">
            <v>92544.730810538196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BD112">
            <v>-78378.88344312238</v>
          </cell>
          <cell r="BE112">
            <v>-45.856088279764293</v>
          </cell>
          <cell r="BH112">
            <v>293780.38574633945</v>
          </cell>
          <cell r="BI112">
            <v>395644.18941470969</v>
          </cell>
          <cell r="BJ112">
            <v>446063.91467254912</v>
          </cell>
          <cell r="BK112">
            <v>413556.60388370277</v>
          </cell>
          <cell r="BL112">
            <v>414839.74006979482</v>
          </cell>
          <cell r="BM112">
            <v>409526.8426605498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115746.45691421034</v>
          </cell>
          <cell r="BX112">
            <v>39.398973699404834</v>
          </cell>
          <cell r="BZ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 t="str">
            <v>--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K113">
            <v>0</v>
          </cell>
          <cell r="AL113" t="str">
            <v>--</v>
          </cell>
          <cell r="AM113" t="str">
            <v>--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BD113">
            <v>0</v>
          </cell>
          <cell r="BE113" t="str">
            <v>--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 t="str">
            <v>--</v>
          </cell>
          <cell r="BZ113">
            <v>-104</v>
          </cell>
        </row>
        <row r="114">
          <cell r="A114">
            <v>105</v>
          </cell>
          <cell r="B114" t="str">
            <v>GEORGETOWN</v>
          </cell>
          <cell r="C114">
            <v>2</v>
          </cell>
          <cell r="D114">
            <v>2.0000000000000004</v>
          </cell>
          <cell r="E114">
            <v>2.0000000000000004</v>
          </cell>
          <cell r="F114">
            <v>2.0000000000000004</v>
          </cell>
          <cell r="G114">
            <v>2.0000000000000004</v>
          </cell>
          <cell r="H114">
            <v>2.0000000000000004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2.2204460492503131E-14</v>
          </cell>
          <cell r="V114">
            <v>27552</v>
          </cell>
          <cell r="W114">
            <v>28278</v>
          </cell>
          <cell r="X114">
            <v>28602</v>
          </cell>
          <cell r="Y114">
            <v>28578.639999999999</v>
          </cell>
          <cell r="Z114">
            <v>28605.64</v>
          </cell>
          <cell r="AA114">
            <v>28582.639999999999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K114">
            <v>1030.6399999999994</v>
          </cell>
          <cell r="AL114">
            <v>3.7407084785133549</v>
          </cell>
          <cell r="AM114">
            <v>3.7407084785133327</v>
          </cell>
          <cell r="AO114">
            <v>1876</v>
          </cell>
          <cell r="AP114">
            <v>2602</v>
          </cell>
          <cell r="AQ114">
            <v>2640.2513708323368</v>
          </cell>
          <cell r="AR114">
            <v>2902.6399999999994</v>
          </cell>
          <cell r="AS114">
            <v>2929.6399999999994</v>
          </cell>
          <cell r="AT114">
            <v>2906.639999999999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BD114">
            <v>1030.639999999999</v>
          </cell>
          <cell r="BE114">
            <v>54.938166311300577</v>
          </cell>
          <cell r="BH114">
            <v>25676</v>
          </cell>
          <cell r="BI114">
            <v>25676</v>
          </cell>
          <cell r="BJ114">
            <v>25961.748629167661</v>
          </cell>
          <cell r="BK114">
            <v>25676</v>
          </cell>
          <cell r="BL114">
            <v>25676</v>
          </cell>
          <cell r="BM114">
            <v>25676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W114">
            <v>0</v>
          </cell>
          <cell r="BX114">
            <v>0</v>
          </cell>
          <cell r="BZ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 t="str">
            <v>--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K115">
            <v>0</v>
          </cell>
          <cell r="AL115" t="str">
            <v>--</v>
          </cell>
          <cell r="AM115" t="str">
            <v>--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D115">
            <v>0</v>
          </cell>
          <cell r="BE115" t="str">
            <v>--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 t="str">
            <v>--</v>
          </cell>
          <cell r="BZ115">
            <v>-106</v>
          </cell>
        </row>
        <row r="116">
          <cell r="A116">
            <v>107</v>
          </cell>
          <cell r="B116" t="str">
            <v>GLOUCESTER</v>
          </cell>
          <cell r="C116">
            <v>3</v>
          </cell>
          <cell r="D116">
            <v>2.9885038227579659</v>
          </cell>
          <cell r="E116">
            <v>2.9885038227579659</v>
          </cell>
          <cell r="F116">
            <v>2.9885038227579659</v>
          </cell>
          <cell r="G116">
            <v>2.9885038227579659</v>
          </cell>
          <cell r="H116">
            <v>2.9885038227579659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R116">
            <v>-1.1496177242034111E-2</v>
          </cell>
          <cell r="S116">
            <v>-0.38320590806780741</v>
          </cell>
          <cell r="V116">
            <v>48346</v>
          </cell>
          <cell r="W116">
            <v>49970</v>
          </cell>
          <cell r="X116">
            <v>50770</v>
          </cell>
          <cell r="Y116">
            <v>50446.4790067535</v>
          </cell>
          <cell r="Z116">
            <v>50480.4790067535</v>
          </cell>
          <cell r="AA116">
            <v>50126.453778670679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K116">
            <v>1780.4537786706787</v>
          </cell>
          <cell r="AL116">
            <v>3.6827323432562675</v>
          </cell>
          <cell r="AM116">
            <v>4.0659382513240754</v>
          </cell>
          <cell r="AO116">
            <v>36942.262514112765</v>
          </cell>
          <cell r="AP116">
            <v>14179.010118100799</v>
          </cell>
          <cell r="AQ116">
            <v>4538.3878124819421</v>
          </cell>
          <cell r="AR116">
            <v>10162.79931215424</v>
          </cell>
          <cell r="AS116">
            <v>9874.9703995003074</v>
          </cell>
          <cell r="AT116">
            <v>10853.495850598896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BD116">
            <v>-26088.766663513867</v>
          </cell>
          <cell r="BE116">
            <v>-70.620381341146555</v>
          </cell>
          <cell r="BH116">
            <v>11403.737485887235</v>
          </cell>
          <cell r="BI116">
            <v>35790.989881899201</v>
          </cell>
          <cell r="BJ116">
            <v>46231.612187518054</v>
          </cell>
          <cell r="BK116">
            <v>40283.679694599261</v>
          </cell>
          <cell r="BL116">
            <v>40605.508607253192</v>
          </cell>
          <cell r="BM116">
            <v>39272.957928071781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W116">
            <v>27869.220442184545</v>
          </cell>
          <cell r="BX116">
            <v>244.38672388481643</v>
          </cell>
          <cell r="BZ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 t="str">
            <v>--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K117">
            <v>0</v>
          </cell>
          <cell r="AL117" t="str">
            <v>--</v>
          </cell>
          <cell r="AM117" t="str">
            <v>--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BD117">
            <v>0</v>
          </cell>
          <cell r="BE117" t="str">
            <v>--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 t="str">
            <v>--</v>
          </cell>
          <cell r="BZ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 t="str">
            <v>--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K118">
            <v>0</v>
          </cell>
          <cell r="AL118" t="str">
            <v>--</v>
          </cell>
          <cell r="AM118" t="str">
            <v>--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BD118">
            <v>0</v>
          </cell>
          <cell r="BE118" t="str">
            <v>--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 t="str">
            <v>--</v>
          </cell>
          <cell r="BZ118">
            <v>-109</v>
          </cell>
        </row>
        <row r="119">
          <cell r="A119">
            <v>110</v>
          </cell>
          <cell r="B119" t="str">
            <v>GRAFTON</v>
          </cell>
          <cell r="C119">
            <v>23</v>
          </cell>
          <cell r="D119">
            <v>23.001403508771912</v>
          </cell>
          <cell r="E119">
            <v>23.001403508771912</v>
          </cell>
          <cell r="F119">
            <v>23.001403508771912</v>
          </cell>
          <cell r="G119">
            <v>23.001403508771912</v>
          </cell>
          <cell r="H119">
            <v>23.001403508771912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R119">
            <v>1.4035087719115324E-3</v>
          </cell>
          <cell r="S119">
            <v>6.102212051795064E-3</v>
          </cell>
          <cell r="V119">
            <v>331260</v>
          </cell>
          <cell r="W119">
            <v>334793</v>
          </cell>
          <cell r="X119">
            <v>337578</v>
          </cell>
          <cell r="Y119">
            <v>337112.72423437081</v>
          </cell>
          <cell r="Z119">
            <v>337411.72423437081</v>
          </cell>
          <cell r="AA119">
            <v>337074.52544561418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K119">
            <v>5814.5254456141847</v>
          </cell>
          <cell r="AL119">
            <v>1.7552754469643661</v>
          </cell>
          <cell r="AM119">
            <v>1.749173234912571</v>
          </cell>
          <cell r="AO119">
            <v>21574</v>
          </cell>
          <cell r="AP119">
            <v>25107</v>
          </cell>
          <cell r="AQ119">
            <v>26178.050442506672</v>
          </cell>
          <cell r="AR119">
            <v>27426.724234370806</v>
          </cell>
          <cell r="AS119">
            <v>27725.724234370806</v>
          </cell>
          <cell r="AT119">
            <v>27388.525445614181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BD119">
            <v>5814.5254456141811</v>
          </cell>
          <cell r="BE119">
            <v>26.951540954918805</v>
          </cell>
          <cell r="BH119">
            <v>309686</v>
          </cell>
          <cell r="BI119">
            <v>309686</v>
          </cell>
          <cell r="BJ119">
            <v>311399.94955749332</v>
          </cell>
          <cell r="BK119">
            <v>309686</v>
          </cell>
          <cell r="BL119">
            <v>309686</v>
          </cell>
          <cell r="BM119">
            <v>309686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-110</v>
          </cell>
        </row>
        <row r="120">
          <cell r="A120">
            <v>111</v>
          </cell>
          <cell r="B120" t="str">
            <v>GRANBY</v>
          </cell>
          <cell r="C120">
            <v>22</v>
          </cell>
          <cell r="D120">
            <v>22.7156267337853</v>
          </cell>
          <cell r="E120">
            <v>22.7156267337853</v>
          </cell>
          <cell r="F120">
            <v>22.7156267337853</v>
          </cell>
          <cell r="G120">
            <v>22.7156267337853</v>
          </cell>
          <cell r="H120">
            <v>22.7156267337853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R120">
            <v>0.71562673378529951</v>
          </cell>
          <cell r="S120">
            <v>3.2528487899331715</v>
          </cell>
          <cell r="V120">
            <v>335365</v>
          </cell>
          <cell r="W120">
            <v>341494</v>
          </cell>
          <cell r="X120">
            <v>362332</v>
          </cell>
          <cell r="Y120">
            <v>362332</v>
          </cell>
          <cell r="Z120">
            <v>362627</v>
          </cell>
          <cell r="AA120">
            <v>362332.25787629065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K120">
            <v>26967.257876290649</v>
          </cell>
          <cell r="AL120">
            <v>8.0411664533539984</v>
          </cell>
          <cell r="AM120">
            <v>4.7883176634208269</v>
          </cell>
          <cell r="AO120">
            <v>123475.17698003307</v>
          </cell>
          <cell r="AP120">
            <v>57264.35090005066</v>
          </cell>
          <cell r="AQ120">
            <v>40473.924143650023</v>
          </cell>
          <cell r="AR120">
            <v>64116.030437906971</v>
          </cell>
          <cell r="AS120">
            <v>63409.135694664961</v>
          </cell>
          <cell r="AT120">
            <v>67262.794998179306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BD120">
            <v>-56212.381981853759</v>
          </cell>
          <cell r="BE120">
            <v>-45.525249168862302</v>
          </cell>
          <cell r="BH120">
            <v>211889.82301996695</v>
          </cell>
          <cell r="BI120">
            <v>284229.64909994934</v>
          </cell>
          <cell r="BJ120">
            <v>321858.07585634995</v>
          </cell>
          <cell r="BK120">
            <v>298215.96956209303</v>
          </cell>
          <cell r="BL120">
            <v>299217.86430533504</v>
          </cell>
          <cell r="BM120">
            <v>295069.46287811134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W120">
            <v>83179.639858144394</v>
          </cell>
          <cell r="BX120">
            <v>39.256080670899493</v>
          </cell>
          <cell r="BZ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 t="str">
            <v>--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K121">
            <v>0</v>
          </cell>
          <cell r="AL121" t="str">
            <v>--</v>
          </cell>
          <cell r="AM121" t="str">
            <v>--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BD121">
            <v>0</v>
          </cell>
          <cell r="BE121" t="str">
            <v>--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 t="str">
            <v>--</v>
          </cell>
          <cell r="BZ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 t="str">
            <v>--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K122">
            <v>0</v>
          </cell>
          <cell r="AL122" t="str">
            <v>--</v>
          </cell>
          <cell r="AM122" t="str">
            <v>--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BD122">
            <v>0</v>
          </cell>
          <cell r="BE122" t="str">
            <v>--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 t="str">
            <v>--</v>
          </cell>
          <cell r="BZ122">
            <v>-113</v>
          </cell>
        </row>
        <row r="123">
          <cell r="A123">
            <v>114</v>
          </cell>
          <cell r="B123" t="str">
            <v>GREENFIELD</v>
          </cell>
          <cell r="C123">
            <v>100</v>
          </cell>
          <cell r="D123">
            <v>102.66480041741461</v>
          </cell>
          <cell r="E123">
            <v>102.66480041741461</v>
          </cell>
          <cell r="F123">
            <v>102.66480041741461</v>
          </cell>
          <cell r="G123">
            <v>102.66480041741461</v>
          </cell>
          <cell r="H123">
            <v>102.66480041741461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R123">
            <v>2.6648004174146109</v>
          </cell>
          <cell r="S123">
            <v>2.6648004174146145</v>
          </cell>
          <cell r="V123">
            <v>1466212</v>
          </cell>
          <cell r="W123">
            <v>1536467</v>
          </cell>
          <cell r="X123">
            <v>1584524</v>
          </cell>
          <cell r="Y123">
            <v>1584524</v>
          </cell>
          <cell r="Z123">
            <v>1585844</v>
          </cell>
          <cell r="AA123">
            <v>1584520.5827915347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K123">
            <v>118308.58279153472</v>
          </cell>
          <cell r="AL123">
            <v>8.0689956698986709</v>
          </cell>
          <cell r="AM123">
            <v>5.4041952524840564</v>
          </cell>
          <cell r="AO123">
            <v>289385.76296166482</v>
          </cell>
          <cell r="AP123">
            <v>215137.49086543356</v>
          </cell>
          <cell r="AQ123">
            <v>180715.16603863574</v>
          </cell>
          <cell r="AR123">
            <v>239769.20258340344</v>
          </cell>
          <cell r="AS123">
            <v>239411.15772148146</v>
          </cell>
          <cell r="AT123">
            <v>245035.77946331259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D123">
            <v>-44349.983498352231</v>
          </cell>
          <cell r="BE123">
            <v>-15.325558190721122</v>
          </cell>
          <cell r="BH123">
            <v>1176826.2370383353</v>
          </cell>
          <cell r="BI123">
            <v>1321329.5091345664</v>
          </cell>
          <cell r="BJ123">
            <v>1403808.8339613643</v>
          </cell>
          <cell r="BK123">
            <v>1344754.7974165967</v>
          </cell>
          <cell r="BL123">
            <v>1346432.8422785185</v>
          </cell>
          <cell r="BM123">
            <v>1339484.8033282221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W123">
            <v>162658.56628988683</v>
          </cell>
          <cell r="BX123">
            <v>13.821799784073651</v>
          </cell>
          <cell r="BZ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 t="str">
            <v>--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K124">
            <v>0</v>
          </cell>
          <cell r="AL124" t="str">
            <v>--</v>
          </cell>
          <cell r="AM124" t="str">
            <v>--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D124">
            <v>0</v>
          </cell>
          <cell r="BE124" t="str">
            <v>--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 t="str">
            <v>--</v>
          </cell>
          <cell r="BZ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 t="str">
            <v>--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K125">
            <v>0</v>
          </cell>
          <cell r="AL125" t="str">
            <v>--</v>
          </cell>
          <cell r="AM125" t="str">
            <v>--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BD125">
            <v>0</v>
          </cell>
          <cell r="BE125" t="str">
            <v>--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 t="str">
            <v>--</v>
          </cell>
          <cell r="BZ125">
            <v>-116</v>
          </cell>
        </row>
        <row r="126">
          <cell r="A126">
            <v>117</v>
          </cell>
          <cell r="B126" t="str">
            <v>HADLEY</v>
          </cell>
          <cell r="C126">
            <v>46</v>
          </cell>
          <cell r="D126">
            <v>47.687321885275857</v>
          </cell>
          <cell r="E126">
            <v>47.687321885275857</v>
          </cell>
          <cell r="F126">
            <v>47.687321885275857</v>
          </cell>
          <cell r="G126">
            <v>47.687321885275857</v>
          </cell>
          <cell r="H126">
            <v>47.687321885275857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R126">
            <v>1.6873218852758569</v>
          </cell>
          <cell r="S126">
            <v>3.6680910549475199</v>
          </cell>
          <cell r="V126">
            <v>713292</v>
          </cell>
          <cell r="W126">
            <v>770804</v>
          </cell>
          <cell r="X126">
            <v>784434</v>
          </cell>
          <cell r="Y126">
            <v>784434</v>
          </cell>
          <cell r="Z126">
            <v>785061</v>
          </cell>
          <cell r="AA126">
            <v>784444.70792838873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K126">
            <v>71152.707928388729</v>
          </cell>
          <cell r="AL126">
            <v>9.9752566870774828</v>
          </cell>
          <cell r="AM126">
            <v>6.307165632129963</v>
          </cell>
          <cell r="AO126">
            <v>132755</v>
          </cell>
          <cell r="AP126">
            <v>128331.57401584423</v>
          </cell>
          <cell r="AQ126">
            <v>95428.963822396268</v>
          </cell>
          <cell r="AR126">
            <v>129272.00881342929</v>
          </cell>
          <cell r="AS126">
            <v>128990.00571252525</v>
          </cell>
          <cell r="AT126">
            <v>132137.49200842885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BD126">
            <v>-617.50799157115398</v>
          </cell>
          <cell r="BE126">
            <v>-0.46514857562514056</v>
          </cell>
          <cell r="BH126">
            <v>580537</v>
          </cell>
          <cell r="BI126">
            <v>642472.42598415574</v>
          </cell>
          <cell r="BJ126">
            <v>689005.03617760376</v>
          </cell>
          <cell r="BK126">
            <v>655161.99118657073</v>
          </cell>
          <cell r="BL126">
            <v>656070.99428747478</v>
          </cell>
          <cell r="BM126">
            <v>652307.21591995982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W126">
            <v>71770.215919959825</v>
          </cell>
          <cell r="BX126">
            <v>12.362728976785252</v>
          </cell>
          <cell r="BZ126">
            <v>-117</v>
          </cell>
        </row>
        <row r="127">
          <cell r="A127">
            <v>118</v>
          </cell>
          <cell r="B127" t="str">
            <v>HALIFAX</v>
          </cell>
          <cell r="C127">
            <v>3</v>
          </cell>
          <cell r="D127">
            <v>3.1675134004172669</v>
          </cell>
          <cell r="E127">
            <v>3.1675134004172669</v>
          </cell>
          <cell r="F127">
            <v>3.1675134004172669</v>
          </cell>
          <cell r="G127">
            <v>3.1675134004172669</v>
          </cell>
          <cell r="H127">
            <v>3.1675134004172669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R127">
            <v>0.16751340041726692</v>
          </cell>
          <cell r="S127">
            <v>5.58378001390889</v>
          </cell>
          <cell r="V127">
            <v>42270</v>
          </cell>
          <cell r="W127">
            <v>50521</v>
          </cell>
          <cell r="X127">
            <v>51258</v>
          </cell>
          <cell r="Y127">
            <v>51186.614681699037</v>
          </cell>
          <cell r="Z127">
            <v>51228.614681699037</v>
          </cell>
          <cell r="AA127">
            <v>51152.549881397747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K127">
            <v>8882.5498813977465</v>
          </cell>
          <cell r="AL127">
            <v>21.013839321972426</v>
          </cell>
          <cell r="AM127">
            <v>15.430059308063537</v>
          </cell>
          <cell r="AO127">
            <v>14080</v>
          </cell>
          <cell r="AP127">
            <v>14544.058029646134</v>
          </cell>
          <cell r="AQ127">
            <v>9408.3807903972483</v>
          </cell>
          <cell r="AR127">
            <v>13614.254478724875</v>
          </cell>
          <cell r="AS127">
            <v>13541.968441531521</v>
          </cell>
          <cell r="AT127">
            <v>13939.111393843557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BD127">
            <v>-140.88860615644262</v>
          </cell>
          <cell r="BE127">
            <v>-1.0006293050883741</v>
          </cell>
          <cell r="BH127">
            <v>28190</v>
          </cell>
          <cell r="BI127">
            <v>35976.941970353866</v>
          </cell>
          <cell r="BJ127">
            <v>41849.619209602752</v>
          </cell>
          <cell r="BK127">
            <v>37572.36020297416</v>
          </cell>
          <cell r="BL127">
            <v>37686.646240167516</v>
          </cell>
          <cell r="BM127">
            <v>37213.438487554187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W127">
            <v>9023.4384875541873</v>
          </cell>
          <cell r="BX127">
            <v>32.00935965787226</v>
          </cell>
          <cell r="BZ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 t="str">
            <v>--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K128">
            <v>0</v>
          </cell>
          <cell r="AL128" t="str">
            <v>--</v>
          </cell>
          <cell r="AM128" t="str">
            <v>--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BD128">
            <v>0</v>
          </cell>
          <cell r="BE128" t="str">
            <v>--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 t="str">
            <v>--</v>
          </cell>
          <cell r="BZ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 t="str">
            <v>--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K129">
            <v>0</v>
          </cell>
          <cell r="AL129" t="str">
            <v>--</v>
          </cell>
          <cell r="AM129" t="str">
            <v>--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BD129">
            <v>0</v>
          </cell>
          <cell r="BE129" t="str">
            <v>--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 t="str">
            <v>--</v>
          </cell>
          <cell r="BZ129">
            <v>-120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 t="str">
            <v>--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K130">
            <v>0</v>
          </cell>
          <cell r="AL130" t="str">
            <v>--</v>
          </cell>
          <cell r="AM130" t="str">
            <v>--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BD130">
            <v>0</v>
          </cell>
          <cell r="BE130" t="str">
            <v>--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 t="str">
            <v>--</v>
          </cell>
          <cell r="BZ130">
            <v>-121</v>
          </cell>
        </row>
        <row r="131">
          <cell r="A131">
            <v>122</v>
          </cell>
          <cell r="B131" t="str">
            <v>HANOVER</v>
          </cell>
          <cell r="C131">
            <v>30</v>
          </cell>
          <cell r="D131">
            <v>31.962338949454896</v>
          </cell>
          <cell r="E131">
            <v>31.962338949454896</v>
          </cell>
          <cell r="F131">
            <v>31.962338949454896</v>
          </cell>
          <cell r="G131">
            <v>31.962338949454896</v>
          </cell>
          <cell r="H131">
            <v>31.962338949454896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R131">
            <v>1.962338949454896</v>
          </cell>
          <cell r="S131">
            <v>6.5411298315163124</v>
          </cell>
          <cell r="V131">
            <v>472050</v>
          </cell>
          <cell r="W131">
            <v>529711</v>
          </cell>
          <cell r="X131">
            <v>534183</v>
          </cell>
          <cell r="Y131">
            <v>533145.1444061636</v>
          </cell>
          <cell r="Z131">
            <v>533561.1444061636</v>
          </cell>
          <cell r="AA131">
            <v>532406.01090188324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K131">
            <v>60356.010901883245</v>
          </cell>
          <cell r="AL131">
            <v>12.785936002941046</v>
          </cell>
          <cell r="AM131">
            <v>6.2448061714247336</v>
          </cell>
          <cell r="AO131">
            <v>66554.946549486966</v>
          </cell>
          <cell r="AP131">
            <v>92702.912565470542</v>
          </cell>
          <cell r="AQ131">
            <v>73926.497537320422</v>
          </cell>
          <cell r="AR131">
            <v>92971.994172143313</v>
          </cell>
          <cell r="AS131">
            <v>93161.268366065604</v>
          </cell>
          <cell r="AT131">
            <v>92944.905789435492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BD131">
            <v>26389.959239948526</v>
          </cell>
          <cell r="BE131">
            <v>39.651386723489068</v>
          </cell>
          <cell r="BH131">
            <v>405495.05345051305</v>
          </cell>
          <cell r="BI131">
            <v>437008.08743452944</v>
          </cell>
          <cell r="BJ131">
            <v>460256.50246267958</v>
          </cell>
          <cell r="BK131">
            <v>440173.15023402032</v>
          </cell>
          <cell r="BL131">
            <v>440399.87604009802</v>
          </cell>
          <cell r="BM131">
            <v>439461.10511244775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W131">
            <v>33966.051661934704</v>
          </cell>
          <cell r="BX131">
            <v>8.3764404455503261</v>
          </cell>
          <cell r="BZ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 t="str">
            <v>--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K132">
            <v>0</v>
          </cell>
          <cell r="AL132" t="str">
            <v>--</v>
          </cell>
          <cell r="AM132" t="str">
            <v>--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BD132">
            <v>0</v>
          </cell>
          <cell r="BE132" t="str">
            <v>--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 t="str">
            <v>--</v>
          </cell>
          <cell r="BZ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 t="str">
            <v>--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K133">
            <v>0</v>
          </cell>
          <cell r="AL133" t="str">
            <v>--</v>
          </cell>
          <cell r="AM133" t="str">
            <v>--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BD133">
            <v>0</v>
          </cell>
          <cell r="BE133" t="str">
            <v>--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 t="str">
            <v>--</v>
          </cell>
          <cell r="BZ133">
            <v>-124</v>
          </cell>
        </row>
        <row r="134">
          <cell r="A134">
            <v>125</v>
          </cell>
          <cell r="B134" t="str">
            <v>HARVARD</v>
          </cell>
          <cell r="C134">
            <v>25</v>
          </cell>
          <cell r="D134">
            <v>25.062656641604004</v>
          </cell>
          <cell r="E134">
            <v>25.062656641604004</v>
          </cell>
          <cell r="F134">
            <v>25.062656641604004</v>
          </cell>
          <cell r="G134">
            <v>25.062656641604004</v>
          </cell>
          <cell r="H134">
            <v>25.062656641604004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R134">
            <v>6.2656641604004193E-2</v>
          </cell>
          <cell r="S134">
            <v>0.25062656641601233</v>
          </cell>
          <cell r="V134">
            <v>449225</v>
          </cell>
          <cell r="W134">
            <v>472356</v>
          </cell>
          <cell r="X134">
            <v>476814</v>
          </cell>
          <cell r="Y134">
            <v>476814</v>
          </cell>
          <cell r="Z134">
            <v>477138</v>
          </cell>
          <cell r="AA134">
            <v>476814.77192982455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K134">
            <v>27589.77192982455</v>
          </cell>
          <cell r="AL134">
            <v>6.1416376937669437</v>
          </cell>
          <cell r="AM134">
            <v>5.8910111273509314</v>
          </cell>
          <cell r="AO134">
            <v>150218.72140770231</v>
          </cell>
          <cell r="AP134">
            <v>81458.664830844456</v>
          </cell>
          <cell r="AQ134">
            <v>43575.104829587348</v>
          </cell>
          <cell r="AR134">
            <v>69922.547484084178</v>
          </cell>
          <cell r="AS134">
            <v>69100.826410704816</v>
          </cell>
          <cell r="AT134">
            <v>73521.520761588676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BD134">
            <v>-76697.200646113633</v>
          </cell>
          <cell r="BE134">
            <v>-51.057018677421027</v>
          </cell>
          <cell r="BH134">
            <v>299006.27859229769</v>
          </cell>
          <cell r="BI134">
            <v>390897.33516915556</v>
          </cell>
          <cell r="BJ134">
            <v>433238.89517041267</v>
          </cell>
          <cell r="BK134">
            <v>406891.45251591585</v>
          </cell>
          <cell r="BL134">
            <v>408037.17358929518</v>
          </cell>
          <cell r="BM134">
            <v>403293.2511682359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104286.97257593821</v>
          </cell>
          <cell r="BX134">
            <v>34.877853758427605</v>
          </cell>
          <cell r="BZ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 t="str">
            <v>--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K135">
            <v>0</v>
          </cell>
          <cell r="AL135" t="str">
            <v>--</v>
          </cell>
          <cell r="AM135" t="str">
            <v>--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BD135">
            <v>0</v>
          </cell>
          <cell r="BE135" t="str">
            <v>--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 t="str">
            <v>--</v>
          </cell>
          <cell r="BZ135">
            <v>-126</v>
          </cell>
        </row>
        <row r="136">
          <cell r="A136">
            <v>127</v>
          </cell>
          <cell r="B136" t="str">
            <v>HATFIELD</v>
          </cell>
          <cell r="C136">
            <v>12</v>
          </cell>
          <cell r="D136">
            <v>12.224059613734266</v>
          </cell>
          <cell r="E136">
            <v>12.224059613734266</v>
          </cell>
          <cell r="F136">
            <v>12.224059613734266</v>
          </cell>
          <cell r="G136">
            <v>12.224059613734266</v>
          </cell>
          <cell r="H136">
            <v>12.224059613734266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R136">
            <v>0.22405961373426564</v>
          </cell>
          <cell r="S136">
            <v>1.867163447785547</v>
          </cell>
          <cell r="V136">
            <v>187784</v>
          </cell>
          <cell r="W136">
            <v>197437</v>
          </cell>
          <cell r="X136">
            <v>199648</v>
          </cell>
          <cell r="Y136">
            <v>198679.36551620765</v>
          </cell>
          <cell r="Z136">
            <v>198850.36551620765</v>
          </cell>
          <cell r="AA136">
            <v>198682.53343389038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K136">
            <v>10898.533433890378</v>
          </cell>
          <cell r="AL136">
            <v>5.803760402318825</v>
          </cell>
          <cell r="AM136">
            <v>3.936596954533278</v>
          </cell>
          <cell r="AO136">
            <v>33970.149093914268</v>
          </cell>
          <cell r="AP136">
            <v>25540.229652991573</v>
          </cell>
          <cell r="AQ136">
            <v>19959.685227507161</v>
          </cell>
          <cell r="AR136">
            <v>24658.816788708667</v>
          </cell>
          <cell r="AS136">
            <v>24677.68225118082</v>
          </cell>
          <cell r="AT136">
            <v>25139.771761792912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BD136">
            <v>-8830.3773321213557</v>
          </cell>
          <cell r="BE136">
            <v>-25.994520388205512</v>
          </cell>
          <cell r="BH136">
            <v>153813.85090608575</v>
          </cell>
          <cell r="BI136">
            <v>171896.77034700842</v>
          </cell>
          <cell r="BJ136">
            <v>179688.31477249283</v>
          </cell>
          <cell r="BK136">
            <v>174020.54872749897</v>
          </cell>
          <cell r="BL136">
            <v>174172.68326502683</v>
          </cell>
          <cell r="BM136">
            <v>173542.76167209746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W136">
            <v>19728.910766011715</v>
          </cell>
          <cell r="BX136">
            <v>12.82648516358751</v>
          </cell>
          <cell r="BZ136">
            <v>-127</v>
          </cell>
        </row>
        <row r="137">
          <cell r="A137">
            <v>128</v>
          </cell>
          <cell r="B137" t="str">
            <v>HAVERHILL</v>
          </cell>
          <cell r="C137">
            <v>373</v>
          </cell>
          <cell r="D137">
            <v>379.24358165180359</v>
          </cell>
          <cell r="E137">
            <v>379.24358165180359</v>
          </cell>
          <cell r="F137">
            <v>379.24358165180359</v>
          </cell>
          <cell r="G137">
            <v>379.24358165180359</v>
          </cell>
          <cell r="H137">
            <v>379.24358165180359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R137">
            <v>6.2435816518035949</v>
          </cell>
          <cell r="S137">
            <v>1.6738824803762986</v>
          </cell>
          <cell r="V137">
            <v>4635744</v>
          </cell>
          <cell r="W137">
            <v>4935654</v>
          </cell>
          <cell r="X137">
            <v>5162017</v>
          </cell>
          <cell r="Y137">
            <v>5143331.1130996188</v>
          </cell>
          <cell r="Z137">
            <v>5148260.1130996188</v>
          </cell>
          <cell r="AA137">
            <v>5115766.8945502182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K137">
            <v>480022.89455021825</v>
          </cell>
          <cell r="AL137">
            <v>10.354818871581738</v>
          </cell>
          <cell r="AM137">
            <v>8.6809363912054387</v>
          </cell>
          <cell r="AO137">
            <v>687308.45268430002</v>
          </cell>
          <cell r="AP137">
            <v>729472.99208223727</v>
          </cell>
          <cell r="AQ137">
            <v>734999.31856096431</v>
          </cell>
          <cell r="AR137">
            <v>900567.07730747294</v>
          </cell>
          <cell r="AS137">
            <v>902875.49218514387</v>
          </cell>
          <cell r="AT137">
            <v>881232.95344513445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BD137">
            <v>193924.50076083443</v>
          </cell>
          <cell r="BE137">
            <v>28.215061229562586</v>
          </cell>
          <cell r="BH137">
            <v>3948435.5473157</v>
          </cell>
          <cell r="BI137">
            <v>4206181.0079177627</v>
          </cell>
          <cell r="BJ137">
            <v>4427017.6814390356</v>
          </cell>
          <cell r="BK137">
            <v>4242764.0357921459</v>
          </cell>
          <cell r="BL137">
            <v>4245384.6209144751</v>
          </cell>
          <cell r="BM137">
            <v>4234533.9411050836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W137">
            <v>286098.39378938358</v>
          </cell>
          <cell r="BX137">
            <v>7.245867138033546</v>
          </cell>
          <cell r="BZ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 t="str">
            <v>--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K138">
            <v>0</v>
          </cell>
          <cell r="AL138" t="str">
            <v>--</v>
          </cell>
          <cell r="AM138" t="str">
            <v>--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BD138">
            <v>0</v>
          </cell>
          <cell r="BE138" t="str">
            <v>--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 t="str">
            <v>--</v>
          </cell>
          <cell r="BZ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 t="str">
            <v>--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K139">
            <v>0</v>
          </cell>
          <cell r="AL139" t="str">
            <v>--</v>
          </cell>
          <cell r="AM139" t="str">
            <v>--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BD139">
            <v>0</v>
          </cell>
          <cell r="BE139" t="str">
            <v>--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 t="str">
            <v>--</v>
          </cell>
          <cell r="BZ139">
            <v>-130</v>
          </cell>
        </row>
        <row r="140">
          <cell r="A140">
            <v>131</v>
          </cell>
          <cell r="B140" t="str">
            <v>HINGHAM</v>
          </cell>
          <cell r="C140">
            <v>13</v>
          </cell>
          <cell r="D140">
            <v>13.840837973252782</v>
          </cell>
          <cell r="E140">
            <v>13.840837973252782</v>
          </cell>
          <cell r="F140">
            <v>13.840837973252782</v>
          </cell>
          <cell r="G140">
            <v>13.840837973252782</v>
          </cell>
          <cell r="H140">
            <v>13.840837973252782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R140">
            <v>0.84083797325278198</v>
          </cell>
          <cell r="S140">
            <v>6.4679844096367844</v>
          </cell>
          <cell r="V140">
            <v>198224</v>
          </cell>
          <cell r="W140">
            <v>216640</v>
          </cell>
          <cell r="X140">
            <v>218519</v>
          </cell>
          <cell r="Y140">
            <v>218519</v>
          </cell>
          <cell r="Z140">
            <v>218696</v>
          </cell>
          <cell r="AA140">
            <v>218517.70601891109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K140">
            <v>20293.706018911093</v>
          </cell>
          <cell r="AL140">
            <v>10.237764356945211</v>
          </cell>
          <cell r="AM140">
            <v>3.769779947308427</v>
          </cell>
          <cell r="AO140">
            <v>43859.104990451924</v>
          </cell>
          <cell r="AP140">
            <v>37104.041341509961</v>
          </cell>
          <cell r="AQ140">
            <v>27094.605586283877</v>
          </cell>
          <cell r="AR140">
            <v>35938.066830787284</v>
          </cell>
          <cell r="AS140">
            <v>35896.94341770975</v>
          </cell>
          <cell r="AT140">
            <v>36621.80167314595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BD140">
            <v>-7237.3033173059739</v>
          </cell>
          <cell r="BE140">
            <v>-16.501256281635314</v>
          </cell>
          <cell r="BH140">
            <v>154364.89500954808</v>
          </cell>
          <cell r="BI140">
            <v>179535.95865849004</v>
          </cell>
          <cell r="BJ140">
            <v>191424.39441371613</v>
          </cell>
          <cell r="BK140">
            <v>182580.93316921272</v>
          </cell>
          <cell r="BL140">
            <v>182799.05658229024</v>
          </cell>
          <cell r="BM140">
            <v>181895.90434576513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W140">
            <v>27531.009336217045</v>
          </cell>
          <cell r="BX140">
            <v>17.835019636112314</v>
          </cell>
          <cell r="BZ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 t="str">
            <v>--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K141">
            <v>0</v>
          </cell>
          <cell r="AL141" t="str">
            <v>--</v>
          </cell>
          <cell r="AM141" t="str">
            <v>--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BD141">
            <v>0</v>
          </cell>
          <cell r="BE141" t="str">
            <v>--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 t="str">
            <v>--</v>
          </cell>
          <cell r="BZ141">
            <v>-132</v>
          </cell>
        </row>
        <row r="142">
          <cell r="A142">
            <v>133</v>
          </cell>
          <cell r="B142" t="str">
            <v>HOLBROOK</v>
          </cell>
          <cell r="C142">
            <v>45</v>
          </cell>
          <cell r="D142">
            <v>47.16155988005606</v>
          </cell>
          <cell r="E142">
            <v>47.16155988005606</v>
          </cell>
          <cell r="F142">
            <v>47.16155988005606</v>
          </cell>
          <cell r="G142">
            <v>47.16155988005606</v>
          </cell>
          <cell r="H142">
            <v>47.16155988005606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R142">
            <v>2.1615598800560605</v>
          </cell>
          <cell r="S142">
            <v>4.8034664001245897</v>
          </cell>
          <cell r="V142">
            <v>685538</v>
          </cell>
          <cell r="W142">
            <v>752428</v>
          </cell>
          <cell r="X142">
            <v>774346</v>
          </cell>
          <cell r="Y142">
            <v>769382.86835976178</v>
          </cell>
          <cell r="Z142">
            <v>769981.86835976178</v>
          </cell>
          <cell r="AA142">
            <v>766779.77219392918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K142">
            <v>81241.772193929181</v>
          </cell>
          <cell r="AL142">
            <v>11.850805089423089</v>
          </cell>
          <cell r="AM142">
            <v>7.047338689298499</v>
          </cell>
          <cell r="AO142">
            <v>109139</v>
          </cell>
          <cell r="AP142">
            <v>129570.00022374353</v>
          </cell>
          <cell r="AQ142">
            <v>107282.53255660305</v>
          </cell>
          <cell r="AR142">
            <v>137006.17233605229</v>
          </cell>
          <cell r="AS142">
            <v>136923.31095881204</v>
          </cell>
          <cell r="AT142">
            <v>136544.50010273058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BD142">
            <v>27405.500102730584</v>
          </cell>
          <cell r="BE142">
            <v>25.110638820889484</v>
          </cell>
          <cell r="BH142">
            <v>576399</v>
          </cell>
          <cell r="BI142">
            <v>622857.9997762565</v>
          </cell>
          <cell r="BJ142">
            <v>667063.46744339692</v>
          </cell>
          <cell r="BK142">
            <v>632376.69602370949</v>
          </cell>
          <cell r="BL142">
            <v>633058.55740094976</v>
          </cell>
          <cell r="BM142">
            <v>630235.2720911986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W142">
            <v>53836.272091198596</v>
          </cell>
          <cell r="BX142">
            <v>9.3401050472326617</v>
          </cell>
          <cell r="BZ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 t="str">
            <v>--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K143">
            <v>0</v>
          </cell>
          <cell r="AL143" t="str">
            <v>--</v>
          </cell>
          <cell r="AM143" t="str">
            <v>--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BD143">
            <v>0</v>
          </cell>
          <cell r="BE143" t="str">
            <v>--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 t="str">
            <v>--</v>
          </cell>
          <cell r="BZ143">
            <v>-134</v>
          </cell>
        </row>
        <row r="144">
          <cell r="A144">
            <v>135</v>
          </cell>
          <cell r="B144" t="str">
            <v>HOLLAND</v>
          </cell>
          <cell r="C144">
            <v>5</v>
          </cell>
          <cell r="D144">
            <v>5.7142857142857135</v>
          </cell>
          <cell r="E144">
            <v>5.7142857142857135</v>
          </cell>
          <cell r="F144">
            <v>5.7142857142857135</v>
          </cell>
          <cell r="G144">
            <v>5.7142857142857135</v>
          </cell>
          <cell r="H144">
            <v>5.7142857142857135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R144">
            <v>0.71428571428571352</v>
          </cell>
          <cell r="S144">
            <v>14.285714285714279</v>
          </cell>
          <cell r="V144">
            <v>86125</v>
          </cell>
          <cell r="W144">
            <v>89474</v>
          </cell>
          <cell r="X144">
            <v>90489</v>
          </cell>
          <cell r="Y144">
            <v>88791.114285714284</v>
          </cell>
          <cell r="Z144">
            <v>88861.114285714284</v>
          </cell>
          <cell r="AA144">
            <v>88789.114285714284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K144">
            <v>2664.1142857142841</v>
          </cell>
          <cell r="AL144">
            <v>3.0933112170848043</v>
          </cell>
          <cell r="AM144">
            <v>-11.192403068629474</v>
          </cell>
          <cell r="AO144">
            <v>16698</v>
          </cell>
          <cell r="AP144">
            <v>11747.195350611644</v>
          </cell>
          <cell r="AQ144">
            <v>8053.0664716441997</v>
          </cell>
          <cell r="AR144">
            <v>9363.814151033499</v>
          </cell>
          <cell r="AS144">
            <v>9312.0010199649914</v>
          </cell>
          <cell r="AT144">
            <v>9744.3751273128328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BD144">
            <v>-6953.6248726871672</v>
          </cell>
          <cell r="BE144">
            <v>-41.643459532202463</v>
          </cell>
          <cell r="BH144">
            <v>69427</v>
          </cell>
          <cell r="BI144">
            <v>77726.804649388359</v>
          </cell>
          <cell r="BJ144">
            <v>82435.933528355803</v>
          </cell>
          <cell r="BK144">
            <v>79427.300134680787</v>
          </cell>
          <cell r="BL144">
            <v>79549.1132657493</v>
          </cell>
          <cell r="BM144">
            <v>79044.739158401455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W144">
            <v>9617.7391584014549</v>
          </cell>
          <cell r="BX144">
            <v>13.853024267794156</v>
          </cell>
          <cell r="BZ144">
            <v>-135</v>
          </cell>
        </row>
        <row r="145">
          <cell r="A145">
            <v>136</v>
          </cell>
          <cell r="B145" t="str">
            <v>HOLLISTON</v>
          </cell>
          <cell r="C145">
            <v>16</v>
          </cell>
          <cell r="D145">
            <v>16.215835981706849</v>
          </cell>
          <cell r="E145">
            <v>16.215835981706849</v>
          </cell>
          <cell r="F145">
            <v>16.215835981706849</v>
          </cell>
          <cell r="G145">
            <v>16.215835981706849</v>
          </cell>
          <cell r="H145">
            <v>16.215835981706849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R145">
            <v>0.21583598170684937</v>
          </cell>
          <cell r="S145">
            <v>1.3489748856678085</v>
          </cell>
          <cell r="V145">
            <v>230998</v>
          </cell>
          <cell r="W145">
            <v>225331</v>
          </cell>
          <cell r="X145">
            <v>227859</v>
          </cell>
          <cell r="Y145">
            <v>227323.91912009451</v>
          </cell>
          <cell r="Z145">
            <v>227531.91912009451</v>
          </cell>
          <cell r="AA145">
            <v>226948.66460274401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K145">
            <v>-4049.3353972559853</v>
          </cell>
          <cell r="AL145">
            <v>-1.7529742236971679</v>
          </cell>
          <cell r="AM145">
            <v>-3.1019491093649765</v>
          </cell>
          <cell r="AO145">
            <v>30965.064964255012</v>
          </cell>
          <cell r="AP145">
            <v>15214</v>
          </cell>
          <cell r="AQ145">
            <v>15214</v>
          </cell>
          <cell r="AR145">
            <v>15214</v>
          </cell>
          <cell r="AS145">
            <v>15422</v>
          </cell>
          <cell r="AT145">
            <v>15210.454150841015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BD145">
            <v>-15754.610813413998</v>
          </cell>
          <cell r="BE145">
            <v>-50.878662233069981</v>
          </cell>
          <cell r="BH145">
            <v>200032.93503574497</v>
          </cell>
          <cell r="BI145">
            <v>210117</v>
          </cell>
          <cell r="BJ145">
            <v>212645</v>
          </cell>
          <cell r="BK145">
            <v>212109.91912009451</v>
          </cell>
          <cell r="BL145">
            <v>212109.91912009451</v>
          </cell>
          <cell r="BM145">
            <v>211738.210451903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W145">
            <v>11705.275416158023</v>
          </cell>
          <cell r="BX145">
            <v>5.8516740826036084</v>
          </cell>
          <cell r="BZ145">
            <v>-136</v>
          </cell>
        </row>
        <row r="146">
          <cell r="A146">
            <v>137</v>
          </cell>
          <cell r="B146" t="str">
            <v>HOLYOKE</v>
          </cell>
          <cell r="C146">
            <v>749</v>
          </cell>
          <cell r="D146">
            <v>775.65614058320216</v>
          </cell>
          <cell r="E146">
            <v>775.65614058320216</v>
          </cell>
          <cell r="F146">
            <v>775.65614058320216</v>
          </cell>
          <cell r="G146">
            <v>775.65614058320216</v>
          </cell>
          <cell r="H146">
            <v>775.65614058320216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R146">
            <v>26.656140583202159</v>
          </cell>
          <cell r="S146">
            <v>3.558897274125794</v>
          </cell>
          <cell r="V146">
            <v>11126789</v>
          </cell>
          <cell r="W146">
            <v>11742691</v>
          </cell>
          <cell r="X146">
            <v>12358765</v>
          </cell>
          <cell r="Y146">
            <v>12337031.114940869</v>
          </cell>
          <cell r="Z146">
            <v>12347109.114940869</v>
          </cell>
          <cell r="AA146">
            <v>12337031.574807912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K146">
            <v>1210242.5748079121</v>
          </cell>
          <cell r="AL146">
            <v>10.876835849119736</v>
          </cell>
          <cell r="AM146">
            <v>7.3179385749939421</v>
          </cell>
          <cell r="AO146">
            <v>703314.38766950311</v>
          </cell>
          <cell r="AP146">
            <v>1318433</v>
          </cell>
          <cell r="AQ146">
            <v>1607294.4554223169</v>
          </cell>
          <cell r="AR146">
            <v>1912773.1149408687</v>
          </cell>
          <cell r="AS146">
            <v>1922851.1149408687</v>
          </cell>
          <cell r="AT146">
            <v>1912773.5748079119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D146">
            <v>1209459.1871384089</v>
          </cell>
          <cell r="BE146">
            <v>171.96565410044619</v>
          </cell>
          <cell r="BH146">
            <v>10423474.612330496</v>
          </cell>
          <cell r="BI146">
            <v>10424258</v>
          </cell>
          <cell r="BJ146">
            <v>10751470.544577682</v>
          </cell>
          <cell r="BK146">
            <v>10424258</v>
          </cell>
          <cell r="BL146">
            <v>10424258</v>
          </cell>
          <cell r="BM146">
            <v>10424258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W146">
            <v>783.38766950368881</v>
          </cell>
          <cell r="BX146">
            <v>7.51560970444487E-3</v>
          </cell>
          <cell r="BZ146">
            <v>-137</v>
          </cell>
        </row>
        <row r="147">
          <cell r="A147">
            <v>138</v>
          </cell>
          <cell r="B147" t="str">
            <v>HOPEDALE</v>
          </cell>
          <cell r="C147">
            <v>7</v>
          </cell>
          <cell r="D147">
            <v>7.3969072164948448</v>
          </cell>
          <cell r="E147">
            <v>7.3969072164948448</v>
          </cell>
          <cell r="F147">
            <v>7.3969072164948448</v>
          </cell>
          <cell r="G147">
            <v>7.3969072164948448</v>
          </cell>
          <cell r="H147">
            <v>7.3969072164948448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R147">
            <v>0.39690721649484484</v>
          </cell>
          <cell r="S147">
            <v>5.6701030927835072</v>
          </cell>
          <cell r="V147">
            <v>127995</v>
          </cell>
          <cell r="W147">
            <v>136719</v>
          </cell>
          <cell r="X147">
            <v>138411</v>
          </cell>
          <cell r="Y147">
            <v>137181.0918044115</v>
          </cell>
          <cell r="Z147">
            <v>137280.0918044115</v>
          </cell>
          <cell r="AA147">
            <v>136898.74097938146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K147">
            <v>8903.7409793814586</v>
          </cell>
          <cell r="AL147">
            <v>6.9563193713672034</v>
          </cell>
          <cell r="AM147">
            <v>1.2862162785836961</v>
          </cell>
          <cell r="AO147">
            <v>41501.64215875556</v>
          </cell>
          <cell r="AP147">
            <v>22014.964203053776</v>
          </cell>
          <cell r="AQ147">
            <v>14259.254760217416</v>
          </cell>
          <cell r="AR147">
            <v>19393.137771021786</v>
          </cell>
          <cell r="AS147">
            <v>19271.224666818012</v>
          </cell>
          <cell r="AT147">
            <v>19804.576951024661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D147">
            <v>-21697.065207730899</v>
          </cell>
          <cell r="BE147">
            <v>-52.280016112937091</v>
          </cell>
          <cell r="BH147">
            <v>86493.357841244433</v>
          </cell>
          <cell r="BI147">
            <v>114704.03579694622</v>
          </cell>
          <cell r="BJ147">
            <v>124151.74523978258</v>
          </cell>
          <cell r="BK147">
            <v>117787.95403338972</v>
          </cell>
          <cell r="BL147">
            <v>118008.86713759348</v>
          </cell>
          <cell r="BM147">
            <v>117094.1640283568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W147">
            <v>30600.806187112365</v>
          </cell>
          <cell r="BX147">
            <v>35.379371261408401</v>
          </cell>
          <cell r="BZ147">
            <v>-138</v>
          </cell>
        </row>
        <row r="148">
          <cell r="A148">
            <v>139</v>
          </cell>
          <cell r="B148" t="str">
            <v>HOPKINTON</v>
          </cell>
          <cell r="C148">
            <v>11</v>
          </cell>
          <cell r="D148">
            <v>11.034144639950387</v>
          </cell>
          <cell r="E148">
            <v>11.034144639950387</v>
          </cell>
          <cell r="F148">
            <v>11.034144639950387</v>
          </cell>
          <cell r="G148">
            <v>11.034144639950387</v>
          </cell>
          <cell r="H148">
            <v>11.034144639950387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R148">
            <v>3.4144639950387301E-2</v>
          </cell>
          <cell r="S148">
            <v>0.31040581773078557</v>
          </cell>
          <cell r="V148">
            <v>167319</v>
          </cell>
          <cell r="W148">
            <v>172784</v>
          </cell>
          <cell r="X148">
            <v>174447</v>
          </cell>
          <cell r="Y148">
            <v>174126.36500769455</v>
          </cell>
          <cell r="Z148">
            <v>174274.36500769455</v>
          </cell>
          <cell r="AA148">
            <v>174024.64754243856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K148">
            <v>6705.6475424385571</v>
          </cell>
          <cell r="AL148">
            <v>4.0077023783542609</v>
          </cell>
          <cell r="AM148">
            <v>3.6972965606234753</v>
          </cell>
          <cell r="AO148">
            <v>13701.968960245285</v>
          </cell>
          <cell r="AP148">
            <v>15762</v>
          </cell>
          <cell r="AQ148">
            <v>15506.634440236825</v>
          </cell>
          <cell r="AR148">
            <v>17104.365007694549</v>
          </cell>
          <cell r="AS148">
            <v>17252.365007694549</v>
          </cell>
          <cell r="AT148">
            <v>17002.647542438564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D148">
            <v>3300.678582193279</v>
          </cell>
          <cell r="BE148">
            <v>24.089082319262477</v>
          </cell>
          <cell r="BH148">
            <v>153617.03103975471</v>
          </cell>
          <cell r="BI148">
            <v>157022</v>
          </cell>
          <cell r="BJ148">
            <v>158940.36555976319</v>
          </cell>
          <cell r="BK148">
            <v>157022</v>
          </cell>
          <cell r="BL148">
            <v>157022</v>
          </cell>
          <cell r="BM148">
            <v>157022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W148">
            <v>3404.9689602452854</v>
          </cell>
          <cell r="BX148">
            <v>2.2165308997308397</v>
          </cell>
          <cell r="BZ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 t="str">
            <v>--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K149">
            <v>0</v>
          </cell>
          <cell r="AL149" t="str">
            <v>--</v>
          </cell>
          <cell r="AM149" t="str">
            <v>--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D149">
            <v>0</v>
          </cell>
          <cell r="BE149" t="str">
            <v>--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 t="str">
            <v>--</v>
          </cell>
          <cell r="BZ149">
            <v>-140</v>
          </cell>
        </row>
        <row r="150">
          <cell r="A150">
            <v>141</v>
          </cell>
          <cell r="B150" t="str">
            <v>HUDSON</v>
          </cell>
          <cell r="C150">
            <v>179</v>
          </cell>
          <cell r="D150">
            <v>179.01253132832085</v>
          </cell>
          <cell r="E150">
            <v>179.01253132832085</v>
          </cell>
          <cell r="F150">
            <v>179.01253132832085</v>
          </cell>
          <cell r="G150">
            <v>179.01253132832085</v>
          </cell>
          <cell r="H150">
            <v>179.01253132832085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R150">
            <v>1.2531328320847024E-2</v>
          </cell>
          <cell r="S150">
            <v>7.0007420786888375E-3</v>
          </cell>
          <cell r="V150">
            <v>2974160</v>
          </cell>
          <cell r="W150">
            <v>2998253</v>
          </cell>
          <cell r="X150">
            <v>3029670</v>
          </cell>
          <cell r="Y150">
            <v>3012863.4187961482</v>
          </cell>
          <cell r="Z150">
            <v>3015184.4187961482</v>
          </cell>
          <cell r="AA150">
            <v>3011177.5500250617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K150">
            <v>37017.550025061704</v>
          </cell>
          <cell r="AL150">
            <v>1.2446388232328465</v>
          </cell>
          <cell r="AM150">
            <v>1.2376380811541576</v>
          </cell>
          <cell r="AO150">
            <v>971353.62795945664</v>
          </cell>
          <cell r="AP150">
            <v>428019.71944191633</v>
          </cell>
          <cell r="AQ150">
            <v>208366.54845892917</v>
          </cell>
          <cell r="AR150">
            <v>334394.47860319947</v>
          </cell>
          <cell r="AS150">
            <v>328962.13570554339</v>
          </cell>
          <cell r="AT150">
            <v>357058.41844747157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D150">
            <v>-614295.20951198507</v>
          </cell>
          <cell r="BE150">
            <v>-63.241150476006155</v>
          </cell>
          <cell r="BH150">
            <v>2002806.3720405432</v>
          </cell>
          <cell r="BI150">
            <v>2570233.2805580837</v>
          </cell>
          <cell r="BJ150">
            <v>2821303.4515410708</v>
          </cell>
          <cell r="BK150">
            <v>2678468.9401929486</v>
          </cell>
          <cell r="BL150">
            <v>2686222.2830906049</v>
          </cell>
          <cell r="BM150">
            <v>2654119.13157759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W150">
            <v>651312.75953704678</v>
          </cell>
          <cell r="BX150">
            <v>32.52000635855088</v>
          </cell>
          <cell r="BZ150">
            <v>-141</v>
          </cell>
        </row>
        <row r="151">
          <cell r="A151">
            <v>142</v>
          </cell>
          <cell r="B151" t="str">
            <v>HULL</v>
          </cell>
          <cell r="C151">
            <v>21</v>
          </cell>
          <cell r="D151">
            <v>22.373637264618434</v>
          </cell>
          <cell r="E151">
            <v>22.373637264618434</v>
          </cell>
          <cell r="F151">
            <v>22.373637264618434</v>
          </cell>
          <cell r="G151">
            <v>22.373637264618434</v>
          </cell>
          <cell r="H151">
            <v>22.373637264618434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R151">
            <v>1.3736372646184343</v>
          </cell>
          <cell r="S151">
            <v>6.5411298315163569</v>
          </cell>
          <cell r="V151">
            <v>420021</v>
          </cell>
          <cell r="W151">
            <v>453128</v>
          </cell>
          <cell r="X151">
            <v>467493</v>
          </cell>
          <cell r="Y151">
            <v>467493</v>
          </cell>
          <cell r="Z151">
            <v>467792</v>
          </cell>
          <cell r="AA151">
            <v>467497.47175421211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K151">
            <v>47476.471754212107</v>
          </cell>
          <cell r="AL151">
            <v>11.30335667840705</v>
          </cell>
          <cell r="AM151">
            <v>4.7622268468906936</v>
          </cell>
          <cell r="AO151">
            <v>19698</v>
          </cell>
          <cell r="AP151">
            <v>52805</v>
          </cell>
          <cell r="AQ151">
            <v>54648.028762812108</v>
          </cell>
          <cell r="AR151">
            <v>67170</v>
          </cell>
          <cell r="AS151">
            <v>67469</v>
          </cell>
          <cell r="AT151">
            <v>67174.471754212092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D151">
            <v>47476.471754212092</v>
          </cell>
          <cell r="BE151">
            <v>241.0217877663321</v>
          </cell>
          <cell r="BH151">
            <v>400323</v>
          </cell>
          <cell r="BI151">
            <v>400323</v>
          </cell>
          <cell r="BJ151">
            <v>412844.97123718791</v>
          </cell>
          <cell r="BK151">
            <v>400323</v>
          </cell>
          <cell r="BL151">
            <v>400323</v>
          </cell>
          <cell r="BM151">
            <v>400323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 t="str">
            <v>--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K152">
            <v>0</v>
          </cell>
          <cell r="AL152" t="str">
            <v>--</v>
          </cell>
          <cell r="AM152" t="str">
            <v>--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D152">
            <v>0</v>
          </cell>
          <cell r="BE152" t="str">
            <v>--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 t="str">
            <v>--</v>
          </cell>
          <cell r="BZ152">
            <v>-143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 t="str">
            <v>--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K153">
            <v>0</v>
          </cell>
          <cell r="AL153" t="str">
            <v>--</v>
          </cell>
          <cell r="AM153" t="str">
            <v>--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D153">
            <v>0</v>
          </cell>
          <cell r="BE153" t="str">
            <v>--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 t="str">
            <v>--</v>
          </cell>
          <cell r="BZ153">
            <v>-144</v>
          </cell>
        </row>
        <row r="154">
          <cell r="A154">
            <v>145</v>
          </cell>
          <cell r="B154" t="str">
            <v>KINGSTON</v>
          </cell>
          <cell r="C154">
            <v>20</v>
          </cell>
          <cell r="D154">
            <v>21.164623493662148</v>
          </cell>
          <cell r="E154">
            <v>21.164623493662148</v>
          </cell>
          <cell r="F154">
            <v>21.164623493662148</v>
          </cell>
          <cell r="G154">
            <v>21.164623493662148</v>
          </cell>
          <cell r="H154">
            <v>21.164623493662148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R154">
            <v>1.1646234936621482</v>
          </cell>
          <cell r="S154">
            <v>5.8231174683107456</v>
          </cell>
          <cell r="V154">
            <v>273910</v>
          </cell>
          <cell r="W154">
            <v>322079</v>
          </cell>
          <cell r="X154">
            <v>325678</v>
          </cell>
          <cell r="Y154">
            <v>324323.49467407988</v>
          </cell>
          <cell r="Z154">
            <v>324594.49467407988</v>
          </cell>
          <cell r="AA154">
            <v>323631.91420756734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K154">
            <v>49721.914207567344</v>
          </cell>
          <cell r="AL154">
            <v>18.152646565502305</v>
          </cell>
          <cell r="AM154">
            <v>12.329529097191561</v>
          </cell>
          <cell r="AO154">
            <v>83913.326010693418</v>
          </cell>
          <cell r="AP154">
            <v>85840.858050200506</v>
          </cell>
          <cell r="AQ154">
            <v>56789.834881933421</v>
          </cell>
          <cell r="AR154">
            <v>79412.797426579375</v>
          </cell>
          <cell r="AS154">
            <v>79062.548429263727</v>
          </cell>
          <cell r="AT154">
            <v>80672.284310859875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D154">
            <v>-3241.0416998335422</v>
          </cell>
          <cell r="BE154">
            <v>-3.8623682958538907</v>
          </cell>
          <cell r="BH154">
            <v>189996.67398930658</v>
          </cell>
          <cell r="BI154">
            <v>236238.14194979949</v>
          </cell>
          <cell r="BJ154">
            <v>268888.16511806659</v>
          </cell>
          <cell r="BK154">
            <v>244910.6972475005</v>
          </cell>
          <cell r="BL154">
            <v>245531.94624481615</v>
          </cell>
          <cell r="BM154">
            <v>242959.62989670748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W154">
            <v>52962.955907400901</v>
          </cell>
          <cell r="BX154">
            <v>27.875727924785544</v>
          </cell>
          <cell r="BZ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 t="str">
            <v>--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K155">
            <v>0</v>
          </cell>
          <cell r="AL155" t="str">
            <v>--</v>
          </cell>
          <cell r="AM155" t="str">
            <v>--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D155">
            <v>0</v>
          </cell>
          <cell r="BE155" t="str">
            <v>--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 t="str">
            <v>--</v>
          </cell>
          <cell r="BZ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 t="str">
            <v>--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K156">
            <v>0</v>
          </cell>
          <cell r="AL156" t="str">
            <v>--</v>
          </cell>
          <cell r="AM156" t="str">
            <v>--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D156">
            <v>0</v>
          </cell>
          <cell r="BE156" t="str">
            <v>--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 t="str">
            <v>--</v>
          </cell>
          <cell r="BZ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 t="str">
            <v>--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K157">
            <v>0</v>
          </cell>
          <cell r="AL157" t="str">
            <v>--</v>
          </cell>
          <cell r="AM157" t="str">
            <v>--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D157">
            <v>0</v>
          </cell>
          <cell r="BE157" t="str">
            <v>--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 t="str">
            <v>--</v>
          </cell>
          <cell r="BZ157">
            <v>-148</v>
          </cell>
        </row>
        <row r="158">
          <cell r="A158">
            <v>149</v>
          </cell>
          <cell r="B158" t="str">
            <v>LAWRENCE</v>
          </cell>
          <cell r="C158">
            <v>1962</v>
          </cell>
          <cell r="D158">
            <v>1992.8251619548494</v>
          </cell>
          <cell r="E158">
            <v>1992.8251619548494</v>
          </cell>
          <cell r="F158">
            <v>1992.8251619548494</v>
          </cell>
          <cell r="G158">
            <v>1992.8251619548494</v>
          </cell>
          <cell r="H158">
            <v>1992.8251619548494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R158">
            <v>30.825161954849364</v>
          </cell>
          <cell r="S158">
            <v>1.5711091720106651</v>
          </cell>
          <cell r="V158">
            <v>28096885</v>
          </cell>
          <cell r="W158">
            <v>29419067</v>
          </cell>
          <cell r="X158">
            <v>32052910</v>
          </cell>
          <cell r="Y158">
            <v>31983675.29931042</v>
          </cell>
          <cell r="Z158">
            <v>32009593.29931042</v>
          </cell>
          <cell r="AA158">
            <v>31983513.901522722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K158">
            <v>3886628.9015227221</v>
          </cell>
          <cell r="AL158">
            <v>13.832953017826433</v>
          </cell>
          <cell r="AM158">
            <v>12.261843845815768</v>
          </cell>
          <cell r="AO158">
            <v>2793114.1944052204</v>
          </cell>
          <cell r="AP158">
            <v>3322037.0704836943</v>
          </cell>
          <cell r="AQ158">
            <v>4731633.0517536439</v>
          </cell>
          <cell r="AR158">
            <v>5813458.6384673286</v>
          </cell>
          <cell r="AS158">
            <v>5834133.987150291</v>
          </cell>
          <cell r="AT158">
            <v>5829762.0814447049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D158">
            <v>3036647.8870394845</v>
          </cell>
          <cell r="BE158">
            <v>108.71907396847851</v>
          </cell>
          <cell r="BH158">
            <v>25303770.80559478</v>
          </cell>
          <cell r="BI158">
            <v>26097029.929516304</v>
          </cell>
          <cell r="BJ158">
            <v>27321276.948246356</v>
          </cell>
          <cell r="BK158">
            <v>26170216.660843089</v>
          </cell>
          <cell r="BL158">
            <v>26175459.312160127</v>
          </cell>
          <cell r="BM158">
            <v>26153751.820078015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W158">
            <v>849981.01448323578</v>
          </cell>
          <cell r="BX158">
            <v>3.3591080990004185</v>
          </cell>
          <cell r="BZ158">
            <v>-149</v>
          </cell>
        </row>
        <row r="159">
          <cell r="A159">
            <v>150</v>
          </cell>
          <cell r="B159" t="str">
            <v>LEE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 t="str">
            <v>--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K159">
            <v>0</v>
          </cell>
          <cell r="AL159" t="str">
            <v>--</v>
          </cell>
          <cell r="AM159" t="str">
            <v>--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D159">
            <v>0</v>
          </cell>
          <cell r="BE159" t="str">
            <v>--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 t="str">
            <v>--</v>
          </cell>
          <cell r="BZ159">
            <v>-150</v>
          </cell>
        </row>
        <row r="160">
          <cell r="A160">
            <v>151</v>
          </cell>
          <cell r="B160" t="str">
            <v>LEICESTER</v>
          </cell>
          <cell r="C160">
            <v>26</v>
          </cell>
          <cell r="D160">
            <v>26.164411027568914</v>
          </cell>
          <cell r="E160">
            <v>26.164411027568914</v>
          </cell>
          <cell r="F160">
            <v>26.164411027568914</v>
          </cell>
          <cell r="G160">
            <v>26.164411027568914</v>
          </cell>
          <cell r="H160">
            <v>26.164411027568914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R160">
            <v>0.16441102756891368</v>
          </cell>
          <cell r="S160">
            <v>0.6323501060342851</v>
          </cell>
          <cell r="V160">
            <v>362325</v>
          </cell>
          <cell r="W160">
            <v>388151</v>
          </cell>
          <cell r="X160">
            <v>404753</v>
          </cell>
          <cell r="Y160">
            <v>400407.61461654113</v>
          </cell>
          <cell r="Z160">
            <v>400744.61461654113</v>
          </cell>
          <cell r="AA160">
            <v>400408.83216040081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K160">
            <v>38083.832160400809</v>
          </cell>
          <cell r="AL160">
            <v>10.51095898996779</v>
          </cell>
          <cell r="AM160">
            <v>9.8786088839335058</v>
          </cell>
          <cell r="AO160">
            <v>123666.32240473083</v>
          </cell>
          <cell r="AP160">
            <v>79817.183102959141</v>
          </cell>
          <cell r="AQ160">
            <v>55354.877326315967</v>
          </cell>
          <cell r="AR160">
            <v>78498.439773872131</v>
          </cell>
          <cell r="AS160">
            <v>77862.983880260435</v>
          </cell>
          <cell r="AT160">
            <v>81553.709641856534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D160">
            <v>-42112.612762874298</v>
          </cell>
          <cell r="BE160">
            <v>-34.053420481810406</v>
          </cell>
          <cell r="BH160">
            <v>238658.67759526917</v>
          </cell>
          <cell r="BI160">
            <v>308333.81689704087</v>
          </cell>
          <cell r="BJ160">
            <v>349398.12267368403</v>
          </cell>
          <cell r="BK160">
            <v>321909.17484266899</v>
          </cell>
          <cell r="BL160">
            <v>322881.6307362807</v>
          </cell>
          <cell r="BM160">
            <v>318855.12251854426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W160">
            <v>80196.444923275092</v>
          </cell>
          <cell r="BX160">
            <v>33.602987216445037</v>
          </cell>
          <cell r="BZ160">
            <v>-151</v>
          </cell>
        </row>
        <row r="161">
          <cell r="A161">
            <v>152</v>
          </cell>
          <cell r="B161" t="str">
            <v>LENOX</v>
          </cell>
          <cell r="C161">
            <v>2</v>
          </cell>
          <cell r="D161">
            <v>1.9516129032258067</v>
          </cell>
          <cell r="E161">
            <v>1.9516129032258067</v>
          </cell>
          <cell r="F161">
            <v>1.9516129032258067</v>
          </cell>
          <cell r="G161">
            <v>1.9516129032258067</v>
          </cell>
          <cell r="H161">
            <v>1.9516129032258067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R161">
            <v>-4.8387096774193283E-2</v>
          </cell>
          <cell r="S161">
            <v>-2.4193548387096642</v>
          </cell>
          <cell r="V161">
            <v>50670</v>
          </cell>
          <cell r="W161">
            <v>61257</v>
          </cell>
          <cell r="X161">
            <v>61985</v>
          </cell>
          <cell r="Y161">
            <v>61763.609032258064</v>
          </cell>
          <cell r="Z161">
            <v>61784.609032258064</v>
          </cell>
          <cell r="AA161">
            <v>61760.221935483867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K161">
            <v>11090.221935483867</v>
          </cell>
          <cell r="AL161">
            <v>21.887155980824691</v>
          </cell>
          <cell r="AM161">
            <v>24.306510819534356</v>
          </cell>
          <cell r="AO161">
            <v>28422.717282996444</v>
          </cell>
          <cell r="AP161">
            <v>19147.522790354829</v>
          </cell>
          <cell r="AQ161">
            <v>10078.488857195976</v>
          </cell>
          <cell r="AR161">
            <v>16567.664542304057</v>
          </cell>
          <cell r="AS161">
            <v>16367.568840135658</v>
          </cell>
          <cell r="AT161">
            <v>17258.640909721082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D161">
            <v>-11164.076373275362</v>
          </cell>
          <cell r="BE161">
            <v>-39.278708865581045</v>
          </cell>
          <cell r="BH161">
            <v>22247.282717003556</v>
          </cell>
          <cell r="BI161">
            <v>42109.477209645171</v>
          </cell>
          <cell r="BJ161">
            <v>51906.511142804025</v>
          </cell>
          <cell r="BK161">
            <v>45195.94448995401</v>
          </cell>
          <cell r="BL161">
            <v>45417.040192122404</v>
          </cell>
          <cell r="BM161">
            <v>44501.581025762789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W161">
            <v>22254.298308759233</v>
          </cell>
          <cell r="BX161">
            <v>100.0315346006293</v>
          </cell>
          <cell r="BZ161">
            <v>-152</v>
          </cell>
        </row>
        <row r="162">
          <cell r="A162">
            <v>153</v>
          </cell>
          <cell r="B162" t="str">
            <v>LEOMINSTER</v>
          </cell>
          <cell r="C162">
            <v>93</v>
          </cell>
          <cell r="D162">
            <v>94.663443836394904</v>
          </cell>
          <cell r="E162">
            <v>94.663443836394904</v>
          </cell>
          <cell r="F162">
            <v>94.663443836394904</v>
          </cell>
          <cell r="G162">
            <v>94.663443836394904</v>
          </cell>
          <cell r="H162">
            <v>94.663443836394904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R162">
            <v>1.6634438363949045</v>
          </cell>
          <cell r="S162">
            <v>1.7886492864461312</v>
          </cell>
          <cell r="V162">
            <v>1132588</v>
          </cell>
          <cell r="W162">
            <v>1169642</v>
          </cell>
          <cell r="X162">
            <v>1190181</v>
          </cell>
          <cell r="Y162">
            <v>1172382.9700596333</v>
          </cell>
          <cell r="Z162">
            <v>1173624.9700596333</v>
          </cell>
          <cell r="AA162">
            <v>1172373.6501885285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K162">
            <v>39785.650188528467</v>
          </cell>
          <cell r="AL162">
            <v>3.5128087343790027</v>
          </cell>
          <cell r="AM162">
            <v>1.7241594479328715</v>
          </cell>
          <cell r="AO162">
            <v>216454</v>
          </cell>
          <cell r="AP162">
            <v>164186.95109667233</v>
          </cell>
          <cell r="AQ162">
            <v>129627.96305678209</v>
          </cell>
          <cell r="AR162">
            <v>148627.48556558526</v>
          </cell>
          <cell r="AS162">
            <v>148558.5539115445</v>
          </cell>
          <cell r="AT162">
            <v>152735.22014506548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D162">
            <v>-63718.779854934517</v>
          </cell>
          <cell r="BE162">
            <v>-29.437561724400808</v>
          </cell>
          <cell r="BH162">
            <v>916134</v>
          </cell>
          <cell r="BI162">
            <v>1005455.0489033277</v>
          </cell>
          <cell r="BJ162">
            <v>1060553.036943218</v>
          </cell>
          <cell r="BK162">
            <v>1023755.4844940479</v>
          </cell>
          <cell r="BL162">
            <v>1025066.4161480888</v>
          </cell>
          <cell r="BM162">
            <v>1019638.430043463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W162">
            <v>103504.43004346301</v>
          </cell>
          <cell r="BX162">
            <v>11.297957508777422</v>
          </cell>
          <cell r="BZ162">
            <v>-153</v>
          </cell>
        </row>
        <row r="163">
          <cell r="A163">
            <v>154</v>
          </cell>
          <cell r="B163" t="str">
            <v>LEVERETT</v>
          </cell>
          <cell r="C163">
            <v>3</v>
          </cell>
          <cell r="D163">
            <v>3.1285714285714294</v>
          </cell>
          <cell r="E163">
            <v>3.1285714285714294</v>
          </cell>
          <cell r="F163">
            <v>3.1285714285714294</v>
          </cell>
          <cell r="G163">
            <v>3.1285714285714294</v>
          </cell>
          <cell r="H163">
            <v>3.1285714285714294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R163">
            <v>0.12857142857142945</v>
          </cell>
          <cell r="S163">
            <v>4.2857142857143149</v>
          </cell>
          <cell r="V163">
            <v>65103</v>
          </cell>
          <cell r="W163">
            <v>69629</v>
          </cell>
          <cell r="X163">
            <v>70427</v>
          </cell>
          <cell r="Y163">
            <v>70427</v>
          </cell>
          <cell r="Z163">
            <v>70469</v>
          </cell>
          <cell r="AA163">
            <v>70428.600000000006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K163">
            <v>5325.6000000000058</v>
          </cell>
          <cell r="AL163">
            <v>8.1802681904059824</v>
          </cell>
          <cell r="AM163">
            <v>3.8945539046916675</v>
          </cell>
          <cell r="AO163">
            <v>5680.5673350319657</v>
          </cell>
          <cell r="AP163">
            <v>7340</v>
          </cell>
          <cell r="AQ163">
            <v>6726.8789233228763</v>
          </cell>
          <cell r="AR163">
            <v>8138</v>
          </cell>
          <cell r="AS163">
            <v>8180</v>
          </cell>
          <cell r="AT163">
            <v>8139.6000000000013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D163">
            <v>2459.0326649680355</v>
          </cell>
          <cell r="BE163">
            <v>43.28850482597435</v>
          </cell>
          <cell r="BH163">
            <v>59422.432664968037</v>
          </cell>
          <cell r="BI163">
            <v>62289</v>
          </cell>
          <cell r="BJ163">
            <v>63700.121076677126</v>
          </cell>
          <cell r="BK163">
            <v>62289</v>
          </cell>
          <cell r="BL163">
            <v>62289</v>
          </cell>
          <cell r="BM163">
            <v>62289.000000000007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W163">
            <v>2866.5673350319703</v>
          </cell>
          <cell r="BX163">
            <v>4.8240491115435713</v>
          </cell>
          <cell r="BZ163">
            <v>-154</v>
          </cell>
        </row>
        <row r="164">
          <cell r="A164">
            <v>155</v>
          </cell>
          <cell r="B164" t="str">
            <v>LEXINGTON</v>
          </cell>
          <cell r="C164">
            <v>5</v>
          </cell>
          <cell r="D164">
            <v>5.3998280940581695</v>
          </cell>
          <cell r="E164">
            <v>5.3998280940581695</v>
          </cell>
          <cell r="F164">
            <v>5.3998280940581695</v>
          </cell>
          <cell r="G164">
            <v>5.3998280940581695</v>
          </cell>
          <cell r="H164">
            <v>5.3998280940581695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R164">
            <v>0.39982809405816955</v>
          </cell>
          <cell r="S164">
            <v>7.9965618811633998</v>
          </cell>
          <cell r="V164">
            <v>103523</v>
          </cell>
          <cell r="W164">
            <v>109182</v>
          </cell>
          <cell r="X164">
            <v>110200</v>
          </cell>
          <cell r="Y164">
            <v>110200</v>
          </cell>
          <cell r="Z164">
            <v>110265</v>
          </cell>
          <cell r="AA164">
            <v>110199.03875222657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K164">
            <v>6676.0387522265664</v>
          </cell>
          <cell r="AL164">
            <v>6.4488459107894469</v>
          </cell>
          <cell r="AM164">
            <v>-1.5477159703739529</v>
          </cell>
          <cell r="AO164">
            <v>69470</v>
          </cell>
          <cell r="AP164">
            <v>30353.738075668076</v>
          </cell>
          <cell r="AQ164">
            <v>9658.743726389519</v>
          </cell>
          <cell r="AR164">
            <v>22198.012431327345</v>
          </cell>
          <cell r="AS164">
            <v>21605.862645299865</v>
          </cell>
          <cell r="AT164">
            <v>24260.866976639798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D164">
            <v>-45209.133023360206</v>
          </cell>
          <cell r="BE164">
            <v>-65.077203142882112</v>
          </cell>
          <cell r="BH164">
            <v>34053</v>
          </cell>
          <cell r="BI164">
            <v>78828.26192433192</v>
          </cell>
          <cell r="BJ164">
            <v>100541.25627361049</v>
          </cell>
          <cell r="BK164">
            <v>88001.987568672659</v>
          </cell>
          <cell r="BL164">
            <v>88659.137354700128</v>
          </cell>
          <cell r="BM164">
            <v>85938.171775586772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W164">
            <v>51885.171775586772</v>
          </cell>
          <cell r="BX164">
            <v>152.36593479454606</v>
          </cell>
          <cell r="BZ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 t="str">
            <v>--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K165">
            <v>0</v>
          </cell>
          <cell r="AL165" t="str">
            <v>--</v>
          </cell>
          <cell r="AM165" t="str">
            <v>--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BD165">
            <v>0</v>
          </cell>
          <cell r="BE165" t="str">
            <v>--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 t="str">
            <v>--</v>
          </cell>
          <cell r="BZ165">
            <v>-156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 t="str">
            <v>--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K166">
            <v>0</v>
          </cell>
          <cell r="AL166" t="str">
            <v>--</v>
          </cell>
          <cell r="AM166" t="str">
            <v>--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D166">
            <v>0</v>
          </cell>
          <cell r="BE166" t="str">
            <v>--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 t="str">
            <v>--</v>
          </cell>
          <cell r="BZ166">
            <v>-157</v>
          </cell>
        </row>
        <row r="167">
          <cell r="A167">
            <v>158</v>
          </cell>
          <cell r="B167" t="str">
            <v>LITTLETON</v>
          </cell>
          <cell r="C167">
            <v>49</v>
          </cell>
          <cell r="D167">
            <v>49.120300751879697</v>
          </cell>
          <cell r="E167">
            <v>49.120300751879697</v>
          </cell>
          <cell r="F167">
            <v>49.120300751879697</v>
          </cell>
          <cell r="G167">
            <v>49.120300751879697</v>
          </cell>
          <cell r="H167">
            <v>49.120300751879697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R167">
            <v>0.12030075187969658</v>
          </cell>
          <cell r="S167">
            <v>0.24551173853000208</v>
          </cell>
          <cell r="V167">
            <v>840202</v>
          </cell>
          <cell r="W167">
            <v>855996</v>
          </cell>
          <cell r="X167">
            <v>863402</v>
          </cell>
          <cell r="Y167">
            <v>863402</v>
          </cell>
          <cell r="Z167">
            <v>864040</v>
          </cell>
          <cell r="AA167">
            <v>863400.84210526315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K167">
            <v>23198.842105263146</v>
          </cell>
          <cell r="AL167">
            <v>2.7611029377772489</v>
          </cell>
          <cell r="AM167">
            <v>2.5155911992472468</v>
          </cell>
          <cell r="AO167">
            <v>45962</v>
          </cell>
          <cell r="AP167">
            <v>61756</v>
          </cell>
          <cell r="AQ167">
            <v>62903.183251456663</v>
          </cell>
          <cell r="AR167">
            <v>69162</v>
          </cell>
          <cell r="AS167">
            <v>69800</v>
          </cell>
          <cell r="AT167">
            <v>69160.84210526316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D167">
            <v>23198.84210526316</v>
          </cell>
          <cell r="BE167">
            <v>50.473961327320737</v>
          </cell>
          <cell r="BH167">
            <v>794240</v>
          </cell>
          <cell r="BI167">
            <v>794240</v>
          </cell>
          <cell r="BJ167">
            <v>800498.81674854329</v>
          </cell>
          <cell r="BK167">
            <v>794240</v>
          </cell>
          <cell r="BL167">
            <v>794240</v>
          </cell>
          <cell r="BM167">
            <v>794240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W167">
            <v>0</v>
          </cell>
          <cell r="BX167">
            <v>0</v>
          </cell>
          <cell r="BZ167">
            <v>-158</v>
          </cell>
        </row>
        <row r="168">
          <cell r="A168">
            <v>159</v>
          </cell>
          <cell r="B168" t="str">
            <v>LONGMEADOW</v>
          </cell>
          <cell r="C168">
            <v>9</v>
          </cell>
          <cell r="D168">
            <v>9.4140970956532044</v>
          </cell>
          <cell r="E168">
            <v>9.4140970956532044</v>
          </cell>
          <cell r="F168">
            <v>9.4140970956532044</v>
          </cell>
          <cell r="G168">
            <v>9.4140970956532044</v>
          </cell>
          <cell r="H168">
            <v>9.4140970956532044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R168">
            <v>0.41409709565320441</v>
          </cell>
          <cell r="S168">
            <v>4.6010788405911551</v>
          </cell>
          <cell r="V168">
            <v>140116</v>
          </cell>
          <cell r="W168">
            <v>150290</v>
          </cell>
          <cell r="X168">
            <v>151746</v>
          </cell>
          <cell r="Y168">
            <v>151746</v>
          </cell>
          <cell r="Z168">
            <v>151864</v>
          </cell>
          <cell r="AA168">
            <v>151747.42307572271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K168">
            <v>11631.423075722705</v>
          </cell>
          <cell r="AL168">
            <v>8.3012811354325819</v>
          </cell>
          <cell r="AM168">
            <v>3.7002022948414268</v>
          </cell>
          <cell r="AO168">
            <v>8442</v>
          </cell>
          <cell r="AP168">
            <v>18616</v>
          </cell>
          <cell r="AQ168">
            <v>17023.924252626148</v>
          </cell>
          <cell r="AR168">
            <v>20072</v>
          </cell>
          <cell r="AS168">
            <v>20190</v>
          </cell>
          <cell r="AT168">
            <v>20073.423075722709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D168">
            <v>11631.423075722709</v>
          </cell>
          <cell r="BE168">
            <v>137.78042022888778</v>
          </cell>
          <cell r="BH168">
            <v>131674</v>
          </cell>
          <cell r="BI168">
            <v>131674</v>
          </cell>
          <cell r="BJ168">
            <v>134722.07574737386</v>
          </cell>
          <cell r="BK168">
            <v>131674</v>
          </cell>
          <cell r="BL168">
            <v>131674</v>
          </cell>
          <cell r="BM168">
            <v>131674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W168">
            <v>0</v>
          </cell>
          <cell r="BX168">
            <v>0</v>
          </cell>
          <cell r="BZ168">
            <v>-159</v>
          </cell>
        </row>
        <row r="169">
          <cell r="A169">
            <v>160</v>
          </cell>
          <cell r="B169" t="str">
            <v>LOWELL</v>
          </cell>
          <cell r="C169">
            <v>2020</v>
          </cell>
          <cell r="D169">
            <v>2145.8683076191369</v>
          </cell>
          <cell r="E169">
            <v>2145.8683076191369</v>
          </cell>
          <cell r="F169">
            <v>2145.8683076191369</v>
          </cell>
          <cell r="G169">
            <v>2145.8683076191369</v>
          </cell>
          <cell r="H169">
            <v>2145.8683076191369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R169">
            <v>125.86830761913689</v>
          </cell>
          <cell r="S169">
            <v>6.2311043375810282</v>
          </cell>
          <cell r="V169">
            <v>27500644</v>
          </cell>
          <cell r="W169">
            <v>30062691</v>
          </cell>
          <cell r="X169">
            <v>31807737</v>
          </cell>
          <cell r="Y169">
            <v>31520778.912020586</v>
          </cell>
          <cell r="Z169">
            <v>31548667.912020586</v>
          </cell>
          <cell r="AA169">
            <v>31502593.999203313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K169">
            <v>4001949.9992033131</v>
          </cell>
          <cell r="AL169">
            <v>14.552204665473688</v>
          </cell>
          <cell r="AM169">
            <v>8.3211003278926601</v>
          </cell>
          <cell r="AO169">
            <v>4270450.9308029562</v>
          </cell>
          <cell r="AP169">
            <v>5044429.3003282901</v>
          </cell>
          <cell r="AQ169">
            <v>5064043.9240559321</v>
          </cell>
          <cell r="AR169">
            <v>6231708.6330689704</v>
          </cell>
          <cell r="AS169">
            <v>6240198.5571833756</v>
          </cell>
          <cell r="AT169">
            <v>6274447.6070659719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D169">
            <v>2003996.6762630157</v>
          </cell>
          <cell r="BE169">
            <v>46.927050766655512</v>
          </cell>
          <cell r="BH169">
            <v>23230193.069197044</v>
          </cell>
          <cell r="BI169">
            <v>25018261.699671708</v>
          </cell>
          <cell r="BJ169">
            <v>26743693.075944066</v>
          </cell>
          <cell r="BK169">
            <v>25289070.278951615</v>
          </cell>
          <cell r="BL169">
            <v>25308469.354837209</v>
          </cell>
          <cell r="BM169">
            <v>25228146.392137341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W169">
            <v>1997953.3229402974</v>
          </cell>
          <cell r="BX169">
            <v>8.6006746348981533</v>
          </cell>
          <cell r="BZ169">
            <v>-160</v>
          </cell>
        </row>
        <row r="170">
          <cell r="A170">
            <v>161</v>
          </cell>
          <cell r="B170" t="str">
            <v>LUDLOW</v>
          </cell>
          <cell r="C170">
            <v>25</v>
          </cell>
          <cell r="D170">
            <v>25.804956235026985</v>
          </cell>
          <cell r="E170">
            <v>25.804956235026985</v>
          </cell>
          <cell r="F170">
            <v>25.804956235026985</v>
          </cell>
          <cell r="G170">
            <v>25.804956235026985</v>
          </cell>
          <cell r="H170">
            <v>25.804956235026985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R170">
            <v>0.80495623502698521</v>
          </cell>
          <cell r="S170">
            <v>3.2198249401079515</v>
          </cell>
          <cell r="V170">
            <v>449548</v>
          </cell>
          <cell r="W170">
            <v>463074</v>
          </cell>
          <cell r="X170">
            <v>506099</v>
          </cell>
          <cell r="Y170">
            <v>504378.58356781083</v>
          </cell>
          <cell r="Z170">
            <v>504711.58356781083</v>
          </cell>
          <cell r="AA170">
            <v>504378.63251626614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K170">
            <v>54830.632516266138</v>
          </cell>
          <cell r="AL170">
            <v>12.196836047822735</v>
          </cell>
          <cell r="AM170">
            <v>8.9770111077147838</v>
          </cell>
          <cell r="AO170">
            <v>43561.739918306142</v>
          </cell>
          <cell r="AP170">
            <v>36976</v>
          </cell>
          <cell r="AQ170">
            <v>64874.215832031361</v>
          </cell>
          <cell r="AR170">
            <v>78280.583567810827</v>
          </cell>
          <cell r="AS170">
            <v>78613.583567810827</v>
          </cell>
          <cell r="AT170">
            <v>78280.632516266138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D170">
            <v>34718.892597959995</v>
          </cell>
          <cell r="BE170">
            <v>79.700426711766667</v>
          </cell>
          <cell r="BH170">
            <v>405986.26008169388</v>
          </cell>
          <cell r="BI170">
            <v>426098</v>
          </cell>
          <cell r="BJ170">
            <v>441224.78416796867</v>
          </cell>
          <cell r="BK170">
            <v>426098</v>
          </cell>
          <cell r="BL170">
            <v>426098</v>
          </cell>
          <cell r="BM170">
            <v>426098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W170">
            <v>20111.739918306121</v>
          </cell>
          <cell r="BX170">
            <v>4.9537981689969479</v>
          </cell>
          <cell r="BZ170">
            <v>-161</v>
          </cell>
        </row>
        <row r="171">
          <cell r="A171">
            <v>162</v>
          </cell>
          <cell r="B171" t="str">
            <v>LUNENBURG</v>
          </cell>
          <cell r="C171">
            <v>30</v>
          </cell>
          <cell r="D171">
            <v>30.550026238037507</v>
          </cell>
          <cell r="E171">
            <v>30.550026238037507</v>
          </cell>
          <cell r="F171">
            <v>30.550026238037507</v>
          </cell>
          <cell r="G171">
            <v>30.550026238037507</v>
          </cell>
          <cell r="H171">
            <v>30.550026238037507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R171">
            <v>0.55002623803750694</v>
          </cell>
          <cell r="S171">
            <v>1.8334207934583624</v>
          </cell>
          <cell r="V171">
            <v>503924</v>
          </cell>
          <cell r="W171">
            <v>503758</v>
          </cell>
          <cell r="X171">
            <v>512888</v>
          </cell>
          <cell r="Y171">
            <v>505979.06433280598</v>
          </cell>
          <cell r="Z171">
            <v>506365.06433280598</v>
          </cell>
          <cell r="AA171">
            <v>414839.44309201097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K171">
            <v>-89084.556907989027</v>
          </cell>
          <cell r="AL171">
            <v>-17.678173079271687</v>
          </cell>
          <cell r="AM171">
            <v>-19.51159387273005</v>
          </cell>
          <cell r="AO171">
            <v>64708.492147537174</v>
          </cell>
          <cell r="AP171">
            <v>38918.990484899186</v>
          </cell>
          <cell r="AQ171">
            <v>34814.757661582778</v>
          </cell>
          <cell r="AR171">
            <v>35749.511137083929</v>
          </cell>
          <cell r="AS171">
            <v>35798.506304703275</v>
          </cell>
          <cell r="AT171">
            <v>36704.272490640695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D171">
            <v>-28004.219656896479</v>
          </cell>
          <cell r="BE171">
            <v>-43.277503040939472</v>
          </cell>
          <cell r="BH171">
            <v>439215.50785246282</v>
          </cell>
          <cell r="BI171">
            <v>464839.0095151008</v>
          </cell>
          <cell r="BJ171">
            <v>478073.24233841721</v>
          </cell>
          <cell r="BK171">
            <v>470229.55319572205</v>
          </cell>
          <cell r="BL171">
            <v>470566.55802810274</v>
          </cell>
          <cell r="BM171">
            <v>378135.17060137028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W171">
            <v>-61080.33725109254</v>
          </cell>
          <cell r="BX171">
            <v>-13.906689577001474</v>
          </cell>
          <cell r="BZ171">
            <v>-162</v>
          </cell>
        </row>
        <row r="172">
          <cell r="A172">
            <v>163</v>
          </cell>
          <cell r="B172" t="str">
            <v>LYNN</v>
          </cell>
          <cell r="C172">
            <v>1867</v>
          </cell>
          <cell r="D172">
            <v>1847.1294396470062</v>
          </cell>
          <cell r="E172">
            <v>1847.1294396470062</v>
          </cell>
          <cell r="F172">
            <v>1847.1294396470062</v>
          </cell>
          <cell r="G172">
            <v>1847.1294396470062</v>
          </cell>
          <cell r="H172">
            <v>1847.1294396470062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R172">
            <v>-19.870560352993834</v>
          </cell>
          <cell r="S172">
            <v>-1.0643042502942568</v>
          </cell>
          <cell r="V172">
            <v>26024393</v>
          </cell>
          <cell r="W172">
            <v>26611884</v>
          </cell>
          <cell r="X172">
            <v>27723479.056206569</v>
          </cell>
          <cell r="Y172">
            <v>27734963.056206532</v>
          </cell>
          <cell r="Z172">
            <v>27757587.056206532</v>
          </cell>
          <cell r="AA172">
            <v>27826347.860993609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K172">
            <v>1801954.8609936088</v>
          </cell>
          <cell r="AL172">
            <v>6.9240994823341673</v>
          </cell>
          <cell r="AM172">
            <v>7.9884037326284236</v>
          </cell>
          <cell r="AO172">
            <v>3992150.5364279267</v>
          </cell>
          <cell r="AP172">
            <v>2950135.5703646978</v>
          </cell>
          <cell r="AQ172">
            <v>2931405.8099832004</v>
          </cell>
          <cell r="AR172">
            <v>3778502.1052167984</v>
          </cell>
          <cell r="AS172">
            <v>3780014.6966292569</v>
          </cell>
          <cell r="AT172">
            <v>3845152.4737929166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D172">
            <v>-146998.06263501011</v>
          </cell>
          <cell r="BE172">
            <v>-3.6821773451093387</v>
          </cell>
          <cell r="BH172">
            <v>22032242.463572074</v>
          </cell>
          <cell r="BI172">
            <v>23661748.429635301</v>
          </cell>
          <cell r="BJ172">
            <v>24792073.246223368</v>
          </cell>
          <cell r="BK172">
            <v>23956460.950989734</v>
          </cell>
          <cell r="BL172">
            <v>23977572.359577276</v>
          </cell>
          <cell r="BM172">
            <v>23981195.387200691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W172">
            <v>1948952.9236286171</v>
          </cell>
          <cell r="BX172">
            <v>8.8459126521097442</v>
          </cell>
          <cell r="BZ172">
            <v>-163</v>
          </cell>
        </row>
        <row r="173">
          <cell r="A173">
            <v>164</v>
          </cell>
          <cell r="B173" t="str">
            <v>LYNNFIELD</v>
          </cell>
          <cell r="C173">
            <v>5</v>
          </cell>
          <cell r="D173">
            <v>5.1784828771093574</v>
          </cell>
          <cell r="E173">
            <v>5.1784828771093574</v>
          </cell>
          <cell r="F173">
            <v>5.1784828771093574</v>
          </cell>
          <cell r="G173">
            <v>5.1784828771093574</v>
          </cell>
          <cell r="H173">
            <v>5.1784828771093574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R173">
            <v>0.1784828771093574</v>
          </cell>
          <cell r="S173">
            <v>3.5696575421871435</v>
          </cell>
          <cell r="V173">
            <v>98822</v>
          </cell>
          <cell r="W173">
            <v>99336</v>
          </cell>
          <cell r="X173">
            <v>100142</v>
          </cell>
          <cell r="Y173">
            <v>99801.721890145127</v>
          </cell>
          <cell r="Z173">
            <v>99866.721890145127</v>
          </cell>
          <cell r="AA173">
            <v>98247.138828873707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K173">
            <v>-574.8611711262929</v>
          </cell>
          <cell r="AL173">
            <v>-0.58171375920977875</v>
          </cell>
          <cell r="AM173">
            <v>-4.1513713013969227</v>
          </cell>
          <cell r="AO173">
            <v>20485</v>
          </cell>
          <cell r="AP173">
            <v>10069.910133566897</v>
          </cell>
          <cell r="AQ173">
            <v>5686.3759965952304</v>
          </cell>
          <cell r="AR173">
            <v>8296.4386015398159</v>
          </cell>
          <cell r="AS173">
            <v>8201.0364339469415</v>
          </cell>
          <cell r="AT173">
            <v>8795.6075520046434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D173">
            <v>-11689.392447995357</v>
          </cell>
          <cell r="BE173">
            <v>-57.063180122017855</v>
          </cell>
          <cell r="BH173">
            <v>78337</v>
          </cell>
          <cell r="BI173">
            <v>89266.089866433103</v>
          </cell>
          <cell r="BJ173">
            <v>94455.624003404766</v>
          </cell>
          <cell r="BK173">
            <v>91505.283288605307</v>
          </cell>
          <cell r="BL173">
            <v>91665.685456198189</v>
          </cell>
          <cell r="BM173">
            <v>89451.531276869064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W173">
            <v>11114.531276869064</v>
          </cell>
          <cell r="BX173">
            <v>14.188099208380534</v>
          </cell>
          <cell r="BZ173">
            <v>-164</v>
          </cell>
        </row>
        <row r="174">
          <cell r="A174">
            <v>165</v>
          </cell>
          <cell r="B174" t="str">
            <v>MALDEN</v>
          </cell>
          <cell r="C174">
            <v>807</v>
          </cell>
          <cell r="D174">
            <v>840.08819195400474</v>
          </cell>
          <cell r="E174">
            <v>840.08819195400474</v>
          </cell>
          <cell r="F174">
            <v>840.08819195400474</v>
          </cell>
          <cell r="G174">
            <v>840.08819195400474</v>
          </cell>
          <cell r="H174">
            <v>840.08819195400474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R174">
            <v>33.088191954004742</v>
          </cell>
          <cell r="S174">
            <v>4.1001477018593135</v>
          </cell>
          <cell r="V174">
            <v>10448358</v>
          </cell>
          <cell r="W174">
            <v>10584039.589006476</v>
          </cell>
          <cell r="X174">
            <v>10565682.618006483</v>
          </cell>
          <cell r="Y174">
            <v>10582680.618006483</v>
          </cell>
          <cell r="Z174">
            <v>10592655.618006483</v>
          </cell>
          <cell r="AA174">
            <v>10585939.413866363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K174">
            <v>137581.41386636347</v>
          </cell>
          <cell r="AL174">
            <v>1.3167754576016932</v>
          </cell>
          <cell r="AM174">
            <v>-2.7833722442576203</v>
          </cell>
          <cell r="AO174">
            <v>883448.59577329806</v>
          </cell>
          <cell r="AP174">
            <v>907549.78944463853</v>
          </cell>
          <cell r="AQ174">
            <v>817826.88497560797</v>
          </cell>
          <cell r="AR174">
            <v>893119.88795726246</v>
          </cell>
          <cell r="AS174">
            <v>902158.56617198407</v>
          </cell>
          <cell r="AT174">
            <v>897769.25494560669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D174">
            <v>14320.659172308631</v>
          </cell>
          <cell r="BE174">
            <v>1.6209951819294632</v>
          </cell>
          <cell r="BH174">
            <v>9564909.4042267017</v>
          </cell>
          <cell r="BI174">
            <v>9676489.7995618377</v>
          </cell>
          <cell r="BJ174">
            <v>9747855.7330308743</v>
          </cell>
          <cell r="BK174">
            <v>9689560.7300492208</v>
          </cell>
          <cell r="BL174">
            <v>9690497.0518344995</v>
          </cell>
          <cell r="BM174">
            <v>9688170.1589207575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W174">
            <v>123260.75469405577</v>
          </cell>
          <cell r="BX174">
            <v>1.2886766563579455</v>
          </cell>
          <cell r="BZ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 t="str">
            <v>--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K175">
            <v>0</v>
          </cell>
          <cell r="AL175" t="str">
            <v>--</v>
          </cell>
          <cell r="AM175" t="str">
            <v>--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D175">
            <v>0</v>
          </cell>
          <cell r="BE175" t="str">
            <v>--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 t="str">
            <v>--</v>
          </cell>
          <cell r="BZ175">
            <v>-166</v>
          </cell>
        </row>
        <row r="176">
          <cell r="A176">
            <v>167</v>
          </cell>
          <cell r="B176" t="str">
            <v>MANSFIELD</v>
          </cell>
          <cell r="C176">
            <v>81</v>
          </cell>
          <cell r="D176">
            <v>80.617587977812946</v>
          </cell>
          <cell r="E176">
            <v>80.617587977812946</v>
          </cell>
          <cell r="F176">
            <v>80.617587977812946</v>
          </cell>
          <cell r="G176">
            <v>80.617587977812946</v>
          </cell>
          <cell r="H176">
            <v>80.617587977812946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R176">
            <v>-0.38241202218705439</v>
          </cell>
          <cell r="S176">
            <v>-0.47211360763833587</v>
          </cell>
          <cell r="V176">
            <v>1361812</v>
          </cell>
          <cell r="W176">
            <v>1434103</v>
          </cell>
          <cell r="X176">
            <v>1451124</v>
          </cell>
          <cell r="Y176">
            <v>1450525.3227730007</v>
          </cell>
          <cell r="Z176">
            <v>1451585.3227730007</v>
          </cell>
          <cell r="AA176">
            <v>1449355.6797082783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K176">
            <v>87543.679708278272</v>
          </cell>
          <cell r="AL176">
            <v>6.4284702813808492</v>
          </cell>
          <cell r="AM176">
            <v>6.9005838890191846</v>
          </cell>
          <cell r="AO176">
            <v>304119</v>
          </cell>
          <cell r="AP176">
            <v>217978.97712278878</v>
          </cell>
          <cell r="AQ176">
            <v>140194.13753697346</v>
          </cell>
          <cell r="AR176">
            <v>201941.35047362893</v>
          </cell>
          <cell r="AS176">
            <v>200676.11755908295</v>
          </cell>
          <cell r="AT176">
            <v>208074.23190739661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D176">
            <v>-96044.768092603394</v>
          </cell>
          <cell r="BE176">
            <v>-31.581311293475057</v>
          </cell>
          <cell r="BH176">
            <v>1057693</v>
          </cell>
          <cell r="BI176">
            <v>1216124.0228772112</v>
          </cell>
          <cell r="BJ176">
            <v>1310929.8624630265</v>
          </cell>
          <cell r="BK176">
            <v>1248583.9722993718</v>
          </cell>
          <cell r="BL176">
            <v>1250909.2052139177</v>
          </cell>
          <cell r="BM176">
            <v>1241281.4478008817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W176">
            <v>183588.4478008817</v>
          </cell>
          <cell r="BX176">
            <v>17.35744188539412</v>
          </cell>
          <cell r="BZ176">
            <v>-167</v>
          </cell>
        </row>
        <row r="177">
          <cell r="A177">
            <v>168</v>
          </cell>
          <cell r="B177" t="str">
            <v>MARBLEHEAD</v>
          </cell>
          <cell r="C177">
            <v>114</v>
          </cell>
          <cell r="D177">
            <v>125.93396642057633</v>
          </cell>
          <cell r="E177">
            <v>125.93396642057633</v>
          </cell>
          <cell r="F177">
            <v>125.93396642057633</v>
          </cell>
          <cell r="G177">
            <v>125.93396642057633</v>
          </cell>
          <cell r="H177">
            <v>125.93396642057633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R177">
            <v>11.933966420576326</v>
          </cell>
          <cell r="S177">
            <v>10.468391596996774</v>
          </cell>
          <cell r="V177">
            <v>1876620</v>
          </cell>
          <cell r="W177">
            <v>2135823</v>
          </cell>
          <cell r="X177">
            <v>2161206</v>
          </cell>
          <cell r="Y177">
            <v>2161206</v>
          </cell>
          <cell r="Z177">
            <v>2162844</v>
          </cell>
          <cell r="AA177">
            <v>2161204.0605025007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K177">
            <v>284584.06050250074</v>
          </cell>
          <cell r="AL177">
            <v>15.164714247023948</v>
          </cell>
          <cell r="AM177">
            <v>4.6963226500271738</v>
          </cell>
          <cell r="AO177">
            <v>283224</v>
          </cell>
          <cell r="AP177">
            <v>420564.05380338011</v>
          </cell>
          <cell r="AQ177">
            <v>317387.18595687696</v>
          </cell>
          <cell r="AR177">
            <v>420979.31075571</v>
          </cell>
          <cell r="AS177">
            <v>420828.77383652632</v>
          </cell>
          <cell r="AT177">
            <v>426594.37185504881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D177">
            <v>143370.37185504881</v>
          </cell>
          <cell r="BE177">
            <v>50.620841402935056</v>
          </cell>
          <cell r="BH177">
            <v>1593396</v>
          </cell>
          <cell r="BI177">
            <v>1715258.9461966199</v>
          </cell>
          <cell r="BJ177">
            <v>1843818.814043123</v>
          </cell>
          <cell r="BK177">
            <v>1740226.6892442899</v>
          </cell>
          <cell r="BL177">
            <v>1742015.2261634737</v>
          </cell>
          <cell r="BM177">
            <v>1734609.6886474518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W177">
            <v>141213.68864745181</v>
          </cell>
          <cell r="BX177">
            <v>8.8624352419267804</v>
          </cell>
          <cell r="BZ177">
            <v>-168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 t="str">
            <v>--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K178">
            <v>0</v>
          </cell>
          <cell r="AL178" t="str">
            <v>--</v>
          </cell>
          <cell r="AM178" t="str">
            <v>--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D178">
            <v>0</v>
          </cell>
          <cell r="BE178" t="str">
            <v>--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 t="str">
            <v>--</v>
          </cell>
          <cell r="BZ178">
            <v>-169</v>
          </cell>
        </row>
        <row r="179">
          <cell r="A179">
            <v>170</v>
          </cell>
          <cell r="B179" t="str">
            <v>MARLBOROUGH</v>
          </cell>
          <cell r="C179">
            <v>495</v>
          </cell>
          <cell r="D179">
            <v>495.16425667446259</v>
          </cell>
          <cell r="E179">
            <v>495.16425667446259</v>
          </cell>
          <cell r="F179">
            <v>495.16425667446259</v>
          </cell>
          <cell r="G179">
            <v>495.16425667446259</v>
          </cell>
          <cell r="H179">
            <v>495.16425667446259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R179">
            <v>0.1642566744625924</v>
          </cell>
          <cell r="S179">
            <v>3.3183166558092836E-2</v>
          </cell>
          <cell r="V179">
            <v>7391351</v>
          </cell>
          <cell r="W179">
            <v>7505475</v>
          </cell>
          <cell r="X179">
            <v>7592957</v>
          </cell>
          <cell r="Y179">
            <v>7491030.5600117808</v>
          </cell>
          <cell r="Z179">
            <v>7497472.5600117808</v>
          </cell>
          <cell r="AA179">
            <v>7479366.4406369608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K179">
            <v>88015.44063696079</v>
          </cell>
          <cell r="AL179">
            <v>1.1907896220455516</v>
          </cell>
          <cell r="AM179">
            <v>1.1576064554874588</v>
          </cell>
          <cell r="AO179">
            <v>473408.31119460764</v>
          </cell>
          <cell r="AP179">
            <v>578377</v>
          </cell>
          <cell r="AQ179">
            <v>611257.69647593226</v>
          </cell>
          <cell r="AR179">
            <v>563932.56001178082</v>
          </cell>
          <cell r="AS179">
            <v>570374.56001178082</v>
          </cell>
          <cell r="AT179">
            <v>552268.44063696056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D179">
            <v>78860.129442352918</v>
          </cell>
          <cell r="BE179">
            <v>16.657952042150615</v>
          </cell>
          <cell r="BH179">
            <v>6917942.688805392</v>
          </cell>
          <cell r="BI179">
            <v>6927098</v>
          </cell>
          <cell r="BJ179">
            <v>6981699.3035240676</v>
          </cell>
          <cell r="BK179">
            <v>6927098</v>
          </cell>
          <cell r="BL179">
            <v>6927098</v>
          </cell>
          <cell r="BM179">
            <v>6927098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W179">
            <v>9155.311194607988</v>
          </cell>
          <cell r="BX179">
            <v>0.1323415299381292</v>
          </cell>
          <cell r="BZ179">
            <v>-170</v>
          </cell>
        </row>
        <row r="180">
          <cell r="A180">
            <v>171</v>
          </cell>
          <cell r="B180" t="str">
            <v>MARSHFIELD</v>
          </cell>
          <cell r="C180">
            <v>34</v>
          </cell>
          <cell r="D180">
            <v>35.966438645097703</v>
          </cell>
          <cell r="E180">
            <v>35.966438645097703</v>
          </cell>
          <cell r="F180">
            <v>35.966438645097703</v>
          </cell>
          <cell r="G180">
            <v>35.966438645097703</v>
          </cell>
          <cell r="H180">
            <v>35.966438645097703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R180">
            <v>1.9664386450977034</v>
          </cell>
          <cell r="S180">
            <v>5.7836430738167799</v>
          </cell>
          <cell r="V180">
            <v>533045</v>
          </cell>
          <cell r="W180">
            <v>599276</v>
          </cell>
          <cell r="X180">
            <v>604365</v>
          </cell>
          <cell r="Y180">
            <v>604365</v>
          </cell>
          <cell r="Z180">
            <v>604826</v>
          </cell>
          <cell r="AA180">
            <v>604365.51944910164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K180">
            <v>71320.519449101645</v>
          </cell>
          <cell r="AL180">
            <v>13.379830867769439</v>
          </cell>
          <cell r="AM180">
            <v>7.5961877939526588</v>
          </cell>
          <cell r="AO180">
            <v>229987</v>
          </cell>
          <cell r="AP180">
            <v>158994.05625774327</v>
          </cell>
          <cell r="AQ180">
            <v>84057.193680761731</v>
          </cell>
          <cell r="AR180">
            <v>135968.09371763989</v>
          </cell>
          <cell r="AS180">
            <v>134415.10917813086</v>
          </cell>
          <cell r="AT180">
            <v>142293.64467104408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D180">
            <v>-87693.35532895592</v>
          </cell>
          <cell r="BE180">
            <v>-38.129700952208566</v>
          </cell>
          <cell r="BH180">
            <v>303058</v>
          </cell>
          <cell r="BI180">
            <v>440281.94374225673</v>
          </cell>
          <cell r="BJ180">
            <v>520307.80631923827</v>
          </cell>
          <cell r="BK180">
            <v>468396.90628236008</v>
          </cell>
          <cell r="BL180">
            <v>470410.89082186914</v>
          </cell>
          <cell r="BM180">
            <v>462071.87477805756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W180">
            <v>159013.87477805756</v>
          </cell>
          <cell r="BX180">
            <v>52.469782938598406</v>
          </cell>
          <cell r="BZ180">
            <v>-171</v>
          </cell>
        </row>
        <row r="181">
          <cell r="A181">
            <v>172</v>
          </cell>
          <cell r="B181" t="str">
            <v>MASHPEE</v>
          </cell>
          <cell r="C181">
            <v>53</v>
          </cell>
          <cell r="D181">
            <v>53.000337209425133</v>
          </cell>
          <cell r="E181">
            <v>53.000337209425133</v>
          </cell>
          <cell r="F181">
            <v>53.000337209425133</v>
          </cell>
          <cell r="G181">
            <v>53.000337209425133</v>
          </cell>
          <cell r="H181">
            <v>53.000337209425133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R181">
            <v>3.372094251332669E-4</v>
          </cell>
          <cell r="S181">
            <v>6.3624419837093882E-4</v>
          </cell>
          <cell r="V181">
            <v>1029426</v>
          </cell>
          <cell r="W181">
            <v>1041215</v>
          </cell>
          <cell r="X181">
            <v>1050110</v>
          </cell>
          <cell r="Y181">
            <v>1050110</v>
          </cell>
          <cell r="Z181">
            <v>1050801</v>
          </cell>
          <cell r="AA181">
            <v>1050110.3163024408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K181">
            <v>20684.316302440828</v>
          </cell>
          <cell r="AL181">
            <v>2.0093057978369355</v>
          </cell>
          <cell r="AM181">
            <v>2.0086695536385646</v>
          </cell>
          <cell r="AO181">
            <v>175083.61199835263</v>
          </cell>
          <cell r="AP181">
            <v>95817.300300020783</v>
          </cell>
          <cell r="AQ181">
            <v>64685.426145062804</v>
          </cell>
          <cell r="AR181">
            <v>88910.494151547246</v>
          </cell>
          <cell r="AS181">
            <v>88469.549080165802</v>
          </cell>
          <cell r="AT181">
            <v>92465.747494057417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D181">
            <v>-82617.864504295212</v>
          </cell>
          <cell r="BE181">
            <v>-47.187662832243014</v>
          </cell>
          <cell r="BH181">
            <v>854342.38800164731</v>
          </cell>
          <cell r="BI181">
            <v>945397.69969997928</v>
          </cell>
          <cell r="BJ181">
            <v>985424.57385493722</v>
          </cell>
          <cell r="BK181">
            <v>961199.5058484528</v>
          </cell>
          <cell r="BL181">
            <v>962331.4509198342</v>
          </cell>
          <cell r="BM181">
            <v>957644.56880838342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W181">
            <v>103302.18080673611</v>
          </cell>
          <cell r="BX181">
            <v>12.091426371617287</v>
          </cell>
          <cell r="BZ181">
            <v>-172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 t="str">
            <v>--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K182">
            <v>0</v>
          </cell>
          <cell r="AL182" t="str">
            <v>--</v>
          </cell>
          <cell r="AM182" t="str">
            <v>--</v>
          </cell>
          <cell r="AO182">
            <v>4743.7884216900675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D182">
            <v>-4743.7884216900675</v>
          </cell>
          <cell r="BE182">
            <v>-100</v>
          </cell>
          <cell r="BH182">
            <v>-4743.7884216900675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4743.7884216900675</v>
          </cell>
          <cell r="BX182">
            <v>-100</v>
          </cell>
          <cell r="BZ182">
            <v>-173</v>
          </cell>
        </row>
        <row r="183">
          <cell r="A183">
            <v>174</v>
          </cell>
          <cell r="B183" t="str">
            <v>MAYNARD</v>
          </cell>
          <cell r="C183">
            <v>78</v>
          </cell>
          <cell r="D183">
            <v>78.017543859649123</v>
          </cell>
          <cell r="E183">
            <v>78.017543859649123</v>
          </cell>
          <cell r="F183">
            <v>78.017543859649123</v>
          </cell>
          <cell r="G183">
            <v>78.017543859649123</v>
          </cell>
          <cell r="H183">
            <v>78.017543859649123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R183">
            <v>1.7543859649123306E-2</v>
          </cell>
          <cell r="S183">
            <v>2.2492127755291413E-2</v>
          </cell>
          <cell r="V183">
            <v>1381331</v>
          </cell>
          <cell r="W183">
            <v>1424250</v>
          </cell>
          <cell r="X183">
            <v>1437990</v>
          </cell>
          <cell r="Y183">
            <v>1416970.9827995338</v>
          </cell>
          <cell r="Z183">
            <v>1417985.9827995338</v>
          </cell>
          <cell r="AA183">
            <v>1414939.0521052626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K183">
            <v>33608.052105262643</v>
          </cell>
          <cell r="AL183">
            <v>2.4330194649408998</v>
          </cell>
          <cell r="AM183">
            <v>2.4105273371856084</v>
          </cell>
          <cell r="AO183">
            <v>441133.58911945415</v>
          </cell>
          <cell r="AP183">
            <v>222188.19633542391</v>
          </cell>
          <cell r="AQ183">
            <v>114460.94225920482</v>
          </cell>
          <cell r="AR183">
            <v>166248.49819939447</v>
          </cell>
          <cell r="AS183">
            <v>163777.74363200302</v>
          </cell>
          <cell r="AT183">
            <v>175163.7754019589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BD183">
            <v>-265969.81371749524</v>
          </cell>
          <cell r="BE183">
            <v>-60.292351405023823</v>
          </cell>
          <cell r="BH183">
            <v>940197.41088054585</v>
          </cell>
          <cell r="BI183">
            <v>1202061.803664576</v>
          </cell>
          <cell r="BJ183">
            <v>1323529.0577407952</v>
          </cell>
          <cell r="BK183">
            <v>1250722.4846001393</v>
          </cell>
          <cell r="BL183">
            <v>1254208.2391675308</v>
          </cell>
          <cell r="BM183">
            <v>1239775.2767033037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W183">
            <v>299577.86582275783</v>
          </cell>
          <cell r="BX183">
            <v>31.863294065252411</v>
          </cell>
          <cell r="BZ183">
            <v>-174</v>
          </cell>
        </row>
        <row r="184">
          <cell r="A184">
            <v>175</v>
          </cell>
          <cell r="B184" t="str">
            <v>MEDFIELD</v>
          </cell>
          <cell r="C184">
            <v>2</v>
          </cell>
          <cell r="D184">
            <v>2.1134020618556701</v>
          </cell>
          <cell r="E184">
            <v>2.1134020618556701</v>
          </cell>
          <cell r="F184">
            <v>2.1134020618556701</v>
          </cell>
          <cell r="G184">
            <v>2.1134020618556701</v>
          </cell>
          <cell r="H184">
            <v>2.1134020618556701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R184">
            <v>0.11340206185567014</v>
          </cell>
          <cell r="S184">
            <v>5.6701030927835072</v>
          </cell>
          <cell r="V184">
            <v>33824</v>
          </cell>
          <cell r="W184">
            <v>50445</v>
          </cell>
          <cell r="X184">
            <v>50994</v>
          </cell>
          <cell r="Y184">
            <v>50994</v>
          </cell>
          <cell r="Z184">
            <v>51021</v>
          </cell>
          <cell r="AA184">
            <v>50996.371134020621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K184">
            <v>17172.371134020621</v>
          </cell>
          <cell r="AL184">
            <v>50.769782207960688</v>
          </cell>
          <cell r="AM184">
            <v>45.099679115177182</v>
          </cell>
          <cell r="AO184">
            <v>33824</v>
          </cell>
          <cell r="AP184">
            <v>28362.874838552696</v>
          </cell>
          <cell r="AQ184">
            <v>14419.257964539522</v>
          </cell>
          <cell r="AR184">
            <v>24387.605204631771</v>
          </cell>
          <cell r="AS184">
            <v>24090.514106082745</v>
          </cell>
          <cell r="AT184">
            <v>25407.802626974524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D184">
            <v>-8416.1973730254758</v>
          </cell>
          <cell r="BE184">
            <v>-24.882324305302372</v>
          </cell>
          <cell r="BH184">
            <v>0</v>
          </cell>
          <cell r="BI184">
            <v>22082.125161447304</v>
          </cell>
          <cell r="BJ184">
            <v>36574.742035460476</v>
          </cell>
          <cell r="BK184">
            <v>26606.394795368229</v>
          </cell>
          <cell r="BL184">
            <v>26930.485893917255</v>
          </cell>
          <cell r="BM184">
            <v>25588.568507046097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W184">
            <v>25588.568507046097</v>
          </cell>
          <cell r="BX184" t="e">
            <v>#DIV/0!</v>
          </cell>
          <cell r="BZ184">
            <v>-175</v>
          </cell>
        </row>
        <row r="185">
          <cell r="A185">
            <v>176</v>
          </cell>
          <cell r="B185" t="str">
            <v>MEDFORD</v>
          </cell>
          <cell r="C185">
            <v>462</v>
          </cell>
          <cell r="D185">
            <v>480.8733953618314</v>
          </cell>
          <cell r="E185">
            <v>480.8733953618314</v>
          </cell>
          <cell r="F185">
            <v>480.8733953618314</v>
          </cell>
          <cell r="G185">
            <v>480.8733953618314</v>
          </cell>
          <cell r="H185">
            <v>480.8733953618314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R185">
            <v>18.873395361831399</v>
          </cell>
          <cell r="S185">
            <v>4.0851505112189157</v>
          </cell>
          <cell r="V185">
            <v>8545005</v>
          </cell>
          <cell r="W185">
            <v>8761368.7471666988</v>
          </cell>
          <cell r="X185">
            <v>8760763.5471667107</v>
          </cell>
          <cell r="Y185">
            <v>8760763.5471667107</v>
          </cell>
          <cell r="Z185">
            <v>8766631.5471667107</v>
          </cell>
          <cell r="AA185">
            <v>8760766.5686682295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K185">
            <v>215761.56866822951</v>
          </cell>
          <cell r="AL185">
            <v>2.5250022518211512</v>
          </cell>
          <cell r="AM185">
            <v>-1.5601482593977645</v>
          </cell>
          <cell r="AO185">
            <v>1940410.1625433483</v>
          </cell>
          <cell r="AP185">
            <v>1060885.3494952735</v>
          </cell>
          <cell r="AQ185">
            <v>585725.31397471111</v>
          </cell>
          <cell r="AR185">
            <v>870327.38323820208</v>
          </cell>
          <cell r="AS185">
            <v>862588.32493488607</v>
          </cell>
          <cell r="AT185">
            <v>913064.13519344933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D185">
            <v>-1027346.0273498989</v>
          </cell>
          <cell r="BE185">
            <v>-52.944786993041127</v>
          </cell>
          <cell r="BH185">
            <v>6604594.837456652</v>
          </cell>
          <cell r="BI185">
            <v>7700483.3976714257</v>
          </cell>
          <cell r="BJ185">
            <v>8175038.2331919996</v>
          </cell>
          <cell r="BK185">
            <v>7890436.1639285088</v>
          </cell>
          <cell r="BL185">
            <v>7904043.2222318249</v>
          </cell>
          <cell r="BM185">
            <v>7847702.4334747801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W185">
            <v>1243107.5960181281</v>
          </cell>
          <cell r="BX185">
            <v>18.821860032474504</v>
          </cell>
          <cell r="BZ185">
            <v>-176</v>
          </cell>
        </row>
        <row r="186">
          <cell r="A186">
            <v>177</v>
          </cell>
          <cell r="B186" t="str">
            <v>MEDWAY</v>
          </cell>
          <cell r="C186">
            <v>26</v>
          </cell>
          <cell r="D186">
            <v>27.344488686258707</v>
          </cell>
          <cell r="E186">
            <v>27.344488686258707</v>
          </cell>
          <cell r="F186">
            <v>27.344488686258707</v>
          </cell>
          <cell r="G186">
            <v>27.344488686258707</v>
          </cell>
          <cell r="H186">
            <v>27.344488686258707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R186">
            <v>1.3444886862587069</v>
          </cell>
          <cell r="S186">
            <v>5.1711103317642504</v>
          </cell>
          <cell r="V186">
            <v>402622</v>
          </cell>
          <cell r="W186">
            <v>453383</v>
          </cell>
          <cell r="X186">
            <v>458535</v>
          </cell>
          <cell r="Y186">
            <v>456519.06706250925</v>
          </cell>
          <cell r="Z186">
            <v>456878.06706250925</v>
          </cell>
          <cell r="AA186">
            <v>455942.86496649793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K186">
            <v>53320.864966497931</v>
          </cell>
          <cell r="AL186">
            <v>13.243405717148571</v>
          </cell>
          <cell r="AM186">
            <v>8.0722953853843205</v>
          </cell>
          <cell r="AO186">
            <v>141345.95375824944</v>
          </cell>
          <cell r="AP186">
            <v>106103.16870159149</v>
          </cell>
          <cell r="AQ186">
            <v>65464.599750663867</v>
          </cell>
          <cell r="AR186">
            <v>95032.423007603269</v>
          </cell>
          <cell r="AS186">
            <v>94373.733540421075</v>
          </cell>
          <cell r="AT186">
            <v>97652.331812767807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D186">
            <v>-43693.621945481631</v>
          </cell>
          <cell r="BE186">
            <v>-30.912538197034532</v>
          </cell>
          <cell r="BH186">
            <v>261276.04624175056</v>
          </cell>
          <cell r="BI186">
            <v>347279.83129840851</v>
          </cell>
          <cell r="BJ186">
            <v>393070.40024933615</v>
          </cell>
          <cell r="BK186">
            <v>361486.64405490598</v>
          </cell>
          <cell r="BL186">
            <v>362504.33352208819</v>
          </cell>
          <cell r="BM186">
            <v>358290.5331537301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W186">
            <v>97014.486911979533</v>
          </cell>
          <cell r="BX186">
            <v>37.13102992312394</v>
          </cell>
          <cell r="BZ186">
            <v>-177</v>
          </cell>
        </row>
        <row r="187">
          <cell r="A187">
            <v>178</v>
          </cell>
          <cell r="B187" t="str">
            <v>MELROSE</v>
          </cell>
          <cell r="C187">
            <v>260</v>
          </cell>
          <cell r="D187">
            <v>272.27305752926355</v>
          </cell>
          <cell r="E187">
            <v>272.27305752926355</v>
          </cell>
          <cell r="F187">
            <v>272.27305752926355</v>
          </cell>
          <cell r="G187">
            <v>272.27305752926355</v>
          </cell>
          <cell r="H187">
            <v>272.27305752926355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R187">
            <v>12.273057529263554</v>
          </cell>
          <cell r="S187">
            <v>4.7204067420244522</v>
          </cell>
          <cell r="V187">
            <v>3362265</v>
          </cell>
          <cell r="W187">
            <v>3626668</v>
          </cell>
          <cell r="X187">
            <v>3685946</v>
          </cell>
          <cell r="Y187">
            <v>3663927.4652452893</v>
          </cell>
          <cell r="Z187">
            <v>3667469.4652452893</v>
          </cell>
          <cell r="AA187">
            <v>3663554.559902967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K187">
            <v>301289.55990296695</v>
          </cell>
          <cell r="AL187">
            <v>8.9609105737640249</v>
          </cell>
          <cell r="AM187">
            <v>4.2405038317395727</v>
          </cell>
          <cell r="AO187">
            <v>697010.56025587884</v>
          </cell>
          <cell r="AP187">
            <v>625079.16094019369</v>
          </cell>
          <cell r="AQ187">
            <v>482797.30352766591</v>
          </cell>
          <cell r="AR187">
            <v>608694.13965249341</v>
          </cell>
          <cell r="AS187">
            <v>608393.37563126325</v>
          </cell>
          <cell r="AT187">
            <v>620389.65043803561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D187">
            <v>-76620.909817843232</v>
          </cell>
          <cell r="BE187">
            <v>-10.992790380351625</v>
          </cell>
          <cell r="BH187">
            <v>2665254.4397441214</v>
          </cell>
          <cell r="BI187">
            <v>3001588.8390598064</v>
          </cell>
          <cell r="BJ187">
            <v>3203148.6964723342</v>
          </cell>
          <cell r="BK187">
            <v>3055233.3255927959</v>
          </cell>
          <cell r="BL187">
            <v>3059076.0896140262</v>
          </cell>
          <cell r="BM187">
            <v>3043164.9094649311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W187">
            <v>377910.46972080972</v>
          </cell>
          <cell r="BX187">
            <v>14.1791516819344</v>
          </cell>
          <cell r="BZ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 t="str">
            <v>--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K188">
            <v>0</v>
          </cell>
          <cell r="AL188" t="str">
            <v>--</v>
          </cell>
          <cell r="AM188" t="str">
            <v>--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D188">
            <v>0</v>
          </cell>
          <cell r="BE188" t="str">
            <v>--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 t="str">
            <v>--</v>
          </cell>
          <cell r="BZ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 t="str">
            <v>--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K189">
            <v>0</v>
          </cell>
          <cell r="AL189" t="str">
            <v>--</v>
          </cell>
          <cell r="AM189" t="str">
            <v>--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D189">
            <v>0</v>
          </cell>
          <cell r="BE189" t="str">
            <v>--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 t="str">
            <v>--</v>
          </cell>
          <cell r="BZ189">
            <v>-180</v>
          </cell>
        </row>
        <row r="190">
          <cell r="A190">
            <v>181</v>
          </cell>
          <cell r="B190" t="str">
            <v>METHUEN</v>
          </cell>
          <cell r="C190">
            <v>131</v>
          </cell>
          <cell r="D190">
            <v>133.14275145444211</v>
          </cell>
          <cell r="E190">
            <v>133.14275145444211</v>
          </cell>
          <cell r="F190">
            <v>133.14275145444211</v>
          </cell>
          <cell r="G190">
            <v>133.14275145444211</v>
          </cell>
          <cell r="H190">
            <v>133.14275145444211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R190">
            <v>2.1427514544421058</v>
          </cell>
          <cell r="S190">
            <v>1.6356881331619055</v>
          </cell>
          <cell r="V190">
            <v>1707591</v>
          </cell>
          <cell r="W190">
            <v>1844474</v>
          </cell>
          <cell r="X190">
            <v>1998801</v>
          </cell>
          <cell r="Y190">
            <v>1987869.7001478365</v>
          </cell>
          <cell r="Z190">
            <v>1989611.7001478365</v>
          </cell>
          <cell r="AA190">
            <v>1987620.5725971244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K190">
            <v>280029.57259712438</v>
          </cell>
          <cell r="AL190">
            <v>16.399100990642633</v>
          </cell>
          <cell r="AM190">
            <v>14.763412857480727</v>
          </cell>
          <cell r="AO190">
            <v>165186.52758082686</v>
          </cell>
          <cell r="AP190">
            <v>259608</v>
          </cell>
          <cell r="AQ190">
            <v>335571.55620146607</v>
          </cell>
          <cell r="AR190">
            <v>403003.70014783647</v>
          </cell>
          <cell r="AS190">
            <v>404745.70014783647</v>
          </cell>
          <cell r="AT190">
            <v>402754.5725971245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D190">
            <v>237568.04501629763</v>
          </cell>
          <cell r="BE190">
            <v>143.81805132386117</v>
          </cell>
          <cell r="BH190">
            <v>1542404.4724191732</v>
          </cell>
          <cell r="BI190">
            <v>1584866</v>
          </cell>
          <cell r="BJ190">
            <v>1663229.4437985339</v>
          </cell>
          <cell r="BK190">
            <v>1584866</v>
          </cell>
          <cell r="BL190">
            <v>1584866</v>
          </cell>
          <cell r="BM190">
            <v>1584866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W190">
            <v>42461.527580826776</v>
          </cell>
          <cell r="BX190">
            <v>2.7529437537372026</v>
          </cell>
          <cell r="BZ190">
            <v>-181</v>
          </cell>
        </row>
        <row r="191">
          <cell r="A191">
            <v>182</v>
          </cell>
          <cell r="B191" t="str">
            <v>MIDDLEBOROUGH</v>
          </cell>
          <cell r="C191">
            <v>58</v>
          </cell>
          <cell r="D191">
            <v>60.544323199370616</v>
          </cell>
          <cell r="E191">
            <v>60.544323199370616</v>
          </cell>
          <cell r="F191">
            <v>60.544323199370616</v>
          </cell>
          <cell r="G191">
            <v>60.544323199370616</v>
          </cell>
          <cell r="H191">
            <v>60.544323199370616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R191">
            <v>2.5443231993706164</v>
          </cell>
          <cell r="S191">
            <v>4.3867641368458887</v>
          </cell>
          <cell r="V191">
            <v>892259</v>
          </cell>
          <cell r="W191">
            <v>922541</v>
          </cell>
          <cell r="X191">
            <v>935860</v>
          </cell>
          <cell r="Y191">
            <v>924179.60599956941</v>
          </cell>
          <cell r="Z191">
            <v>924960.60599956941</v>
          </cell>
          <cell r="AA191">
            <v>920187.28254408471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K191">
            <v>27928.282544084708</v>
          </cell>
          <cell r="AL191">
            <v>3.1300645377726255</v>
          </cell>
          <cell r="AM191">
            <v>-1.2566995990732632</v>
          </cell>
          <cell r="AO191">
            <v>336720.52243761061</v>
          </cell>
          <cell r="AP191">
            <v>165569.16332632632</v>
          </cell>
          <cell r="AQ191">
            <v>86288.770848997156</v>
          </cell>
          <cell r="AR191">
            <v>129774.91854951056</v>
          </cell>
          <cell r="AS191">
            <v>127874.45729464132</v>
          </cell>
          <cell r="AT191">
            <v>134203.87469270121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D191">
            <v>-202516.64774490939</v>
          </cell>
          <cell r="BE191">
            <v>-60.143838658492442</v>
          </cell>
          <cell r="BH191">
            <v>555538.47756238934</v>
          </cell>
          <cell r="BI191">
            <v>756971.83667367371</v>
          </cell>
          <cell r="BJ191">
            <v>849571.22915100283</v>
          </cell>
          <cell r="BK191">
            <v>794404.68745005887</v>
          </cell>
          <cell r="BL191">
            <v>797086.14870492811</v>
          </cell>
          <cell r="BM191">
            <v>785983.40785138356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W191">
            <v>230444.93028899422</v>
          </cell>
          <cell r="BX191">
            <v>41.481362605187734</v>
          </cell>
          <cell r="BZ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 t="str">
            <v>--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K192">
            <v>0</v>
          </cell>
          <cell r="AL192" t="str">
            <v>--</v>
          </cell>
          <cell r="AM192" t="str">
            <v>--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D192">
            <v>0</v>
          </cell>
          <cell r="BE192" t="str">
            <v>--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 t="str">
            <v>--</v>
          </cell>
          <cell r="BZ192">
            <v>-183</v>
          </cell>
        </row>
        <row r="193">
          <cell r="A193">
            <v>184</v>
          </cell>
          <cell r="B193" t="str">
            <v>MIDDLETON</v>
          </cell>
          <cell r="C193">
            <v>3</v>
          </cell>
          <cell r="D193">
            <v>3.1473296500920811</v>
          </cell>
          <cell r="E193">
            <v>3.1473296500920811</v>
          </cell>
          <cell r="F193">
            <v>3.1473296500920811</v>
          </cell>
          <cell r="G193">
            <v>3.1473296500920811</v>
          </cell>
          <cell r="H193">
            <v>3.1473296500920811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R193">
            <v>0.1473296500920811</v>
          </cell>
          <cell r="S193">
            <v>4.9109883364027107</v>
          </cell>
          <cell r="V193">
            <v>53298</v>
          </cell>
          <cell r="W193">
            <v>57015</v>
          </cell>
          <cell r="X193">
            <v>57659</v>
          </cell>
          <cell r="Y193">
            <v>57659</v>
          </cell>
          <cell r="Z193">
            <v>57701</v>
          </cell>
          <cell r="AA193">
            <v>57657.195211786369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K193">
            <v>4359.1952117863693</v>
          </cell>
          <cell r="AL193">
            <v>8.1789095496761064</v>
          </cell>
          <cell r="AM193">
            <v>3.2679212132733957</v>
          </cell>
          <cell r="AO193">
            <v>17362.384515867223</v>
          </cell>
          <cell r="AP193">
            <v>10854.963299405748</v>
          </cell>
          <cell r="AQ193">
            <v>6030.6499395477167</v>
          </cell>
          <cell r="AR193">
            <v>9516.09039925047</v>
          </cell>
          <cell r="AS193">
            <v>9416.0494714339111</v>
          </cell>
          <cell r="AT193">
            <v>9960.3731185204597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D193">
            <v>-7402.0113973467633</v>
          </cell>
          <cell r="BE193">
            <v>-42.632458638283097</v>
          </cell>
          <cell r="BH193">
            <v>35935.615484132781</v>
          </cell>
          <cell r="BI193">
            <v>46160.036700594253</v>
          </cell>
          <cell r="BJ193">
            <v>51628.350060452285</v>
          </cell>
          <cell r="BK193">
            <v>48142.909600749532</v>
          </cell>
          <cell r="BL193">
            <v>48284.950528566085</v>
          </cell>
          <cell r="BM193">
            <v>47696.82209326591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W193">
            <v>11761.206609133129</v>
          </cell>
          <cell r="BX193">
            <v>32.728552024735016</v>
          </cell>
          <cell r="BZ193">
            <v>-184</v>
          </cell>
        </row>
        <row r="194">
          <cell r="A194">
            <v>185</v>
          </cell>
          <cell r="B194" t="str">
            <v>MILFORD</v>
          </cell>
          <cell r="C194">
            <v>93</v>
          </cell>
          <cell r="D194">
            <v>98.153218096788322</v>
          </cell>
          <cell r="E194">
            <v>98.153218096788322</v>
          </cell>
          <cell r="F194">
            <v>98.153218096788322</v>
          </cell>
          <cell r="G194">
            <v>98.153218096788322</v>
          </cell>
          <cell r="H194">
            <v>98.153218096788322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R194">
            <v>5.1532180967883221</v>
          </cell>
          <cell r="S194">
            <v>5.5410947277293676</v>
          </cell>
          <cell r="V194">
            <v>1266026</v>
          </cell>
          <cell r="W194">
            <v>1381229</v>
          </cell>
          <cell r="X194">
            <v>1405782</v>
          </cell>
          <cell r="Y194">
            <v>1394865.2641241457</v>
          </cell>
          <cell r="Z194">
            <v>1396138.2641241457</v>
          </cell>
          <cell r="AA194">
            <v>1392252.2235888694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K194">
            <v>126226.22358886944</v>
          </cell>
          <cell r="AL194">
            <v>9.9702710362085334</v>
          </cell>
          <cell r="AM194">
            <v>4.4291763084791658</v>
          </cell>
          <cell r="AO194">
            <v>519761.45461062645</v>
          </cell>
          <cell r="AP194">
            <v>306719.69996081985</v>
          </cell>
          <cell r="AQ194">
            <v>190402.07322783337</v>
          </cell>
          <cell r="AR194">
            <v>272527.82919853914</v>
          </cell>
          <cell r="AS194">
            <v>270374.71315526089</v>
          </cell>
          <cell r="AT194">
            <v>280674.69842722465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D194">
            <v>-239086.7561834018</v>
          </cell>
          <cell r="BE194">
            <v>-45.999324125047139</v>
          </cell>
          <cell r="BH194">
            <v>746264.54538937355</v>
          </cell>
          <cell r="BI194">
            <v>1074509.3000391801</v>
          </cell>
          <cell r="BJ194">
            <v>1215379.9267721665</v>
          </cell>
          <cell r="BK194">
            <v>1122337.4349256065</v>
          </cell>
          <cell r="BL194">
            <v>1125763.550968885</v>
          </cell>
          <cell r="BM194">
            <v>1111577.5251616449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W194">
            <v>365312.97977227136</v>
          </cell>
          <cell r="BX194">
            <v>48.952208975928826</v>
          </cell>
          <cell r="BZ194">
            <v>-185</v>
          </cell>
        </row>
        <row r="195">
          <cell r="A195">
            <v>186</v>
          </cell>
          <cell r="B195" t="str">
            <v>MILLBURY</v>
          </cell>
          <cell r="C195">
            <v>12</v>
          </cell>
          <cell r="D195">
            <v>12.013233082706774</v>
          </cell>
          <cell r="E195">
            <v>12.013233082706774</v>
          </cell>
          <cell r="F195">
            <v>12.013233082706774</v>
          </cell>
          <cell r="G195">
            <v>12.013233082706774</v>
          </cell>
          <cell r="H195">
            <v>12.013233082706774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R195">
            <v>1.3233082706774368E-2</v>
          </cell>
          <cell r="S195">
            <v>0.11027568922312714</v>
          </cell>
          <cell r="V195">
            <v>242514</v>
          </cell>
          <cell r="W195">
            <v>237817</v>
          </cell>
          <cell r="X195">
            <v>241375</v>
          </cell>
          <cell r="Y195">
            <v>239527.60501654126</v>
          </cell>
          <cell r="Z195">
            <v>239686.60501654126</v>
          </cell>
          <cell r="AA195">
            <v>239533.01764812021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K195">
            <v>-2980.982351879793</v>
          </cell>
          <cell r="AL195">
            <v>-1.2292001088101245</v>
          </cell>
          <cell r="AM195">
            <v>-1.3394757980332517</v>
          </cell>
          <cell r="AO195">
            <v>91366.861398154637</v>
          </cell>
          <cell r="AP195">
            <v>33138.820323282664</v>
          </cell>
          <cell r="AQ195">
            <v>11263</v>
          </cell>
          <cell r="AR195">
            <v>23107.058191151555</v>
          </cell>
          <cell r="AS195">
            <v>22547.443901364575</v>
          </cell>
          <cell r="AT195">
            <v>25369.31934027313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D195">
            <v>-65997.54205788151</v>
          </cell>
          <cell r="BE195">
            <v>-72.233565920887017</v>
          </cell>
          <cell r="BH195">
            <v>151147.13860184536</v>
          </cell>
          <cell r="BI195">
            <v>204678.17967671732</v>
          </cell>
          <cell r="BJ195">
            <v>230112</v>
          </cell>
          <cell r="BK195">
            <v>216420.5468253897</v>
          </cell>
          <cell r="BL195">
            <v>217139.16111517668</v>
          </cell>
          <cell r="BM195">
            <v>214163.69830784708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W195">
            <v>63016.559706001717</v>
          </cell>
          <cell r="BX195">
            <v>41.692194962420778</v>
          </cell>
          <cell r="BZ195">
            <v>-186</v>
          </cell>
        </row>
        <row r="196">
          <cell r="A196">
            <v>187</v>
          </cell>
          <cell r="B196" t="str">
            <v>MILLIS</v>
          </cell>
          <cell r="C196">
            <v>6</v>
          </cell>
          <cell r="D196">
            <v>6.2104680677020054</v>
          </cell>
          <cell r="E196">
            <v>6.2104680677020054</v>
          </cell>
          <cell r="F196">
            <v>6.2104680677020054</v>
          </cell>
          <cell r="G196">
            <v>6.2104680677020054</v>
          </cell>
          <cell r="H196">
            <v>6.2104680677020054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R196">
            <v>0.21046806770200543</v>
          </cell>
          <cell r="S196">
            <v>3.5078011283667498</v>
          </cell>
          <cell r="V196">
            <v>103754</v>
          </cell>
          <cell r="W196">
            <v>126481</v>
          </cell>
          <cell r="X196">
            <v>127797</v>
          </cell>
          <cell r="Y196">
            <v>127431.91495516601</v>
          </cell>
          <cell r="Z196">
            <v>127511.91495516601</v>
          </cell>
          <cell r="AA196">
            <v>127233.80009503297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K196">
            <v>23479.800095032973</v>
          </cell>
          <cell r="AL196">
            <v>22.630260129761727</v>
          </cell>
          <cell r="AM196">
            <v>19.122459001394976</v>
          </cell>
          <cell r="AO196">
            <v>41158.862704531515</v>
          </cell>
          <cell r="AP196">
            <v>38152.876623389209</v>
          </cell>
          <cell r="AQ196">
            <v>23188.002750582316</v>
          </cell>
          <cell r="AR196">
            <v>34598.781387172581</v>
          </cell>
          <cell r="AS196">
            <v>34356.069917689616</v>
          </cell>
          <cell r="AT196">
            <v>35414.160012832202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D196">
            <v>-5744.7026916993127</v>
          </cell>
          <cell r="BE196">
            <v>-13.957389281960975</v>
          </cell>
          <cell r="BH196">
            <v>62595.137295468485</v>
          </cell>
          <cell r="BI196">
            <v>88328.123376610791</v>
          </cell>
          <cell r="BJ196">
            <v>104608.99724941768</v>
          </cell>
          <cell r="BK196">
            <v>92833.133567993427</v>
          </cell>
          <cell r="BL196">
            <v>93155.845037476392</v>
          </cell>
          <cell r="BM196">
            <v>91819.640082200771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W196">
            <v>29224.502786732286</v>
          </cell>
          <cell r="BX196">
            <v>46.688135931044549</v>
          </cell>
          <cell r="BZ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 t="str">
            <v>--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K197">
            <v>0</v>
          </cell>
          <cell r="AL197" t="str">
            <v>--</v>
          </cell>
          <cell r="AM197" t="str">
            <v>--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D197">
            <v>0</v>
          </cell>
          <cell r="BE197" t="str">
            <v>--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 t="str">
            <v>--</v>
          </cell>
          <cell r="BZ197">
            <v>-188</v>
          </cell>
        </row>
        <row r="198">
          <cell r="A198">
            <v>189</v>
          </cell>
          <cell r="B198" t="str">
            <v>MILTON</v>
          </cell>
          <cell r="C198">
            <v>6</v>
          </cell>
          <cell r="D198">
            <v>6.2020208845321019</v>
          </cell>
          <cell r="E198">
            <v>6.2020208845321019</v>
          </cell>
          <cell r="F198">
            <v>6.2020208845321019</v>
          </cell>
          <cell r="G198">
            <v>6.2020208845321019</v>
          </cell>
          <cell r="H198">
            <v>6.2020208845321019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R198">
            <v>0.20202088453210187</v>
          </cell>
          <cell r="S198">
            <v>3.3670147422016905</v>
          </cell>
          <cell r="V198">
            <v>88289</v>
          </cell>
          <cell r="W198">
            <v>100665</v>
          </cell>
          <cell r="X198">
            <v>108312</v>
          </cell>
          <cell r="Y198">
            <v>107858.13611166998</v>
          </cell>
          <cell r="Z198">
            <v>107936.13611166998</v>
          </cell>
          <cell r="AA198">
            <v>107863.6317013611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K198">
            <v>19574.631701361097</v>
          </cell>
          <cell r="AL198">
            <v>22.171087792772703</v>
          </cell>
          <cell r="AM198">
            <v>18.804073050571013</v>
          </cell>
          <cell r="AO198">
            <v>26616</v>
          </cell>
          <cell r="AP198">
            <v>24456.974019654583</v>
          </cell>
          <cell r="AQ198">
            <v>20242.588842256737</v>
          </cell>
          <cell r="AR198">
            <v>28672.118828841685</v>
          </cell>
          <cell r="AS198">
            <v>28536.793684501274</v>
          </cell>
          <cell r="AT198">
            <v>29347.574009653563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D198">
            <v>2731.5740096535628</v>
          </cell>
          <cell r="BE198">
            <v>10.262902050096034</v>
          </cell>
          <cell r="BH198">
            <v>61673</v>
          </cell>
          <cell r="BI198">
            <v>76208.02598034541</v>
          </cell>
          <cell r="BJ198">
            <v>88069.411157743263</v>
          </cell>
          <cell r="BK198">
            <v>79186.017282828296</v>
          </cell>
          <cell r="BL198">
            <v>79399.342427168711</v>
          </cell>
          <cell r="BM198">
            <v>78516.057691707538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W198">
            <v>16843.057691707538</v>
          </cell>
          <cell r="BX198">
            <v>27.310261689406289</v>
          </cell>
          <cell r="BZ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 t="str">
            <v>--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K199">
            <v>0</v>
          </cell>
          <cell r="AL199" t="str">
            <v>--</v>
          </cell>
          <cell r="AM199" t="str">
            <v>--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D199">
            <v>0</v>
          </cell>
          <cell r="BE199" t="str">
            <v>--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 t="str">
            <v>--</v>
          </cell>
          <cell r="BZ199">
            <v>-190</v>
          </cell>
        </row>
        <row r="200">
          <cell r="A200">
            <v>191</v>
          </cell>
          <cell r="B200" t="str">
            <v>MONSON</v>
          </cell>
          <cell r="C200">
            <v>43</v>
          </cell>
          <cell r="D200">
            <v>48.004987669860611</v>
          </cell>
          <cell r="E200">
            <v>48.004987669860611</v>
          </cell>
          <cell r="F200">
            <v>48.004987669860611</v>
          </cell>
          <cell r="G200">
            <v>48.004987669860611</v>
          </cell>
          <cell r="H200">
            <v>48.004987669860611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R200">
            <v>5.0049876698606113</v>
          </cell>
          <cell r="S200">
            <v>11.639506208978156</v>
          </cell>
          <cell r="V200">
            <v>628832</v>
          </cell>
          <cell r="W200">
            <v>679348</v>
          </cell>
          <cell r="X200">
            <v>686484</v>
          </cell>
          <cell r="Y200">
            <v>681773.75060983328</v>
          </cell>
          <cell r="Z200">
            <v>682400.75060983328</v>
          </cell>
          <cell r="AA200">
            <v>681770.42904416251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K200">
            <v>52938.429044162505</v>
          </cell>
          <cell r="AL200">
            <v>8.4185329379170337</v>
          </cell>
          <cell r="AM200">
            <v>-3.2209732710611227</v>
          </cell>
          <cell r="AO200">
            <v>168210.00511791467</v>
          </cell>
          <cell r="AP200">
            <v>123984.43009115402</v>
          </cell>
          <cell r="AQ200">
            <v>83629.706917510019</v>
          </cell>
          <cell r="AR200">
            <v>111215.47183311408</v>
          </cell>
          <cell r="AS200">
            <v>110754.0155103078</v>
          </cell>
          <cell r="AT200">
            <v>114630.50845130775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D200">
            <v>-53579.496666606923</v>
          </cell>
          <cell r="BE200">
            <v>-31.85274064348781</v>
          </cell>
          <cell r="BH200">
            <v>460621.99488208536</v>
          </cell>
          <cell r="BI200">
            <v>555363.56990884594</v>
          </cell>
          <cell r="BJ200">
            <v>602854.29308248998</v>
          </cell>
          <cell r="BK200">
            <v>570558.27877671923</v>
          </cell>
          <cell r="BL200">
            <v>571646.73509952542</v>
          </cell>
          <cell r="BM200">
            <v>567139.92059285473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106517.92571076937</v>
          </cell>
          <cell r="BX200">
            <v>23.124802309546013</v>
          </cell>
          <cell r="BZ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 t="str">
            <v>--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K201">
            <v>0</v>
          </cell>
          <cell r="AL201" t="str">
            <v>--</v>
          </cell>
          <cell r="AM201" t="str">
            <v>--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D201">
            <v>0</v>
          </cell>
          <cell r="BE201" t="str">
            <v>--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 t="str">
            <v>--</v>
          </cell>
          <cell r="BZ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 t="str">
            <v>--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K202">
            <v>0</v>
          </cell>
          <cell r="AL202" t="str">
            <v>--</v>
          </cell>
          <cell r="AM202" t="str">
            <v>--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BD202">
            <v>0</v>
          </cell>
          <cell r="BE202" t="str">
            <v>--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 t="str">
            <v>--</v>
          </cell>
          <cell r="BZ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 t="str">
            <v>--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K203">
            <v>0</v>
          </cell>
          <cell r="AL203" t="str">
            <v>--</v>
          </cell>
          <cell r="AM203" t="str">
            <v>--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D203">
            <v>0</v>
          </cell>
          <cell r="BE203" t="str">
            <v>--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 t="str">
            <v>--</v>
          </cell>
          <cell r="BZ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 t="str">
            <v>--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K204">
            <v>0</v>
          </cell>
          <cell r="AL204" t="str">
            <v>--</v>
          </cell>
          <cell r="AM204" t="str">
            <v>--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D204">
            <v>0</v>
          </cell>
          <cell r="BE204" t="str">
            <v>--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 t="str">
            <v>--</v>
          </cell>
          <cell r="BZ204">
            <v>-195</v>
          </cell>
        </row>
        <row r="205">
          <cell r="A205">
            <v>196</v>
          </cell>
          <cell r="B205" t="str">
            <v>NAHANT</v>
          </cell>
          <cell r="C205">
            <v>8</v>
          </cell>
          <cell r="D205">
            <v>8.8461538461538467</v>
          </cell>
          <cell r="E205">
            <v>8.8461538461538467</v>
          </cell>
          <cell r="F205">
            <v>8.8461538461538467</v>
          </cell>
          <cell r="G205">
            <v>8.8461538461538467</v>
          </cell>
          <cell r="H205">
            <v>8.8461538461538467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R205">
            <v>0.8461538461538467</v>
          </cell>
          <cell r="S205">
            <v>10.576923076923084</v>
          </cell>
          <cell r="V205">
            <v>130864</v>
          </cell>
          <cell r="W205">
            <v>136895</v>
          </cell>
          <cell r="X205">
            <v>138490</v>
          </cell>
          <cell r="Y205">
            <v>138048.01457986797</v>
          </cell>
          <cell r="Z205">
            <v>138163.01457986797</v>
          </cell>
          <cell r="AA205">
            <v>136574.44615384616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K205">
            <v>5710.4461538461619</v>
          </cell>
          <cell r="AL205">
            <v>4.3636494023155059</v>
          </cell>
          <cell r="AM205">
            <v>-6.2132736746075778</v>
          </cell>
          <cell r="AO205">
            <v>45013.678177266345</v>
          </cell>
          <cell r="AP205">
            <v>21104.869472813392</v>
          </cell>
          <cell r="AQ205">
            <v>13278.327194293035</v>
          </cell>
          <cell r="AR205">
            <v>18786.51114870291</v>
          </cell>
          <cell r="AS205">
            <v>18652.843153875932</v>
          </cell>
          <cell r="AT205">
            <v>18093.898519777642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D205">
            <v>-26919.779657488703</v>
          </cell>
          <cell r="BE205">
            <v>-59.803554713918572</v>
          </cell>
          <cell r="BH205">
            <v>85850.321822733647</v>
          </cell>
          <cell r="BI205">
            <v>115790.13052718661</v>
          </cell>
          <cell r="BJ205">
            <v>125211.67280570697</v>
          </cell>
          <cell r="BK205">
            <v>119261.50343116507</v>
          </cell>
          <cell r="BL205">
            <v>119510.17142599204</v>
          </cell>
          <cell r="BM205">
            <v>118480.54763406853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W205">
            <v>32630.22581133488</v>
          </cell>
          <cell r="BX205">
            <v>38.008274306426905</v>
          </cell>
          <cell r="BZ205">
            <v>-196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 t="str">
            <v>--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K206">
            <v>0</v>
          </cell>
          <cell r="AL206" t="str">
            <v>--</v>
          </cell>
          <cell r="AM206" t="str">
            <v>--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D206">
            <v>0</v>
          </cell>
          <cell r="BE206" t="str">
            <v>--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 t="str">
            <v>--</v>
          </cell>
          <cell r="BZ206">
            <v>-197</v>
          </cell>
        </row>
        <row r="207">
          <cell r="A207">
            <v>198</v>
          </cell>
          <cell r="B207" t="str">
            <v>NATICK</v>
          </cell>
          <cell r="C207">
            <v>17</v>
          </cell>
          <cell r="D207">
            <v>16.902255639097742</v>
          </cell>
          <cell r="E207">
            <v>16.902255639097742</v>
          </cell>
          <cell r="F207">
            <v>16.902255639097742</v>
          </cell>
          <cell r="G207">
            <v>16.902255639097742</v>
          </cell>
          <cell r="H207">
            <v>16.902255639097742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R207">
            <v>-9.774436090225791E-2</v>
          </cell>
          <cell r="S207">
            <v>-0.57496682883680927</v>
          </cell>
          <cell r="V207">
            <v>240871</v>
          </cell>
          <cell r="W207">
            <v>240839</v>
          </cell>
          <cell r="X207">
            <v>243555</v>
          </cell>
          <cell r="Y207">
            <v>243555</v>
          </cell>
          <cell r="Z207">
            <v>243772</v>
          </cell>
          <cell r="AA207">
            <v>243555.31578947368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K207">
            <v>2684.3157894736796</v>
          </cell>
          <cell r="AL207">
            <v>1.1144204945691571</v>
          </cell>
          <cell r="AM207">
            <v>1.6893873234059664</v>
          </cell>
          <cell r="AO207">
            <v>15855</v>
          </cell>
          <cell r="AP207">
            <v>15854</v>
          </cell>
          <cell r="AQ207">
            <v>17811.07298926454</v>
          </cell>
          <cell r="AR207">
            <v>18539</v>
          </cell>
          <cell r="AS207">
            <v>18756</v>
          </cell>
          <cell r="AT207">
            <v>18539.315789473683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D207">
            <v>2684.3157894736833</v>
          </cell>
          <cell r="BE207">
            <v>16.930405483908451</v>
          </cell>
          <cell r="BH207">
            <v>225016</v>
          </cell>
          <cell r="BI207">
            <v>224985</v>
          </cell>
          <cell r="BJ207">
            <v>225743.92701073547</v>
          </cell>
          <cell r="BK207">
            <v>225016</v>
          </cell>
          <cell r="BL207">
            <v>225016</v>
          </cell>
          <cell r="BM207">
            <v>225016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W207">
            <v>0</v>
          </cell>
          <cell r="BX207">
            <v>0</v>
          </cell>
          <cell r="BZ207">
            <v>-198</v>
          </cell>
        </row>
        <row r="208">
          <cell r="A208">
            <v>199</v>
          </cell>
          <cell r="B208" t="str">
            <v>NEEDHAM</v>
          </cell>
          <cell r="C208">
            <v>3</v>
          </cell>
          <cell r="D208">
            <v>3.2092258261933893</v>
          </cell>
          <cell r="E208">
            <v>3.2092258261933893</v>
          </cell>
          <cell r="F208">
            <v>3.2092258261933893</v>
          </cell>
          <cell r="G208">
            <v>3.2092258261933893</v>
          </cell>
          <cell r="H208">
            <v>3.2092258261933893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R208">
            <v>0.20922582619338925</v>
          </cell>
          <cell r="S208">
            <v>6.9741942064463158</v>
          </cell>
          <cell r="V208">
            <v>81516</v>
          </cell>
          <cell r="W208">
            <v>88453</v>
          </cell>
          <cell r="X208">
            <v>89297</v>
          </cell>
          <cell r="Y208">
            <v>89297</v>
          </cell>
          <cell r="Z208">
            <v>89342</v>
          </cell>
          <cell r="AA208">
            <v>89296.253824969404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K208">
            <v>7780.2538249694044</v>
          </cell>
          <cell r="AL208">
            <v>9.5444499545725989</v>
          </cell>
          <cell r="AM208">
            <v>2.5702557481262831</v>
          </cell>
          <cell r="AO208">
            <v>4156.190015276431</v>
          </cell>
          <cell r="AP208">
            <v>9751</v>
          </cell>
          <cell r="AQ208">
            <v>8538.9111920231881</v>
          </cell>
          <cell r="AR208">
            <v>10595</v>
          </cell>
          <cell r="AS208">
            <v>10640</v>
          </cell>
          <cell r="AT208">
            <v>10594.253824969401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D208">
            <v>6438.0638096929697</v>
          </cell>
          <cell r="BE208">
            <v>154.90301901571669</v>
          </cell>
          <cell r="BH208">
            <v>77359.809984723572</v>
          </cell>
          <cell r="BI208">
            <v>78702</v>
          </cell>
          <cell r="BJ208">
            <v>80758.088807976805</v>
          </cell>
          <cell r="BK208">
            <v>78702</v>
          </cell>
          <cell r="BL208">
            <v>78702</v>
          </cell>
          <cell r="BM208">
            <v>78702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W208">
            <v>1342.1900152764283</v>
          </cell>
          <cell r="BX208">
            <v>1.7349965253811606</v>
          </cell>
          <cell r="BZ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 t="str">
            <v>--</v>
          </cell>
          <cell r="V209">
            <v>871</v>
          </cell>
          <cell r="W209">
            <v>871</v>
          </cell>
          <cell r="X209">
            <v>871</v>
          </cell>
          <cell r="Y209">
            <v>871</v>
          </cell>
          <cell r="Z209">
            <v>871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K209">
            <v>-871</v>
          </cell>
          <cell r="AL209">
            <v>-100</v>
          </cell>
          <cell r="AM209" t="str">
            <v>--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D209">
            <v>0</v>
          </cell>
          <cell r="BE209" t="str">
            <v>--</v>
          </cell>
          <cell r="BH209">
            <v>871</v>
          </cell>
          <cell r="BI209">
            <v>871</v>
          </cell>
          <cell r="BJ209">
            <v>871</v>
          </cell>
          <cell r="BK209">
            <v>871</v>
          </cell>
          <cell r="BL209">
            <v>871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-871</v>
          </cell>
          <cell r="BX209">
            <v>-100</v>
          </cell>
          <cell r="BZ209">
            <v>-200</v>
          </cell>
        </row>
        <row r="210">
          <cell r="A210">
            <v>201</v>
          </cell>
          <cell r="B210" t="str">
            <v>NEW BEDFORD</v>
          </cell>
          <cell r="C210">
            <v>1296</v>
          </cell>
          <cell r="D210">
            <v>1441.072089005525</v>
          </cell>
          <cell r="E210">
            <v>1441.072089005525</v>
          </cell>
          <cell r="F210">
            <v>1441.072089005525</v>
          </cell>
          <cell r="G210">
            <v>1441.072089005525</v>
          </cell>
          <cell r="H210">
            <v>1441.072089005525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R210">
            <v>145.07208900552496</v>
          </cell>
          <cell r="S210">
            <v>11.193834028204087</v>
          </cell>
          <cell r="V210">
            <v>18203953</v>
          </cell>
          <cell r="W210">
            <v>20635159</v>
          </cell>
          <cell r="X210">
            <v>21747955</v>
          </cell>
          <cell r="Y210">
            <v>21632497.983142581</v>
          </cell>
          <cell r="Z210">
            <v>21651235.983142581</v>
          </cell>
          <cell r="AA210">
            <v>21633314.280832503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K210">
            <v>3429361.280832503</v>
          </cell>
          <cell r="AL210">
            <v>18.838552707933843</v>
          </cell>
          <cell r="AM210">
            <v>7.6447186797297562</v>
          </cell>
          <cell r="AO210">
            <v>2720865.2055553747</v>
          </cell>
          <cell r="AP210">
            <v>4013653.6360383322</v>
          </cell>
          <cell r="AQ210">
            <v>3833523.5244766544</v>
          </cell>
          <cell r="AR210">
            <v>4841397.9333680896</v>
          </cell>
          <cell r="AS210">
            <v>4847987.2038535932</v>
          </cell>
          <cell r="AT210">
            <v>4879496.9980850285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D210">
            <v>2158631.7925296538</v>
          </cell>
          <cell r="BE210">
            <v>79.336226878208777</v>
          </cell>
          <cell r="BH210">
            <v>15483087.794444624</v>
          </cell>
          <cell r="BI210">
            <v>16621505.363961667</v>
          </cell>
          <cell r="BJ210">
            <v>17914431.475523345</v>
          </cell>
          <cell r="BK210">
            <v>16791100.04977449</v>
          </cell>
          <cell r="BL210">
            <v>16803248.779288989</v>
          </cell>
          <cell r="BM210">
            <v>16753817.282747474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W210">
            <v>1270729.4883028492</v>
          </cell>
          <cell r="BX210">
            <v>8.2072097321491011</v>
          </cell>
          <cell r="BZ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 t="str">
            <v>--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K211">
            <v>0</v>
          </cell>
          <cell r="AL211" t="str">
            <v>--</v>
          </cell>
          <cell r="AM211" t="str">
            <v>--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D211">
            <v>0</v>
          </cell>
          <cell r="BE211" t="str">
            <v>--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 t="str">
            <v>--</v>
          </cell>
          <cell r="BZ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 t="str">
            <v>--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K212">
            <v>0</v>
          </cell>
          <cell r="AL212" t="str">
            <v>--</v>
          </cell>
          <cell r="AM212" t="str">
            <v>--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D212">
            <v>0</v>
          </cell>
          <cell r="BE212" t="str">
            <v>--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 t="str">
            <v>--</v>
          </cell>
          <cell r="BZ212">
            <v>-203</v>
          </cell>
        </row>
        <row r="213">
          <cell r="A213">
            <v>204</v>
          </cell>
          <cell r="B213" t="str">
            <v>NEWBURYPORT</v>
          </cell>
          <cell r="C213">
            <v>140</v>
          </cell>
          <cell r="D213">
            <v>140.009900990099</v>
          </cell>
          <cell r="E213">
            <v>140.009900990099</v>
          </cell>
          <cell r="F213">
            <v>140.009900990099</v>
          </cell>
          <cell r="G213">
            <v>140.009900990099</v>
          </cell>
          <cell r="H213">
            <v>140.009900990099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R213">
            <v>9.9009900989983635E-3</v>
          </cell>
          <cell r="S213">
            <v>7.0721357849912181E-3</v>
          </cell>
          <cell r="V213">
            <v>2270954</v>
          </cell>
          <cell r="W213">
            <v>2309013</v>
          </cell>
          <cell r="X213">
            <v>2336121</v>
          </cell>
          <cell r="Y213">
            <v>2336121</v>
          </cell>
          <cell r="Z213">
            <v>2337948</v>
          </cell>
          <cell r="AA213">
            <v>2336122.287128713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K213">
            <v>65168.287128712982</v>
          </cell>
          <cell r="AL213">
            <v>2.8696436444204831</v>
          </cell>
          <cell r="AM213">
            <v>2.8625715086354919</v>
          </cell>
          <cell r="AO213">
            <v>297072</v>
          </cell>
          <cell r="AP213">
            <v>220564.94235131421</v>
          </cell>
          <cell r="AQ213">
            <v>178821.82454655049</v>
          </cell>
          <cell r="AR213">
            <v>224200.21353067877</v>
          </cell>
          <cell r="AS213">
            <v>224345.77031774842</v>
          </cell>
          <cell r="AT213">
            <v>229482.16745987901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D213">
            <v>-67589.832540120988</v>
          </cell>
          <cell r="BE213">
            <v>-22.752003736508652</v>
          </cell>
          <cell r="BH213">
            <v>1973882</v>
          </cell>
          <cell r="BI213">
            <v>2088448.0576486858</v>
          </cell>
          <cell r="BJ213">
            <v>2157299.1754534496</v>
          </cell>
          <cell r="BK213">
            <v>2111920.7864693212</v>
          </cell>
          <cell r="BL213">
            <v>2113602.2296822518</v>
          </cell>
          <cell r="BM213">
            <v>2106640.1196688339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W213">
            <v>132758.11966883391</v>
          </cell>
          <cell r="BX213">
            <v>6.7257373879914706</v>
          </cell>
          <cell r="BZ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 t="str">
            <v>--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K214">
            <v>0</v>
          </cell>
          <cell r="AL214" t="str">
            <v>--</v>
          </cell>
          <cell r="AM214" t="str">
            <v>--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D214">
            <v>0</v>
          </cell>
          <cell r="BE214" t="str">
            <v>--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 t="str">
            <v>--</v>
          </cell>
          <cell r="BZ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 t="str">
            <v>--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K215">
            <v>0</v>
          </cell>
          <cell r="AL215" t="str">
            <v>--</v>
          </cell>
          <cell r="AM215" t="str">
            <v>--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D215">
            <v>0</v>
          </cell>
          <cell r="BE215" t="str">
            <v>--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 t="str">
            <v>--</v>
          </cell>
          <cell r="BZ215">
            <v>-206</v>
          </cell>
        </row>
        <row r="216">
          <cell r="A216">
            <v>207</v>
          </cell>
          <cell r="B216" t="str">
            <v>NEWTON</v>
          </cell>
          <cell r="C216">
            <v>5</v>
          </cell>
          <cell r="D216">
            <v>5.115615136559776</v>
          </cell>
          <cell r="E216">
            <v>5.115615136559776</v>
          </cell>
          <cell r="F216">
            <v>5.115615136559776</v>
          </cell>
          <cell r="G216">
            <v>5.115615136559776</v>
          </cell>
          <cell r="H216">
            <v>5.115615136559776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R216">
            <v>0.11561513655977596</v>
          </cell>
          <cell r="S216">
            <v>2.3123027311955147</v>
          </cell>
          <cell r="V216">
            <v>100313</v>
          </cell>
          <cell r="W216">
            <v>126537</v>
          </cell>
          <cell r="X216">
            <v>127856</v>
          </cell>
          <cell r="Y216">
            <v>127856</v>
          </cell>
          <cell r="Z216">
            <v>127927</v>
          </cell>
          <cell r="AA216">
            <v>127858.44699809307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K216">
            <v>27545.446998093073</v>
          </cell>
          <cell r="AL216">
            <v>27.459498766952507</v>
          </cell>
          <cell r="AM216">
            <v>25.147196035756991</v>
          </cell>
          <cell r="AO216">
            <v>36874</v>
          </cell>
          <cell r="AP216">
            <v>40776.032049300717</v>
          </cell>
          <cell r="AQ216">
            <v>24713.682124634182</v>
          </cell>
          <cell r="AR216">
            <v>37521.622514197537</v>
          </cell>
          <cell r="AS216">
            <v>37265.011332663773</v>
          </cell>
          <cell r="AT216">
            <v>38552.950818831341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D216">
            <v>1678.9508188313412</v>
          </cell>
          <cell r="BE216">
            <v>4.5532104432156606</v>
          </cell>
          <cell r="BH216">
            <v>63439</v>
          </cell>
          <cell r="BI216">
            <v>85760.967950699283</v>
          </cell>
          <cell r="BJ216">
            <v>103142.31787536581</v>
          </cell>
          <cell r="BK216">
            <v>90334.377485802455</v>
          </cell>
          <cell r="BL216">
            <v>90661.988667336234</v>
          </cell>
          <cell r="BM216">
            <v>89305.49617926174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W216">
            <v>25866.49617926174</v>
          </cell>
          <cell r="BX216">
            <v>40.773808192534155</v>
          </cell>
          <cell r="BZ216">
            <v>-207</v>
          </cell>
        </row>
        <row r="217">
          <cell r="A217">
            <v>208</v>
          </cell>
          <cell r="B217" t="str">
            <v>NORFOLK</v>
          </cell>
          <cell r="C217">
            <v>12</v>
          </cell>
          <cell r="D217">
            <v>12.485805194336516</v>
          </cell>
          <cell r="E217">
            <v>12.485805194336516</v>
          </cell>
          <cell r="F217">
            <v>12.485805194336516</v>
          </cell>
          <cell r="G217">
            <v>12.485805194336516</v>
          </cell>
          <cell r="H217">
            <v>12.485805194336516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R217">
            <v>0.48580519433651581</v>
          </cell>
          <cell r="S217">
            <v>4.0483766194709725</v>
          </cell>
          <cell r="V217">
            <v>195378</v>
          </cell>
          <cell r="W217">
            <v>206955</v>
          </cell>
          <cell r="X217">
            <v>228389</v>
          </cell>
          <cell r="Y217">
            <v>227880.9630158876</v>
          </cell>
          <cell r="Z217">
            <v>228041.9630158876</v>
          </cell>
          <cell r="AA217">
            <v>227656.01935906848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K217">
            <v>32278.019359068479</v>
          </cell>
          <cell r="AL217">
            <v>16.520805494512423</v>
          </cell>
          <cell r="AM217">
            <v>12.472428875041452</v>
          </cell>
          <cell r="AO217">
            <v>39270.707983386179</v>
          </cell>
          <cell r="AP217">
            <v>23990.022700942613</v>
          </cell>
          <cell r="AQ217">
            <v>35412.356570545628</v>
          </cell>
          <cell r="AR217">
            <v>44367.516445133209</v>
          </cell>
          <cell r="AS217">
            <v>44489.227449744445</v>
          </cell>
          <cell r="AT217">
            <v>44265.962083877886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D217">
            <v>4995.2541004917075</v>
          </cell>
          <cell r="BE217">
            <v>12.720051043146441</v>
          </cell>
          <cell r="BH217">
            <v>156107.29201661382</v>
          </cell>
          <cell r="BI217">
            <v>182964.97729905738</v>
          </cell>
          <cell r="BJ217">
            <v>192976.64342945436</v>
          </cell>
          <cell r="BK217">
            <v>183513.4465707544</v>
          </cell>
          <cell r="BL217">
            <v>183552.73556614315</v>
          </cell>
          <cell r="BM217">
            <v>183390.0572751906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W217">
            <v>27282.765258576779</v>
          </cell>
          <cell r="BX217">
            <v>17.476931990898414</v>
          </cell>
          <cell r="BZ217">
            <v>-208</v>
          </cell>
        </row>
        <row r="218">
          <cell r="A218">
            <v>209</v>
          </cell>
          <cell r="B218" t="str">
            <v>NORTH ADAMS</v>
          </cell>
          <cell r="C218">
            <v>65</v>
          </cell>
          <cell r="D218">
            <v>63.427419354838705</v>
          </cell>
          <cell r="E218">
            <v>63.427419354838705</v>
          </cell>
          <cell r="F218">
            <v>63.427419354838705</v>
          </cell>
          <cell r="G218">
            <v>63.427419354838705</v>
          </cell>
          <cell r="H218">
            <v>63.427419354838705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R218">
            <v>-1.5725806451612954</v>
          </cell>
          <cell r="S218">
            <v>-2.4193548387096864</v>
          </cell>
          <cell r="V218">
            <v>1006395</v>
          </cell>
          <cell r="W218">
            <v>1047312</v>
          </cell>
          <cell r="X218">
            <v>1115436</v>
          </cell>
          <cell r="Y218">
            <v>1115436</v>
          </cell>
          <cell r="Z218">
            <v>1116262</v>
          </cell>
          <cell r="AA218">
            <v>1115437.9193548388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K218">
            <v>109042.91935483878</v>
          </cell>
          <cell r="AL218">
            <v>10.835002097073087</v>
          </cell>
          <cell r="AM218">
            <v>13.254356935782774</v>
          </cell>
          <cell r="AO218">
            <v>73838.703852354927</v>
          </cell>
          <cell r="AP218">
            <v>100392</v>
          </cell>
          <cell r="AQ218">
            <v>138958.91005906436</v>
          </cell>
          <cell r="AR218">
            <v>168516</v>
          </cell>
          <cell r="AS218">
            <v>169342</v>
          </cell>
          <cell r="AT218">
            <v>168517.9193548387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D218">
            <v>94679.21550248377</v>
          </cell>
          <cell r="BE218">
            <v>128.22437361820533</v>
          </cell>
          <cell r="BH218">
            <v>932556.2961476451</v>
          </cell>
          <cell r="BI218">
            <v>946920</v>
          </cell>
          <cell r="BJ218">
            <v>976477.08994093561</v>
          </cell>
          <cell r="BK218">
            <v>946920</v>
          </cell>
          <cell r="BL218">
            <v>946920</v>
          </cell>
          <cell r="BM218">
            <v>946920.00000000012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W218">
            <v>14363.703852355015</v>
          </cell>
          <cell r="BX218">
            <v>1.540250589877612</v>
          </cell>
          <cell r="BZ218">
            <v>-209</v>
          </cell>
        </row>
        <row r="219">
          <cell r="A219">
            <v>210</v>
          </cell>
          <cell r="B219" t="str">
            <v>NORTHAMPTON</v>
          </cell>
          <cell r="C219">
            <v>177</v>
          </cell>
          <cell r="D219">
            <v>179.76946158195446</v>
          </cell>
          <cell r="E219">
            <v>179.76946158195446</v>
          </cell>
          <cell r="F219">
            <v>179.76946158195446</v>
          </cell>
          <cell r="G219">
            <v>179.76946158195446</v>
          </cell>
          <cell r="H219">
            <v>179.76946158195446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R219">
            <v>2.7694615819544595</v>
          </cell>
          <cell r="S219">
            <v>1.5646675604262583</v>
          </cell>
          <cell r="V219">
            <v>2569632</v>
          </cell>
          <cell r="W219">
            <v>2665757</v>
          </cell>
          <cell r="X219">
            <v>2702966</v>
          </cell>
          <cell r="Y219">
            <v>2702966</v>
          </cell>
          <cell r="Z219">
            <v>2705298</v>
          </cell>
          <cell r="AA219">
            <v>2702958.7549638734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K219">
            <v>133326.75496387342</v>
          </cell>
          <cell r="AL219">
            <v>5.1885544297344266</v>
          </cell>
          <cell r="AM219">
            <v>3.6238868693081683</v>
          </cell>
          <cell r="AO219">
            <v>416217</v>
          </cell>
          <cell r="AP219">
            <v>339412.58419094584</v>
          </cell>
          <cell r="AQ219">
            <v>263918.22339425096</v>
          </cell>
          <cell r="AR219">
            <v>341191.14898435038</v>
          </cell>
          <cell r="AS219">
            <v>340985.12857502652</v>
          </cell>
          <cell r="AT219">
            <v>349154.69951920188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D219">
            <v>-67062.30048079812</v>
          </cell>
          <cell r="BE219">
            <v>-16.112340553316685</v>
          </cell>
          <cell r="BH219">
            <v>2153415</v>
          </cell>
          <cell r="BI219">
            <v>2326344.4158090539</v>
          </cell>
          <cell r="BJ219">
            <v>2439047.776605749</v>
          </cell>
          <cell r="BK219">
            <v>2361774.8510156497</v>
          </cell>
          <cell r="BL219">
            <v>2364312.8714249735</v>
          </cell>
          <cell r="BM219">
            <v>2353804.0554446718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W219">
            <v>200389.05544467177</v>
          </cell>
          <cell r="BX219">
            <v>9.3056403640112038</v>
          </cell>
          <cell r="BZ219">
            <v>-210</v>
          </cell>
        </row>
        <row r="220">
          <cell r="A220">
            <v>211</v>
          </cell>
          <cell r="B220" t="str">
            <v>NORTH ANDOVER</v>
          </cell>
          <cell r="C220">
            <v>9</v>
          </cell>
          <cell r="D220">
            <v>9.0848597706177028</v>
          </cell>
          <cell r="E220">
            <v>9.0848597706177028</v>
          </cell>
          <cell r="F220">
            <v>9.0848597706177028</v>
          </cell>
          <cell r="G220">
            <v>9.0848597706177028</v>
          </cell>
          <cell r="H220">
            <v>9.0848597706177028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R220">
            <v>8.4859770617702779E-2</v>
          </cell>
          <cell r="S220">
            <v>0.94288634019670248</v>
          </cell>
          <cell r="V220">
            <v>137309</v>
          </cell>
          <cell r="W220">
            <v>148418</v>
          </cell>
          <cell r="X220">
            <v>160019</v>
          </cell>
          <cell r="Y220">
            <v>159205.99719390922</v>
          </cell>
          <cell r="Z220">
            <v>159306.99719390922</v>
          </cell>
          <cell r="AA220">
            <v>159085.94742621284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K220">
            <v>21776.947426212835</v>
          </cell>
          <cell r="AL220">
            <v>15.859810665151475</v>
          </cell>
          <cell r="AM220">
            <v>14.916924324954772</v>
          </cell>
          <cell r="AO220">
            <v>52260</v>
          </cell>
          <cell r="AP220">
            <v>33082.45435318962</v>
          </cell>
          <cell r="AQ220">
            <v>25016.537735585018</v>
          </cell>
          <cell r="AR220">
            <v>37665.229097519928</v>
          </cell>
          <cell r="AS220">
            <v>37321.724785631195</v>
          </cell>
          <cell r="AT220">
            <v>38941.170074211295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D220">
            <v>-13318.829925788705</v>
          </cell>
          <cell r="BE220">
            <v>-25.485705942955803</v>
          </cell>
          <cell r="BH220">
            <v>85049</v>
          </cell>
          <cell r="BI220">
            <v>115335.54564681038</v>
          </cell>
          <cell r="BJ220">
            <v>135002.46226441499</v>
          </cell>
          <cell r="BK220">
            <v>121540.76809638929</v>
          </cell>
          <cell r="BL220">
            <v>121985.27240827802</v>
          </cell>
          <cell r="BM220">
            <v>120144.77735200155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W220">
            <v>35095.777352001547</v>
          </cell>
          <cell r="BX220">
            <v>41.265361558632719</v>
          </cell>
          <cell r="BZ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154</v>
          </cell>
          <cell r="D221">
            <v>152.98557806108914</v>
          </cell>
          <cell r="E221">
            <v>152.98557806108914</v>
          </cell>
          <cell r="F221">
            <v>152.98557806108914</v>
          </cell>
          <cell r="G221">
            <v>152.98557806108914</v>
          </cell>
          <cell r="H221">
            <v>152.98557806108914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R221">
            <v>-1.0144219389108571</v>
          </cell>
          <cell r="S221">
            <v>-0.65871554474731253</v>
          </cell>
          <cell r="V221">
            <v>2211432</v>
          </cell>
          <cell r="W221">
            <v>2268172</v>
          </cell>
          <cell r="X221">
            <v>2292061</v>
          </cell>
          <cell r="Y221">
            <v>2284681.162057091</v>
          </cell>
          <cell r="Z221">
            <v>2286662.162057091</v>
          </cell>
          <cell r="AA221">
            <v>2269655.6746026962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K221">
            <v>58223.674602696206</v>
          </cell>
          <cell r="AL221">
            <v>2.6328494207688236</v>
          </cell>
          <cell r="AM221">
            <v>3.2915649655161361</v>
          </cell>
          <cell r="AO221">
            <v>343752.23107263452</v>
          </cell>
          <cell r="AP221">
            <v>257710.39744055722</v>
          </cell>
          <cell r="AQ221">
            <v>201539.60973375614</v>
          </cell>
          <cell r="AR221">
            <v>247405.88385081198</v>
          </cell>
          <cell r="AS221">
            <v>247466.11557224474</v>
          </cell>
          <cell r="AT221">
            <v>238412.67700040073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D221">
            <v>-105339.55407223379</v>
          </cell>
          <cell r="BE221">
            <v>-30.644035020088534</v>
          </cell>
          <cell r="BH221">
            <v>1867679.7689273655</v>
          </cell>
          <cell r="BI221">
            <v>2010461.6025594429</v>
          </cell>
          <cell r="BJ221">
            <v>2090521.3902662438</v>
          </cell>
          <cell r="BK221">
            <v>2037275.278206279</v>
          </cell>
          <cell r="BL221">
            <v>2039196.0464848462</v>
          </cell>
          <cell r="BM221">
            <v>2031242.9976022956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W221">
            <v>163563.22867493005</v>
          </cell>
          <cell r="BX221">
            <v>8.7575628004401764</v>
          </cell>
          <cell r="BZ221">
            <v>-212</v>
          </cell>
        </row>
        <row r="222">
          <cell r="A222">
            <v>213</v>
          </cell>
          <cell r="B222" t="str">
            <v>NORTHBOROUGH</v>
          </cell>
          <cell r="C222">
            <v>2</v>
          </cell>
          <cell r="D222">
            <v>2</v>
          </cell>
          <cell r="E222">
            <v>2</v>
          </cell>
          <cell r="F222">
            <v>2</v>
          </cell>
          <cell r="G222">
            <v>2</v>
          </cell>
          <cell r="H222">
            <v>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V222">
            <v>35628</v>
          </cell>
          <cell r="W222">
            <v>36051</v>
          </cell>
          <cell r="X222">
            <v>36474</v>
          </cell>
          <cell r="Y222">
            <v>36339.084899204594</v>
          </cell>
          <cell r="Z222">
            <v>36366.084899204594</v>
          </cell>
          <cell r="AA222">
            <v>36326.14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K222">
            <v>698.13999999999942</v>
          </cell>
          <cell r="AL222">
            <v>1.9595262153362603</v>
          </cell>
          <cell r="AM222">
            <v>1.9595262153362603</v>
          </cell>
          <cell r="AO222">
            <v>1876</v>
          </cell>
          <cell r="AP222">
            <v>2299</v>
          </cell>
          <cell r="AQ222">
            <v>2492.3708833918304</v>
          </cell>
          <cell r="AR222">
            <v>2587.084899204594</v>
          </cell>
          <cell r="AS222">
            <v>2614.084899204594</v>
          </cell>
          <cell r="AT222">
            <v>2574.1399999999994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D222">
            <v>698.13999999999942</v>
          </cell>
          <cell r="BE222">
            <v>37.214285714285687</v>
          </cell>
          <cell r="BH222">
            <v>33752</v>
          </cell>
          <cell r="BI222">
            <v>33752</v>
          </cell>
          <cell r="BJ222">
            <v>33981.629116608172</v>
          </cell>
          <cell r="BK222">
            <v>33752</v>
          </cell>
          <cell r="BL222">
            <v>33752</v>
          </cell>
          <cell r="BM222">
            <v>33752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Z222">
            <v>-213</v>
          </cell>
        </row>
        <row r="223">
          <cell r="A223">
            <v>214</v>
          </cell>
          <cell r="B223" t="str">
            <v>NORTHBRIDGE</v>
          </cell>
          <cell r="C223">
            <v>3</v>
          </cell>
          <cell r="D223">
            <v>3.0597085497248284</v>
          </cell>
          <cell r="E223">
            <v>3.0597085497248284</v>
          </cell>
          <cell r="F223">
            <v>3.0597085497248284</v>
          </cell>
          <cell r="G223">
            <v>3.0597085497248284</v>
          </cell>
          <cell r="H223">
            <v>3.0597085497248284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R223">
            <v>5.9708549724828419E-2</v>
          </cell>
          <cell r="S223">
            <v>1.9902849908276066</v>
          </cell>
          <cell r="V223">
            <v>43095</v>
          </cell>
          <cell r="W223">
            <v>44937</v>
          </cell>
          <cell r="X223">
            <v>45612</v>
          </cell>
          <cell r="Y223">
            <v>45050.144396766642</v>
          </cell>
          <cell r="Z223">
            <v>45095.144396766642</v>
          </cell>
          <cell r="AA223">
            <v>45010.508219672891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K223">
            <v>1915.5082196728908</v>
          </cell>
          <cell r="AL223">
            <v>4.4448502602921325</v>
          </cell>
          <cell r="AM223">
            <v>2.4545652694645259</v>
          </cell>
          <cell r="AO223">
            <v>2870</v>
          </cell>
          <cell r="AP223">
            <v>4673.2933827143779</v>
          </cell>
          <cell r="AQ223">
            <v>4664.0724594379017</v>
          </cell>
          <cell r="AR223">
            <v>4778.5074207887837</v>
          </cell>
          <cell r="AS223">
            <v>4822.9393382321687</v>
          </cell>
          <cell r="AT223">
            <v>4740.6553388542325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D223">
            <v>1870.6553388542325</v>
          </cell>
          <cell r="BE223">
            <v>65.179628531506367</v>
          </cell>
          <cell r="BH223">
            <v>40225</v>
          </cell>
          <cell r="BI223">
            <v>40263.706617285621</v>
          </cell>
          <cell r="BJ223">
            <v>40947.927540562101</v>
          </cell>
          <cell r="BK223">
            <v>40271.636975977861</v>
          </cell>
          <cell r="BL223">
            <v>40272.20505853447</v>
          </cell>
          <cell r="BM223">
            <v>40269.85288081866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W223">
            <v>44.852880818660196</v>
          </cell>
          <cell r="BX223">
            <v>0.11150498649761253</v>
          </cell>
          <cell r="BZ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12</v>
          </cell>
          <cell r="D224">
            <v>13.714285714285715</v>
          </cell>
          <cell r="E224">
            <v>13.714285714285715</v>
          </cell>
          <cell r="F224">
            <v>13.714285714285715</v>
          </cell>
          <cell r="G224">
            <v>13.714285714285715</v>
          </cell>
          <cell r="H224">
            <v>13.714285714285715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R224">
            <v>1.7142857142857153</v>
          </cell>
          <cell r="S224">
            <v>14.285714285714302</v>
          </cell>
          <cell r="V224">
            <v>159552</v>
          </cell>
          <cell r="W224">
            <v>190358</v>
          </cell>
          <cell r="X224">
            <v>193480</v>
          </cell>
          <cell r="Y224">
            <v>190370.42285714287</v>
          </cell>
          <cell r="Z224">
            <v>190545.42285714287</v>
          </cell>
          <cell r="AA224">
            <v>190368.42285714287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K224">
            <v>30816.422857142868</v>
          </cell>
          <cell r="AL224">
            <v>19.314344450174794</v>
          </cell>
          <cell r="AM224">
            <v>5.0286301644604912</v>
          </cell>
          <cell r="AO224">
            <v>67271.766836517694</v>
          </cell>
          <cell r="AP224">
            <v>56867.606086752552</v>
          </cell>
          <cell r="AQ224">
            <v>36422.307213054512</v>
          </cell>
          <cell r="AR224">
            <v>50090.508994956363</v>
          </cell>
          <cell r="AS224">
            <v>49779.149171842728</v>
          </cell>
          <cell r="AT224">
            <v>51615.9493219664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D224">
            <v>-15655.817514551294</v>
          </cell>
          <cell r="BE224">
            <v>-23.272493425953421</v>
          </cell>
          <cell r="BH224">
            <v>92280.233163482306</v>
          </cell>
          <cell r="BI224">
            <v>133490.39391324745</v>
          </cell>
          <cell r="BJ224">
            <v>157057.6927869455</v>
          </cell>
          <cell r="BK224">
            <v>140279.91386218651</v>
          </cell>
          <cell r="BL224">
            <v>140766.27368530014</v>
          </cell>
          <cell r="BM224">
            <v>138752.47353517648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W224">
            <v>46472.240371694177</v>
          </cell>
          <cell r="BX224">
            <v>50.35990783569504</v>
          </cell>
          <cell r="BZ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 t="str">
            <v>--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K225">
            <v>0</v>
          </cell>
          <cell r="AL225" t="str">
            <v>--</v>
          </cell>
          <cell r="AM225" t="str">
            <v>--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D225">
            <v>0</v>
          </cell>
          <cell r="BE225" t="str">
            <v>--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 t="str">
            <v>--</v>
          </cell>
          <cell r="BZ225">
            <v>-216</v>
          </cell>
        </row>
        <row r="226">
          <cell r="A226">
            <v>217</v>
          </cell>
          <cell r="B226" t="str">
            <v>NORTH READING</v>
          </cell>
          <cell r="C226">
            <v>2</v>
          </cell>
          <cell r="D226">
            <v>2.0570292498147107</v>
          </cell>
          <cell r="E226">
            <v>2.0570292498147107</v>
          </cell>
          <cell r="F226">
            <v>2.0570292498147107</v>
          </cell>
          <cell r="G226">
            <v>2.0570292498147107</v>
          </cell>
          <cell r="H226">
            <v>2.0570292498147107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R226">
            <v>5.7029249814710692E-2</v>
          </cell>
          <cell r="S226">
            <v>2.8514624907355346</v>
          </cell>
          <cell r="V226">
            <v>36225</v>
          </cell>
          <cell r="W226">
            <v>37747</v>
          </cell>
          <cell r="X226">
            <v>38026</v>
          </cell>
          <cell r="Y226">
            <v>38026</v>
          </cell>
          <cell r="Z226">
            <v>38055</v>
          </cell>
          <cell r="AA226">
            <v>38023.4934363262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K226">
            <v>1798.4934363262</v>
          </cell>
          <cell r="AL226">
            <v>4.9647851934470744</v>
          </cell>
          <cell r="AM226">
            <v>2.1133227027115398</v>
          </cell>
          <cell r="AO226">
            <v>7061.1535760659281</v>
          </cell>
          <cell r="AP226">
            <v>3398</v>
          </cell>
          <cell r="AQ226">
            <v>3203.9152202110317</v>
          </cell>
          <cell r="AR226">
            <v>3677</v>
          </cell>
          <cell r="AS226">
            <v>3706</v>
          </cell>
          <cell r="AT226">
            <v>3674.4934363262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D226">
            <v>-3386.660139739728</v>
          </cell>
          <cell r="BE226">
            <v>-47.961853587478288</v>
          </cell>
          <cell r="BH226">
            <v>29163.846423934072</v>
          </cell>
          <cell r="BI226">
            <v>34349</v>
          </cell>
          <cell r="BJ226">
            <v>34822.084779788966</v>
          </cell>
          <cell r="BK226">
            <v>34349</v>
          </cell>
          <cell r="BL226">
            <v>34349</v>
          </cell>
          <cell r="BM226">
            <v>34349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W226">
            <v>5185.1535760659281</v>
          </cell>
          <cell r="BX226">
            <v>17.779388564502231</v>
          </cell>
          <cell r="BZ226">
            <v>-217</v>
          </cell>
        </row>
        <row r="227">
          <cell r="A227">
            <v>218</v>
          </cell>
          <cell r="B227" t="str">
            <v>NORTON</v>
          </cell>
          <cell r="C227">
            <v>83</v>
          </cell>
          <cell r="D227">
            <v>82.392371291433534</v>
          </cell>
          <cell r="E227">
            <v>82.392371291433534</v>
          </cell>
          <cell r="F227">
            <v>82.392371291433534</v>
          </cell>
          <cell r="G227">
            <v>82.392371291433534</v>
          </cell>
          <cell r="H227">
            <v>82.392371291433534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R227">
            <v>-0.607628708566466</v>
          </cell>
          <cell r="S227">
            <v>-0.73208278140538541</v>
          </cell>
          <cell r="V227">
            <v>1288511</v>
          </cell>
          <cell r="W227">
            <v>1327116</v>
          </cell>
          <cell r="X227">
            <v>1341082</v>
          </cell>
          <cell r="Y227">
            <v>1335003.5095515447</v>
          </cell>
          <cell r="Z227">
            <v>1336085.5095515447</v>
          </cell>
          <cell r="AA227">
            <v>1322703.4258548084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K227">
            <v>34192.425854808418</v>
          </cell>
          <cell r="AL227">
            <v>2.6536386460657591</v>
          </cell>
          <cell r="AM227">
            <v>3.3857214274711445</v>
          </cell>
          <cell r="AO227">
            <v>92600.254966880661</v>
          </cell>
          <cell r="AP227">
            <v>115419</v>
          </cell>
          <cell r="AQ227">
            <v>115260.23379541247</v>
          </cell>
          <cell r="AR227">
            <v>123306.50955154467</v>
          </cell>
          <cell r="AS227">
            <v>124388.50955154467</v>
          </cell>
          <cell r="AT227">
            <v>111006.4258548084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D227">
            <v>18406.170887927743</v>
          </cell>
          <cell r="BE227">
            <v>19.877019663186534</v>
          </cell>
          <cell r="BH227">
            <v>1195910.7450331193</v>
          </cell>
          <cell r="BI227">
            <v>1211697</v>
          </cell>
          <cell r="BJ227">
            <v>1225821.7662045876</v>
          </cell>
          <cell r="BK227">
            <v>1211697</v>
          </cell>
          <cell r="BL227">
            <v>1211697</v>
          </cell>
          <cell r="BM227">
            <v>1211697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W227">
            <v>15786.254966880661</v>
          </cell>
          <cell r="BX227">
            <v>1.3200194941340282</v>
          </cell>
          <cell r="BZ227">
            <v>-218</v>
          </cell>
        </row>
        <row r="228">
          <cell r="A228">
            <v>219</v>
          </cell>
          <cell r="B228" t="str">
            <v>NORWELL</v>
          </cell>
          <cell r="C228">
            <v>17</v>
          </cell>
          <cell r="D228">
            <v>18.014768878160186</v>
          </cell>
          <cell r="E228">
            <v>18.014768878160186</v>
          </cell>
          <cell r="F228">
            <v>18.014768878160186</v>
          </cell>
          <cell r="G228">
            <v>18.014768878160186</v>
          </cell>
          <cell r="H228">
            <v>18.014768878160186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R228">
            <v>1.0147688781601865</v>
          </cell>
          <cell r="S228">
            <v>5.9692286950599138</v>
          </cell>
          <cell r="V228">
            <v>303441</v>
          </cell>
          <cell r="W228">
            <v>324739</v>
          </cell>
          <cell r="X228">
            <v>327519</v>
          </cell>
          <cell r="Y228">
            <v>327228.81172517734</v>
          </cell>
          <cell r="Z228">
            <v>327457.81172517734</v>
          </cell>
          <cell r="AA228">
            <v>327035.66035555518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K228">
            <v>23594.660355555185</v>
          </cell>
          <cell r="AL228">
            <v>7.7756995117848948</v>
          </cell>
          <cell r="AM228">
            <v>1.806470816724981</v>
          </cell>
          <cell r="AO228">
            <v>79947.409890438517</v>
          </cell>
          <cell r="AP228">
            <v>50636.44428000792</v>
          </cell>
          <cell r="AQ228">
            <v>33733.556598918702</v>
          </cell>
          <cell r="AR228">
            <v>46971.023138077042</v>
          </cell>
          <cell r="AS228">
            <v>46759.099775161259</v>
          </cell>
          <cell r="AT228">
            <v>48162.616341571236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D228">
            <v>-31784.793548867281</v>
          </cell>
          <cell r="BE228">
            <v>-39.757127332112177</v>
          </cell>
          <cell r="BH228">
            <v>223493.59010956148</v>
          </cell>
          <cell r="BI228">
            <v>274102.55571999209</v>
          </cell>
          <cell r="BJ228">
            <v>293785.44340108131</v>
          </cell>
          <cell r="BK228">
            <v>280257.78858710028</v>
          </cell>
          <cell r="BL228">
            <v>280698.71195001609</v>
          </cell>
          <cell r="BM228">
            <v>278873.04401398392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W228">
            <v>55379.453904422437</v>
          </cell>
          <cell r="BX228">
            <v>24.778989803364926</v>
          </cell>
          <cell r="BZ228">
            <v>-219</v>
          </cell>
        </row>
        <row r="229">
          <cell r="A229">
            <v>220</v>
          </cell>
          <cell r="B229" t="str">
            <v>NORWOOD</v>
          </cell>
          <cell r="C229">
            <v>67</v>
          </cell>
          <cell r="D229">
            <v>67.530014025324718</v>
          </cell>
          <cell r="E229">
            <v>67.530014025324718</v>
          </cell>
          <cell r="F229">
            <v>67.530014025324718</v>
          </cell>
          <cell r="G229">
            <v>67.530014025324718</v>
          </cell>
          <cell r="H229">
            <v>67.530014025324718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R229">
            <v>0.53001402532471786</v>
          </cell>
          <cell r="S229">
            <v>0.79106570943987542</v>
          </cell>
          <cell r="V229">
            <v>1177693</v>
          </cell>
          <cell r="W229">
            <v>1233300</v>
          </cell>
          <cell r="X229">
            <v>1311618</v>
          </cell>
          <cell r="Y229">
            <v>1300819.4309359298</v>
          </cell>
          <cell r="Z229">
            <v>1301710.4309359298</v>
          </cell>
          <cell r="AA229">
            <v>1292614.583709731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K229">
            <v>114921.583709731</v>
          </cell>
          <cell r="AL229">
            <v>9.7581953624358064</v>
          </cell>
          <cell r="AM229">
            <v>8.967129652995931</v>
          </cell>
          <cell r="AO229">
            <v>216029.07521912173</v>
          </cell>
          <cell r="AP229">
            <v>164214.48191879145</v>
          </cell>
          <cell r="AQ229">
            <v>160097.83701154825</v>
          </cell>
          <cell r="AR229">
            <v>210433.67747511435</v>
          </cell>
          <cell r="AS229">
            <v>209798.8584497025</v>
          </cell>
          <cell r="AT229">
            <v>207020.75055230933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D229">
            <v>-9008.3246668124048</v>
          </cell>
          <cell r="BE229">
            <v>-4.169959371290699</v>
          </cell>
          <cell r="BH229">
            <v>961663.92478087824</v>
          </cell>
          <cell r="BI229">
            <v>1069085.5180812085</v>
          </cell>
          <cell r="BJ229">
            <v>1151520.1629884518</v>
          </cell>
          <cell r="BK229">
            <v>1090385.7534608154</v>
          </cell>
          <cell r="BL229">
            <v>1091911.5724862274</v>
          </cell>
          <cell r="BM229">
            <v>1085593.8331574216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W229">
            <v>123929.90837654332</v>
          </cell>
          <cell r="BX229">
            <v>12.887028948785995</v>
          </cell>
          <cell r="BZ229">
            <v>-220</v>
          </cell>
        </row>
        <row r="230">
          <cell r="A230">
            <v>221</v>
          </cell>
          <cell r="B230" t="str">
            <v>OAK BLUFFS</v>
          </cell>
          <cell r="C230">
            <v>31</v>
          </cell>
          <cell r="D230">
            <v>31.704545454545453</v>
          </cell>
          <cell r="E230">
            <v>31.704545454545453</v>
          </cell>
          <cell r="F230">
            <v>31.704545454545453</v>
          </cell>
          <cell r="G230">
            <v>31.704545454545453</v>
          </cell>
          <cell r="H230">
            <v>31.704545454545453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R230">
            <v>0.70454545454545325</v>
          </cell>
          <cell r="S230">
            <v>2.2727272727272707</v>
          </cell>
          <cell r="V230">
            <v>814153</v>
          </cell>
          <cell r="W230">
            <v>877932</v>
          </cell>
          <cell r="X230">
            <v>889020</v>
          </cell>
          <cell r="Y230">
            <v>883631.49545454525</v>
          </cell>
          <cell r="Z230">
            <v>884045.49545454525</v>
          </cell>
          <cell r="AA230">
            <v>883634.3590909089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K230">
            <v>69481.359090908896</v>
          </cell>
          <cell r="AL230">
            <v>8.5341894079993494</v>
          </cell>
          <cell r="AM230">
            <v>6.2614621352720787</v>
          </cell>
          <cell r="AO230">
            <v>42482.515190895807</v>
          </cell>
          <cell r="AP230">
            <v>92857</v>
          </cell>
          <cell r="AQ230">
            <v>83826.290301799687</v>
          </cell>
          <cell r="AR230">
            <v>98556.495454545249</v>
          </cell>
          <cell r="AS230">
            <v>98970.495454545249</v>
          </cell>
          <cell r="AT230">
            <v>98559.359090908867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D230">
            <v>56076.84390001306</v>
          </cell>
          <cell r="BE230">
            <v>131.99982074514875</v>
          </cell>
          <cell r="BH230">
            <v>771670.48480910424</v>
          </cell>
          <cell r="BI230">
            <v>785075</v>
          </cell>
          <cell r="BJ230">
            <v>805193.70969820034</v>
          </cell>
          <cell r="BK230">
            <v>785075</v>
          </cell>
          <cell r="BL230">
            <v>785075</v>
          </cell>
          <cell r="BM230">
            <v>785075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W230">
            <v>13404.515190895763</v>
          </cell>
          <cell r="BX230">
            <v>1.7370776069285387</v>
          </cell>
          <cell r="BZ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 t="str">
            <v>--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K231">
            <v>0</v>
          </cell>
          <cell r="AL231" t="str">
            <v>--</v>
          </cell>
          <cell r="AM231" t="str">
            <v>--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D231">
            <v>0</v>
          </cell>
          <cell r="BE231" t="str">
            <v>--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 t="str">
            <v>--</v>
          </cell>
          <cell r="BZ231">
            <v>-222</v>
          </cell>
        </row>
        <row r="232">
          <cell r="A232">
            <v>223</v>
          </cell>
          <cell r="B232" t="str">
            <v>ORANGE</v>
          </cell>
          <cell r="C232">
            <v>4</v>
          </cell>
          <cell r="D232">
            <v>4.1714285714285717</v>
          </cell>
          <cell r="E232">
            <v>4.1714285714285717</v>
          </cell>
          <cell r="F232">
            <v>4.1714285714285717</v>
          </cell>
          <cell r="G232">
            <v>4.1714285714285717</v>
          </cell>
          <cell r="H232">
            <v>4.1714285714285717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R232">
            <v>0.17142857142857171</v>
          </cell>
          <cell r="S232">
            <v>4.2857142857142927</v>
          </cell>
          <cell r="V232">
            <v>42564</v>
          </cell>
          <cell r="W232">
            <v>44583</v>
          </cell>
          <cell r="X232">
            <v>45080</v>
          </cell>
          <cell r="Y232">
            <v>45080</v>
          </cell>
          <cell r="Z232">
            <v>45136</v>
          </cell>
          <cell r="AA232">
            <v>45079.8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K232">
            <v>2515.8000000000029</v>
          </cell>
          <cell r="AL232">
            <v>5.9106287003101388</v>
          </cell>
          <cell r="AM232">
            <v>1.6249144145958461</v>
          </cell>
          <cell r="AO232">
            <v>4224</v>
          </cell>
          <cell r="AP232">
            <v>5916.7585114497579</v>
          </cell>
          <cell r="AQ232">
            <v>5629.5388788521377</v>
          </cell>
          <cell r="AR232">
            <v>6346.9169167580503</v>
          </cell>
          <cell r="AS232">
            <v>6398.1287923522923</v>
          </cell>
          <cell r="AT232">
            <v>6361.7542902427149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D232">
            <v>2137.7542902427149</v>
          </cell>
          <cell r="BE232">
            <v>50.609713310670323</v>
          </cell>
          <cell r="BH232">
            <v>38340</v>
          </cell>
          <cell r="BI232">
            <v>38666.241488550244</v>
          </cell>
          <cell r="BJ232">
            <v>39450.461121147862</v>
          </cell>
          <cell r="BK232">
            <v>38733.083083241952</v>
          </cell>
          <cell r="BL232">
            <v>38737.87120764771</v>
          </cell>
          <cell r="BM232">
            <v>38718.045709757287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W232">
            <v>378.04570975728711</v>
          </cell>
          <cell r="BX232">
            <v>0.98603471506857332</v>
          </cell>
          <cell r="BZ232">
            <v>-223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 t="str">
            <v>--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K233">
            <v>0</v>
          </cell>
          <cell r="AL233" t="str">
            <v>--</v>
          </cell>
          <cell r="AM233" t="str">
            <v>--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D233">
            <v>0</v>
          </cell>
          <cell r="BE233" t="str">
            <v>--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 t="str">
            <v>--</v>
          </cell>
          <cell r="BZ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 t="str">
            <v>--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K234">
            <v>0</v>
          </cell>
          <cell r="AL234" t="str">
            <v>--</v>
          </cell>
          <cell r="AM234" t="str">
            <v>--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D234">
            <v>0</v>
          </cell>
          <cell r="BE234" t="str">
            <v>--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 t="str">
            <v>--</v>
          </cell>
          <cell r="BZ234">
            <v>-225</v>
          </cell>
        </row>
        <row r="235">
          <cell r="A235">
            <v>226</v>
          </cell>
          <cell r="B235" t="str">
            <v>OXFORD</v>
          </cell>
          <cell r="C235">
            <v>28</v>
          </cell>
          <cell r="D235">
            <v>28.020451127819559</v>
          </cell>
          <cell r="E235">
            <v>28.020451127819559</v>
          </cell>
          <cell r="F235">
            <v>28.020451127819559</v>
          </cell>
          <cell r="G235">
            <v>28.020451127819559</v>
          </cell>
          <cell r="H235">
            <v>28.020451127819559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R235">
            <v>2.0451127819558934E-2</v>
          </cell>
          <cell r="S235">
            <v>7.3039742212710479E-2</v>
          </cell>
          <cell r="V235">
            <v>371558</v>
          </cell>
          <cell r="W235">
            <v>398026</v>
          </cell>
          <cell r="X235">
            <v>412767</v>
          </cell>
          <cell r="Y235">
            <v>409430.88508872211</v>
          </cell>
          <cell r="Z235">
            <v>409799.88508872211</v>
          </cell>
          <cell r="AA235">
            <v>409428.06824661687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K235">
            <v>37870.068246616866</v>
          </cell>
          <cell r="AL235">
            <v>10.192236002620557</v>
          </cell>
          <cell r="AM235">
            <v>10.119196260407847</v>
          </cell>
          <cell r="AO235">
            <v>41762.516108199932</v>
          </cell>
          <cell r="AP235">
            <v>52732</v>
          </cell>
          <cell r="AQ235">
            <v>56306.843653198717</v>
          </cell>
          <cell r="AR235">
            <v>64136.885088722105</v>
          </cell>
          <cell r="AS235">
            <v>64505.885088722105</v>
          </cell>
          <cell r="AT235">
            <v>64134.068246616866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D235">
            <v>22371.552138416933</v>
          </cell>
          <cell r="BE235">
            <v>53.56849687996732</v>
          </cell>
          <cell r="BH235">
            <v>329795.48389180005</v>
          </cell>
          <cell r="BI235">
            <v>345294</v>
          </cell>
          <cell r="BJ235">
            <v>356460.15634680126</v>
          </cell>
          <cell r="BK235">
            <v>345294</v>
          </cell>
          <cell r="BL235">
            <v>345294</v>
          </cell>
          <cell r="BM235">
            <v>345294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W235">
            <v>15498.516108199954</v>
          </cell>
          <cell r="BX235">
            <v>4.6994324862509984</v>
          </cell>
          <cell r="BZ235">
            <v>-226</v>
          </cell>
        </row>
        <row r="236">
          <cell r="A236">
            <v>227</v>
          </cell>
          <cell r="B236" t="str">
            <v>PALMER</v>
          </cell>
          <cell r="C236">
            <v>24</v>
          </cell>
          <cell r="D236">
            <v>25.948908724836556</v>
          </cell>
          <cell r="E236">
            <v>25.948908724836556</v>
          </cell>
          <cell r="F236">
            <v>25.948908724836556</v>
          </cell>
          <cell r="G236">
            <v>25.948908724836556</v>
          </cell>
          <cell r="H236">
            <v>25.948908724836556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R236">
            <v>1.9489087248365564</v>
          </cell>
          <cell r="S236">
            <v>8.1204530201523184</v>
          </cell>
          <cell r="V236">
            <v>396713</v>
          </cell>
          <cell r="W236">
            <v>429239</v>
          </cell>
          <cell r="X236">
            <v>452351</v>
          </cell>
          <cell r="Y236">
            <v>452351</v>
          </cell>
          <cell r="Z236">
            <v>452691</v>
          </cell>
          <cell r="AA236">
            <v>452351.0763838967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K236">
            <v>55638.076383896696</v>
          </cell>
          <cell r="AL236">
            <v>14.024767623923772</v>
          </cell>
          <cell r="AM236">
            <v>5.9043146037714536</v>
          </cell>
          <cell r="AO236">
            <v>92606.616464690815</v>
          </cell>
          <cell r="AP236">
            <v>73772.600877378136</v>
          </cell>
          <cell r="AQ236">
            <v>63561.637822094905</v>
          </cell>
          <cell r="AR236">
            <v>88293.331756272557</v>
          </cell>
          <cell r="AS236">
            <v>88017.905605162203</v>
          </cell>
          <cell r="AT236">
            <v>90226.188515580521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D236">
            <v>-2380.4279491102934</v>
          </cell>
          <cell r="BE236">
            <v>-2.5704728668257792</v>
          </cell>
          <cell r="BH236">
            <v>304106.38353530917</v>
          </cell>
          <cell r="BI236">
            <v>355466.39912262186</v>
          </cell>
          <cell r="BJ236">
            <v>388789.3621779051</v>
          </cell>
          <cell r="BK236">
            <v>364057.66824372741</v>
          </cell>
          <cell r="BL236">
            <v>364673.0943948378</v>
          </cell>
          <cell r="BM236">
            <v>362124.88786831615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W236">
            <v>58018.504333006975</v>
          </cell>
          <cell r="BX236">
            <v>19.078357928080301</v>
          </cell>
          <cell r="BZ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 t="str">
            <v>--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K237">
            <v>0</v>
          </cell>
          <cell r="AL237" t="str">
            <v>--</v>
          </cell>
          <cell r="AM237" t="str">
            <v>--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D237">
            <v>0</v>
          </cell>
          <cell r="BE237" t="str">
            <v>--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 t="str">
            <v>--</v>
          </cell>
          <cell r="BZ237">
            <v>-228</v>
          </cell>
        </row>
        <row r="238">
          <cell r="A238">
            <v>229</v>
          </cell>
          <cell r="B238" t="str">
            <v>PEABODY</v>
          </cell>
          <cell r="C238">
            <v>71</v>
          </cell>
          <cell r="D238">
            <v>71.751764159022912</v>
          </cell>
          <cell r="E238">
            <v>71.751764159022912</v>
          </cell>
          <cell r="F238">
            <v>71.751764159022912</v>
          </cell>
          <cell r="G238">
            <v>71.751764159022912</v>
          </cell>
          <cell r="H238">
            <v>71.751764159022912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R238">
            <v>0.75176415902291183</v>
          </cell>
          <cell r="S238">
            <v>1.0588227591872057</v>
          </cell>
          <cell r="V238">
            <v>1061603</v>
          </cell>
          <cell r="W238">
            <v>1110261</v>
          </cell>
          <cell r="X238">
            <v>1150077</v>
          </cell>
          <cell r="Y238">
            <v>1142785.13299867</v>
          </cell>
          <cell r="Z238">
            <v>1143721.13299867</v>
          </cell>
          <cell r="AA238">
            <v>1140432.8249841314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K238">
            <v>78829.824984131381</v>
          </cell>
          <cell r="AL238">
            <v>7.4255465540443488</v>
          </cell>
          <cell r="AM238">
            <v>6.3667237948571431</v>
          </cell>
          <cell r="AO238">
            <v>246227.29407261076</v>
          </cell>
          <cell r="AP238">
            <v>167554.9322893623</v>
          </cell>
          <cell r="AQ238">
            <v>130400.48831231534</v>
          </cell>
          <cell r="AR238">
            <v>175545.6509923102</v>
          </cell>
          <cell r="AS238">
            <v>174724.22673743256</v>
          </cell>
          <cell r="AT238">
            <v>178712.63250580168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D238">
            <v>-67514.661566809082</v>
          </cell>
          <cell r="BE238">
            <v>-27.41964972693054</v>
          </cell>
          <cell r="BH238">
            <v>815375.70592738921</v>
          </cell>
          <cell r="BI238">
            <v>942706.0677106377</v>
          </cell>
          <cell r="BJ238">
            <v>1019676.5116876847</v>
          </cell>
          <cell r="BK238">
            <v>967239.48200635985</v>
          </cell>
          <cell r="BL238">
            <v>968996.90626123745</v>
          </cell>
          <cell r="BM238">
            <v>961720.19247832964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W238">
            <v>146344.48655094043</v>
          </cell>
          <cell r="BX238">
            <v>17.948104841373901</v>
          </cell>
          <cell r="BZ238">
            <v>-229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 t="str">
            <v>--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K239">
            <v>0</v>
          </cell>
          <cell r="AL239" t="str">
            <v>--</v>
          </cell>
          <cell r="AM239" t="str">
            <v>--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D239">
            <v>0</v>
          </cell>
          <cell r="BE239" t="str">
            <v>--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 t="str">
            <v>--</v>
          </cell>
          <cell r="BZ239">
            <v>-230</v>
          </cell>
        </row>
        <row r="240">
          <cell r="A240">
            <v>231</v>
          </cell>
          <cell r="B240" t="str">
            <v>PEMBROKE</v>
          </cell>
          <cell r="C240">
            <v>54</v>
          </cell>
          <cell r="D240">
            <v>57.349954667591064</v>
          </cell>
          <cell r="E240">
            <v>57.349954667591064</v>
          </cell>
          <cell r="F240">
            <v>57.349954667591064</v>
          </cell>
          <cell r="G240">
            <v>57.349954667591064</v>
          </cell>
          <cell r="H240">
            <v>57.349954667591064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R240">
            <v>3.3499546675910636</v>
          </cell>
          <cell r="S240">
            <v>6.2036197547982619</v>
          </cell>
          <cell r="V240">
            <v>846512</v>
          </cell>
          <cell r="W240">
            <v>944992</v>
          </cell>
          <cell r="X240">
            <v>971363</v>
          </cell>
          <cell r="Y240">
            <v>967357.43553012342</v>
          </cell>
          <cell r="Z240">
            <v>968088.43553012342</v>
          </cell>
          <cell r="AA240">
            <v>965852.10282739194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K240">
            <v>119340.10282739194</v>
          </cell>
          <cell r="AL240">
            <v>14.097863093186147</v>
          </cell>
          <cell r="AM240">
            <v>7.8942433383878852</v>
          </cell>
          <cell r="AO240">
            <v>173032.60573535855</v>
          </cell>
          <cell r="AP240">
            <v>180409.83630905478</v>
          </cell>
          <cell r="AQ240">
            <v>141817.34656487236</v>
          </cell>
          <cell r="AR240">
            <v>187996.76518909933</v>
          </cell>
          <cell r="AS240">
            <v>187669.12305618398</v>
          </cell>
          <cell r="AT240">
            <v>189816.15753321646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D240">
            <v>16783.551797857916</v>
          </cell>
          <cell r="BE240">
            <v>9.6996469113614268</v>
          </cell>
          <cell r="BH240">
            <v>673479.39426464145</v>
          </cell>
          <cell r="BI240">
            <v>764582.16369094525</v>
          </cell>
          <cell r="BJ240">
            <v>829545.65343512758</v>
          </cell>
          <cell r="BK240">
            <v>779360.67034102406</v>
          </cell>
          <cell r="BL240">
            <v>780419.3124739395</v>
          </cell>
          <cell r="BM240">
            <v>776035.94529417553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W240">
            <v>102556.55102953408</v>
          </cell>
          <cell r="BX240">
            <v>15.227867682798735</v>
          </cell>
          <cell r="BZ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 t="str">
            <v>--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K241">
            <v>0</v>
          </cell>
          <cell r="AL241" t="str">
            <v>--</v>
          </cell>
          <cell r="AM241" t="str">
            <v>--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D241">
            <v>0</v>
          </cell>
          <cell r="BE241" t="str">
            <v>--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 t="str">
            <v>--</v>
          </cell>
          <cell r="BZ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 t="str">
            <v>--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K242">
            <v>0</v>
          </cell>
          <cell r="AL242" t="str">
            <v>--</v>
          </cell>
          <cell r="AM242" t="str">
            <v>--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D242">
            <v>0</v>
          </cell>
          <cell r="BE242" t="str">
            <v>--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 t="str">
            <v>--</v>
          </cell>
          <cell r="BZ242">
            <v>-233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 t="str">
            <v>--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K243">
            <v>0</v>
          </cell>
          <cell r="AL243" t="str">
            <v>--</v>
          </cell>
          <cell r="AM243" t="str">
            <v>--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D243">
            <v>0</v>
          </cell>
          <cell r="BE243" t="str">
            <v>--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 t="str">
            <v>--</v>
          </cell>
          <cell r="BZ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 t="str">
            <v>--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K244">
            <v>0</v>
          </cell>
          <cell r="AL244" t="str">
            <v>--</v>
          </cell>
          <cell r="AM244" t="str">
            <v>--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D244">
            <v>0</v>
          </cell>
          <cell r="BE244" t="str">
            <v>--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 t="str">
            <v>--</v>
          </cell>
          <cell r="BZ244">
            <v>-235</v>
          </cell>
        </row>
        <row r="245">
          <cell r="A245">
            <v>236</v>
          </cell>
          <cell r="B245" t="str">
            <v>PITTSFIELD</v>
          </cell>
          <cell r="C245">
            <v>195</v>
          </cell>
          <cell r="D245">
            <v>190.2822580645161</v>
          </cell>
          <cell r="E245">
            <v>190.2822580645161</v>
          </cell>
          <cell r="F245">
            <v>190.2822580645161</v>
          </cell>
          <cell r="G245">
            <v>190.2822580645161</v>
          </cell>
          <cell r="H245">
            <v>190.2822580645161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R245">
            <v>-4.7177419354839003</v>
          </cell>
          <cell r="S245">
            <v>-2.4193548387096975</v>
          </cell>
          <cell r="V245">
            <v>2975115</v>
          </cell>
          <cell r="W245">
            <v>3040331</v>
          </cell>
          <cell r="X245">
            <v>3112067</v>
          </cell>
          <cell r="Y245">
            <v>3073757.4729838711</v>
          </cell>
          <cell r="Z245">
            <v>3076228.4729838711</v>
          </cell>
          <cell r="AA245">
            <v>3073756.231048387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K245">
            <v>98641.23104838701</v>
          </cell>
          <cell r="AL245">
            <v>3.3155434680134155</v>
          </cell>
          <cell r="AM245">
            <v>5.734898306723113</v>
          </cell>
          <cell r="AO245">
            <v>511029.86759467091</v>
          </cell>
          <cell r="AP245">
            <v>330282.70026146789</v>
          </cell>
          <cell r="AQ245">
            <v>278264.65123776981</v>
          </cell>
          <cell r="AR245">
            <v>323977.22651594563</v>
          </cell>
          <cell r="AS245">
            <v>323602.07204131479</v>
          </cell>
          <cell r="AT245">
            <v>332914.49248109368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D245">
            <v>-178115.37511357723</v>
          </cell>
          <cell r="BE245">
            <v>-34.854200587518577</v>
          </cell>
          <cell r="BH245">
            <v>2464085.132405329</v>
          </cell>
          <cell r="BI245">
            <v>2710048.2997385319</v>
          </cell>
          <cell r="BJ245">
            <v>2833802.34876223</v>
          </cell>
          <cell r="BK245">
            <v>2749780.2464679256</v>
          </cell>
          <cell r="BL245">
            <v>2752626.4009425566</v>
          </cell>
          <cell r="BM245">
            <v>2740841.7385672932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W245">
            <v>276756.60616196413</v>
          </cell>
          <cell r="BX245">
            <v>11.231617062345833</v>
          </cell>
          <cell r="BZ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 t="str">
            <v>--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K246">
            <v>0</v>
          </cell>
          <cell r="AL246" t="str">
            <v>--</v>
          </cell>
          <cell r="AM246" t="str">
            <v>--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D246">
            <v>0</v>
          </cell>
          <cell r="BE246" t="str">
            <v>--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 t="str">
            <v>--</v>
          </cell>
          <cell r="BZ246">
            <v>-237</v>
          </cell>
        </row>
        <row r="247">
          <cell r="A247">
            <v>238</v>
          </cell>
          <cell r="B247" t="str">
            <v>PLAINVILLE</v>
          </cell>
          <cell r="C247">
            <v>53</v>
          </cell>
          <cell r="D247">
            <v>54.188820989065185</v>
          </cell>
          <cell r="E247">
            <v>54.188820989065185</v>
          </cell>
          <cell r="F247">
            <v>54.188820989065185</v>
          </cell>
          <cell r="G247">
            <v>54.188820989065185</v>
          </cell>
          <cell r="H247">
            <v>54.188820989065185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R247">
            <v>1.1888209890651851</v>
          </cell>
          <cell r="S247">
            <v>2.2430584699343115</v>
          </cell>
          <cell r="V247">
            <v>910999</v>
          </cell>
          <cell r="W247">
            <v>962983</v>
          </cell>
          <cell r="X247">
            <v>973665</v>
          </cell>
          <cell r="Y247">
            <v>973665</v>
          </cell>
          <cell r="Z247">
            <v>974372</v>
          </cell>
          <cell r="AA247">
            <v>973667.1140877431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K247">
            <v>62668.114087743103</v>
          </cell>
          <cell r="AL247">
            <v>6.8790541029949637</v>
          </cell>
          <cell r="AM247">
            <v>4.6359956330606522</v>
          </cell>
          <cell r="AO247">
            <v>320701.59029299783</v>
          </cell>
          <cell r="AP247">
            <v>184424.3805969081</v>
          </cell>
          <cell r="AQ247">
            <v>95427.126309164945</v>
          </cell>
          <cell r="AR247">
            <v>157002.98967038473</v>
          </cell>
          <cell r="AS247">
            <v>154980.49500648741</v>
          </cell>
          <cell r="AT247">
            <v>165577.23497428175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D247">
            <v>-155124.35531871609</v>
          </cell>
          <cell r="BE247">
            <v>-48.370310598395264</v>
          </cell>
          <cell r="BH247">
            <v>590297.40970700211</v>
          </cell>
          <cell r="BI247">
            <v>778558.61940309196</v>
          </cell>
          <cell r="BJ247">
            <v>878237.87369083508</v>
          </cell>
          <cell r="BK247">
            <v>816662.01032961532</v>
          </cell>
          <cell r="BL247">
            <v>819391.50499351253</v>
          </cell>
          <cell r="BM247">
            <v>808089.87911346136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W247">
            <v>217792.46940645925</v>
          </cell>
          <cell r="BX247">
            <v>36.895379485836123</v>
          </cell>
          <cell r="BZ247">
            <v>-238</v>
          </cell>
        </row>
        <row r="248">
          <cell r="A248">
            <v>239</v>
          </cell>
          <cell r="B248" t="str">
            <v>PLYMOUTH</v>
          </cell>
          <cell r="C248">
            <v>510</v>
          </cell>
          <cell r="D248">
            <v>534.21048141736696</v>
          </cell>
          <cell r="E248">
            <v>534.21048141736696</v>
          </cell>
          <cell r="F248">
            <v>534.21048141736696</v>
          </cell>
          <cell r="G248">
            <v>534.21048141736696</v>
          </cell>
          <cell r="H248">
            <v>534.21048141736696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R248">
            <v>24.210481417366964</v>
          </cell>
          <cell r="S248">
            <v>4.74715321909156</v>
          </cell>
          <cell r="V248">
            <v>8281672</v>
          </cell>
          <cell r="W248">
            <v>9053904</v>
          </cell>
          <cell r="X248">
            <v>9167950</v>
          </cell>
          <cell r="Y248">
            <v>9051669.6607597377</v>
          </cell>
          <cell r="Z248">
            <v>9058596.6607597377</v>
          </cell>
          <cell r="AA248">
            <v>9025057.4962095972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K248">
            <v>743385.49620959722</v>
          </cell>
          <cell r="AL248">
            <v>8.9762731029386025</v>
          </cell>
          <cell r="AM248">
            <v>4.2291198838470425</v>
          </cell>
          <cell r="AO248">
            <v>594264.31031835731</v>
          </cell>
          <cell r="AP248">
            <v>1260847.0107876274</v>
          </cell>
          <cell r="AQ248">
            <v>1125826.6671492567</v>
          </cell>
          <cell r="AR248">
            <v>1250953.5027996935</v>
          </cell>
          <cell r="AS248">
            <v>1257331.8466376481</v>
          </cell>
          <cell r="AT248">
            <v>1226064.4237260749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D248">
            <v>631800.11340771755</v>
          </cell>
          <cell r="BE248">
            <v>106.31634820358835</v>
          </cell>
          <cell r="BH248">
            <v>7687407.6896816427</v>
          </cell>
          <cell r="BI248">
            <v>7793056.9892123723</v>
          </cell>
          <cell r="BJ248">
            <v>8042123.3328507431</v>
          </cell>
          <cell r="BK248">
            <v>7800716.1579600442</v>
          </cell>
          <cell r="BL248">
            <v>7801264.8141220901</v>
          </cell>
          <cell r="BM248">
            <v>7798993.0724835228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W248">
            <v>111585.38280188013</v>
          </cell>
          <cell r="BX248">
            <v>1.4515346044630117</v>
          </cell>
          <cell r="BZ248">
            <v>-239</v>
          </cell>
        </row>
        <row r="249">
          <cell r="A249">
            <v>240</v>
          </cell>
          <cell r="B249" t="str">
            <v>PLYMPTON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 t="str">
            <v>--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K249">
            <v>0</v>
          </cell>
          <cell r="AL249" t="str">
            <v>--</v>
          </cell>
          <cell r="AM249" t="str">
            <v>--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D249">
            <v>0</v>
          </cell>
          <cell r="BE249" t="str">
            <v>--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 t="str">
            <v>--</v>
          </cell>
          <cell r="BZ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 t="str">
            <v>--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K250">
            <v>0</v>
          </cell>
          <cell r="AL250" t="str">
            <v>--</v>
          </cell>
          <cell r="AM250" t="str">
            <v>--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D250">
            <v>0</v>
          </cell>
          <cell r="BE250" t="str">
            <v>--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 t="str">
            <v>--</v>
          </cell>
          <cell r="BZ250">
            <v>-241</v>
          </cell>
        </row>
        <row r="251">
          <cell r="A251">
            <v>242</v>
          </cell>
          <cell r="B251" t="str">
            <v>PROVINCETOWN</v>
          </cell>
          <cell r="C251">
            <v>4</v>
          </cell>
          <cell r="D251">
            <v>3.9859320046893316</v>
          </cell>
          <cell r="E251">
            <v>3.9859320046893316</v>
          </cell>
          <cell r="F251">
            <v>3.9859320046893316</v>
          </cell>
          <cell r="G251">
            <v>3.9859320046893316</v>
          </cell>
          <cell r="H251">
            <v>3.9859320046893316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R251">
            <v>-1.406799531066838E-2</v>
          </cell>
          <cell r="S251">
            <v>-0.35169988276670949</v>
          </cell>
          <cell r="V251">
            <v>313696</v>
          </cell>
          <cell r="W251">
            <v>318060</v>
          </cell>
          <cell r="X251">
            <v>322584</v>
          </cell>
          <cell r="Y251">
            <v>320750.03282532241</v>
          </cell>
          <cell r="Z251">
            <v>320802.03282532241</v>
          </cell>
          <cell r="AA251">
            <v>320748.83704572101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K251">
            <v>7052.8370457210112</v>
          </cell>
          <cell r="AL251">
            <v>2.2483031488195637</v>
          </cell>
          <cell r="AM251">
            <v>2.6000030315862732</v>
          </cell>
          <cell r="AO251">
            <v>105903</v>
          </cell>
          <cell r="AP251">
            <v>39652.997468732283</v>
          </cell>
          <cell r="AQ251">
            <v>10218.38537377401</v>
          </cell>
          <cell r="AR251">
            <v>27875.365382001874</v>
          </cell>
          <cell r="AS251">
            <v>26890.990056439587</v>
          </cell>
          <cell r="AT251">
            <v>31128.964490777034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D251">
            <v>-74774.035509222973</v>
          </cell>
          <cell r="BE251">
            <v>-70.606154225303314</v>
          </cell>
          <cell r="BH251">
            <v>207793</v>
          </cell>
          <cell r="BI251">
            <v>278407.0025312677</v>
          </cell>
          <cell r="BJ251">
            <v>312365.61462622602</v>
          </cell>
          <cell r="BK251">
            <v>292874.66744332056</v>
          </cell>
          <cell r="BL251">
            <v>293911.04276888282</v>
          </cell>
          <cell r="BM251">
            <v>289619.87255494396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W251">
            <v>81826.872554943955</v>
          </cell>
          <cell r="BX251">
            <v>39.379032284506188</v>
          </cell>
          <cell r="BZ251">
            <v>-242</v>
          </cell>
        </row>
        <row r="252">
          <cell r="A252">
            <v>243</v>
          </cell>
          <cell r="B252" t="str">
            <v>QUINCY</v>
          </cell>
          <cell r="C252">
            <v>64</v>
          </cell>
          <cell r="D252">
            <v>66.875486844567661</v>
          </cell>
          <cell r="E252">
            <v>66.875486844567661</v>
          </cell>
          <cell r="F252">
            <v>66.875486844567661</v>
          </cell>
          <cell r="G252">
            <v>66.875486844567661</v>
          </cell>
          <cell r="H252">
            <v>66.875486844567661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R252">
            <v>2.8754868445676607</v>
          </cell>
          <cell r="S252">
            <v>4.4929481946369698</v>
          </cell>
          <cell r="V252">
            <v>1003734</v>
          </cell>
          <cell r="W252">
            <v>1076254</v>
          </cell>
          <cell r="X252">
            <v>1163372</v>
          </cell>
          <cell r="Y252">
            <v>1134721.2795238905</v>
          </cell>
          <cell r="Z252">
            <v>1135611.2795238905</v>
          </cell>
          <cell r="AA252">
            <v>1128472.5337724711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K252">
            <v>124738.53377247113</v>
          </cell>
          <cell r="AL252">
            <v>12.42744928162951</v>
          </cell>
          <cell r="AM252">
            <v>7.9345010869925403</v>
          </cell>
          <cell r="AO252">
            <v>230198.25260087836</v>
          </cell>
          <cell r="AP252">
            <v>184318.42724715656</v>
          </cell>
          <cell r="AQ252">
            <v>176778.81737507338</v>
          </cell>
          <cell r="AR252">
            <v>218832.62479533895</v>
          </cell>
          <cell r="AS252">
            <v>218006.77201040793</v>
          </cell>
          <cell r="AT252">
            <v>217972.61103690695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D252">
            <v>-12225.641563971411</v>
          </cell>
          <cell r="BE252">
            <v>-5.3109184912747516</v>
          </cell>
          <cell r="BH252">
            <v>773535.74739912164</v>
          </cell>
          <cell r="BI252">
            <v>891935.57275284338</v>
          </cell>
          <cell r="BJ252">
            <v>986593.18262492656</v>
          </cell>
          <cell r="BK252">
            <v>915888.65472855151</v>
          </cell>
          <cell r="BL252">
            <v>917604.50751348259</v>
          </cell>
          <cell r="BM252">
            <v>910499.92273556418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W252">
            <v>136964.17533644254</v>
          </cell>
          <cell r="BX252">
            <v>17.706250266643853</v>
          </cell>
          <cell r="BZ252">
            <v>-243</v>
          </cell>
        </row>
        <row r="253">
          <cell r="A253">
            <v>244</v>
          </cell>
          <cell r="B253" t="str">
            <v>RANDOLPH</v>
          </cell>
          <cell r="C253">
            <v>479</v>
          </cell>
          <cell r="D253">
            <v>496.52970489571868</v>
          </cell>
          <cell r="E253">
            <v>496.52970489571868</v>
          </cell>
          <cell r="F253">
            <v>496.52970489571868</v>
          </cell>
          <cell r="G253">
            <v>496.52970489571868</v>
          </cell>
          <cell r="H253">
            <v>496.52970489571868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R253">
            <v>17.52970489571868</v>
          </cell>
          <cell r="S253">
            <v>3.6596461160164351</v>
          </cell>
          <cell r="V253">
            <v>5555354</v>
          </cell>
          <cell r="W253">
            <v>5712499.0144162402</v>
          </cell>
          <cell r="X253">
            <v>5806783.194416251</v>
          </cell>
          <cell r="Y253">
            <v>5806783.1944162473</v>
          </cell>
          <cell r="Z253">
            <v>5810826.1944162473</v>
          </cell>
          <cell r="AA253">
            <v>5806775.8055758998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K253">
            <v>251421.80557589978</v>
          </cell>
          <cell r="AL253">
            <v>4.5257566948190942</v>
          </cell>
          <cell r="AM253">
            <v>0.86611057880265907</v>
          </cell>
          <cell r="AO253">
            <v>438939</v>
          </cell>
          <cell r="AP253">
            <v>493815.60203087196</v>
          </cell>
          <cell r="AQ253">
            <v>474830.75978020125</v>
          </cell>
          <cell r="AR253">
            <v>567146.64145760564</v>
          </cell>
          <cell r="AS253">
            <v>569688.68618837709</v>
          </cell>
          <cell r="AT253">
            <v>571853.08689859498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D253">
            <v>132914.08689859498</v>
          </cell>
          <cell r="BE253">
            <v>30.280764957908723</v>
          </cell>
          <cell r="BH253">
            <v>5116415</v>
          </cell>
          <cell r="BI253">
            <v>5218683.4123853678</v>
          </cell>
          <cell r="BJ253">
            <v>5331952.4346360499</v>
          </cell>
          <cell r="BK253">
            <v>5239636.5529586412</v>
          </cell>
          <cell r="BL253">
            <v>5241137.5082278699</v>
          </cell>
          <cell r="BM253">
            <v>5234922.7186773047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W253">
            <v>118507.71867730469</v>
          </cell>
          <cell r="BX253">
            <v>2.3162256907874879</v>
          </cell>
          <cell r="BZ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 t="str">
            <v>--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K254">
            <v>0</v>
          </cell>
          <cell r="AL254" t="str">
            <v>--</v>
          </cell>
          <cell r="AM254" t="str">
            <v>--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D254">
            <v>0</v>
          </cell>
          <cell r="BE254" t="str">
            <v>--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 t="str">
            <v>--</v>
          </cell>
          <cell r="BZ254">
            <v>-245</v>
          </cell>
        </row>
        <row r="255">
          <cell r="A255">
            <v>246</v>
          </cell>
          <cell r="B255" t="str">
            <v>READING</v>
          </cell>
          <cell r="C255">
            <v>2</v>
          </cell>
          <cell r="D255">
            <v>2.0982197667280538</v>
          </cell>
          <cell r="E255">
            <v>2.0982197667280538</v>
          </cell>
          <cell r="F255">
            <v>2.0982197667280538</v>
          </cell>
          <cell r="G255">
            <v>2.0982197667280538</v>
          </cell>
          <cell r="H255">
            <v>2.0982197667280538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R255">
            <v>9.821976672805377E-2</v>
          </cell>
          <cell r="S255">
            <v>4.9109883364026885</v>
          </cell>
          <cell r="V255">
            <v>31100</v>
          </cell>
          <cell r="W255">
            <v>32045</v>
          </cell>
          <cell r="X255">
            <v>32331</v>
          </cell>
          <cell r="Y255">
            <v>32331</v>
          </cell>
          <cell r="Z255">
            <v>32357</v>
          </cell>
          <cell r="AA255">
            <v>32336.130141190915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K255">
            <v>1236.1301411909153</v>
          </cell>
          <cell r="AL255">
            <v>3.9746949877521365</v>
          </cell>
          <cell r="AM255">
            <v>-0.93629334865055203</v>
          </cell>
          <cell r="AO255">
            <v>11582</v>
          </cell>
          <cell r="AP255">
            <v>5818.3137968884585</v>
          </cell>
          <cell r="AQ255">
            <v>2796.8515827629917</v>
          </cell>
          <cell r="AR255">
            <v>4729.812699266181</v>
          </cell>
          <cell r="AS255">
            <v>4657.351819007109</v>
          </cell>
          <cell r="AT255">
            <v>5044.1647621565653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D255">
            <v>-6537.8352378434347</v>
          </cell>
          <cell r="BE255">
            <v>-56.448240699736097</v>
          </cell>
          <cell r="BH255">
            <v>19518</v>
          </cell>
          <cell r="BI255">
            <v>26226.686203111542</v>
          </cell>
          <cell r="BJ255">
            <v>29534.148417237007</v>
          </cell>
          <cell r="BK255">
            <v>27601.187300733818</v>
          </cell>
          <cell r="BL255">
            <v>27699.648180992892</v>
          </cell>
          <cell r="BM255">
            <v>27291.965379034351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W255">
            <v>7773.9653790343509</v>
          </cell>
          <cell r="BX255">
            <v>39.829723224891644</v>
          </cell>
          <cell r="BZ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 t="str">
            <v>--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K256">
            <v>0</v>
          </cell>
          <cell r="AL256" t="str">
            <v>--</v>
          </cell>
          <cell r="AM256" t="str">
            <v>--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D256">
            <v>0</v>
          </cell>
          <cell r="BE256" t="str">
            <v>--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 t="str">
            <v>--</v>
          </cell>
          <cell r="BZ256">
            <v>-247</v>
          </cell>
        </row>
        <row r="257">
          <cell r="A257">
            <v>248</v>
          </cell>
          <cell r="B257" t="str">
            <v>REVERE</v>
          </cell>
          <cell r="C257">
            <v>483</v>
          </cell>
          <cell r="D257">
            <v>483.27772782909648</v>
          </cell>
          <cell r="E257">
            <v>483.27772782909648</v>
          </cell>
          <cell r="F257">
            <v>483.27772782909648</v>
          </cell>
          <cell r="G257">
            <v>483.27772782909648</v>
          </cell>
          <cell r="H257">
            <v>483.27772782909648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R257">
            <v>0.27772782909647731</v>
          </cell>
          <cell r="S257">
            <v>5.7500585734260312E-2</v>
          </cell>
          <cell r="V257">
            <v>7050977</v>
          </cell>
          <cell r="W257">
            <v>7176713</v>
          </cell>
          <cell r="X257">
            <v>8007222</v>
          </cell>
          <cell r="Y257">
            <v>7918368.6619266998</v>
          </cell>
          <cell r="Z257">
            <v>7924663.6619266998</v>
          </cell>
          <cell r="AA257">
            <v>7912469.0773855122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K257">
            <v>861492.07738551218</v>
          </cell>
          <cell r="AL257">
            <v>12.218052581727502</v>
          </cell>
          <cell r="AM257">
            <v>12.160551995993242</v>
          </cell>
          <cell r="AO257">
            <v>1190126.2020382124</v>
          </cell>
          <cell r="AP257">
            <v>772425.47663592035</v>
          </cell>
          <cell r="AQ257">
            <v>1145833.383940883</v>
          </cell>
          <cell r="AR257">
            <v>1422585.0499915858</v>
          </cell>
          <cell r="AS257">
            <v>1422325.8279276309</v>
          </cell>
          <cell r="AT257">
            <v>1437269.3677731124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BD257">
            <v>247143.16573489993</v>
          </cell>
          <cell r="BE257">
            <v>20.766130962551866</v>
          </cell>
          <cell r="BH257">
            <v>5860850.7979617873</v>
          </cell>
          <cell r="BI257">
            <v>6404287.5233640801</v>
          </cell>
          <cell r="BJ257">
            <v>6861388.616059117</v>
          </cell>
          <cell r="BK257">
            <v>6495783.6119351145</v>
          </cell>
          <cell r="BL257">
            <v>6502337.8339990694</v>
          </cell>
          <cell r="BM257">
            <v>6475199.7096123993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W257">
            <v>614348.91165061202</v>
          </cell>
          <cell r="BX257">
            <v>10.482247933427381</v>
          </cell>
          <cell r="BZ257">
            <v>-248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 t="str">
            <v>--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K258">
            <v>0</v>
          </cell>
          <cell r="AL258" t="str">
            <v>--</v>
          </cell>
          <cell r="AM258" t="str">
            <v>--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D258">
            <v>0</v>
          </cell>
          <cell r="BE258" t="str">
            <v>--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 t="str">
            <v>--</v>
          </cell>
          <cell r="BZ258">
            <v>-249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 t="str">
            <v>--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K259">
            <v>0</v>
          </cell>
          <cell r="AL259" t="str">
            <v>--</v>
          </cell>
          <cell r="AM259" t="str">
            <v>--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D259">
            <v>0</v>
          </cell>
          <cell r="BE259" t="str">
            <v>--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0</v>
          </cell>
          <cell r="BX259" t="str">
            <v>--</v>
          </cell>
          <cell r="BZ259">
            <v>-250</v>
          </cell>
        </row>
        <row r="260">
          <cell r="A260">
            <v>251</v>
          </cell>
          <cell r="B260" t="str">
            <v>ROCKLAND</v>
          </cell>
          <cell r="C260">
            <v>97</v>
          </cell>
          <cell r="D260">
            <v>103.28029669259574</v>
          </cell>
          <cell r="E260">
            <v>103.28029669259574</v>
          </cell>
          <cell r="F260">
            <v>103.28029669259574</v>
          </cell>
          <cell r="G260">
            <v>103.28029669259574</v>
          </cell>
          <cell r="H260">
            <v>103.28029669259574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R260">
            <v>6.2802966925957406</v>
          </cell>
          <cell r="S260">
            <v>6.4745326727791097</v>
          </cell>
          <cell r="V260">
            <v>1460131</v>
          </cell>
          <cell r="W260">
            <v>1608488</v>
          </cell>
          <cell r="X260">
            <v>1633497</v>
          </cell>
          <cell r="Y260">
            <v>1623696.0465422487</v>
          </cell>
          <cell r="Z260">
            <v>1625041.0465422487</v>
          </cell>
          <cell r="AA260">
            <v>1616929.6602992618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K260">
            <v>156798.6602992618</v>
          </cell>
          <cell r="AL260">
            <v>10.738670728808696</v>
          </cell>
          <cell r="AM260">
            <v>4.2641380560295863</v>
          </cell>
          <cell r="AO260">
            <v>101280.02619699454</v>
          </cell>
          <cell r="AP260">
            <v>239343</v>
          </cell>
          <cell r="AQ260">
            <v>218947.51881678106</v>
          </cell>
          <cell r="AR260">
            <v>254551.04654224869</v>
          </cell>
          <cell r="AS260">
            <v>255896.04654224869</v>
          </cell>
          <cell r="AT260">
            <v>247784.66029926192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D260">
            <v>146504.63410226739</v>
          </cell>
          <cell r="BE260">
            <v>144.65303732969895</v>
          </cell>
          <cell r="BH260">
            <v>1358850.9738030054</v>
          </cell>
          <cell r="BI260">
            <v>1369145</v>
          </cell>
          <cell r="BJ260">
            <v>1414549.481183219</v>
          </cell>
          <cell r="BK260">
            <v>1369145</v>
          </cell>
          <cell r="BL260">
            <v>1369145</v>
          </cell>
          <cell r="BM260">
            <v>1369145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W260">
            <v>10294.026196994586</v>
          </cell>
          <cell r="BX260">
            <v>0.75755372704224833</v>
          </cell>
          <cell r="BZ260">
            <v>-251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 t="str">
            <v>--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K261">
            <v>0</v>
          </cell>
          <cell r="AL261" t="str">
            <v>--</v>
          </cell>
          <cell r="AM261" t="str">
            <v>--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D261">
            <v>0</v>
          </cell>
          <cell r="BE261" t="str">
            <v>--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 t="str">
            <v>--</v>
          </cell>
          <cell r="BZ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1.0232558139534884</v>
          </cell>
          <cell r="E262">
            <v>1.0232558139534884</v>
          </cell>
          <cell r="F262">
            <v>1.0232558139534884</v>
          </cell>
          <cell r="G262">
            <v>1.0232558139534884</v>
          </cell>
          <cell r="H262">
            <v>1.0232558139534884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R262">
            <v>2.3255813953488413E-2</v>
          </cell>
          <cell r="S262">
            <v>2.3255813953488413</v>
          </cell>
          <cell r="V262">
            <v>33358</v>
          </cell>
          <cell r="W262">
            <v>41376</v>
          </cell>
          <cell r="X262">
            <v>41718</v>
          </cell>
          <cell r="Y262">
            <v>41718</v>
          </cell>
          <cell r="Z262">
            <v>41730</v>
          </cell>
          <cell r="AA262">
            <v>41717.813953488374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K262">
            <v>8359.813953488374</v>
          </cell>
          <cell r="AL262">
            <v>25.060896796835475</v>
          </cell>
          <cell r="AM262">
            <v>22.735315401486634</v>
          </cell>
          <cell r="AO262">
            <v>938</v>
          </cell>
          <cell r="AP262">
            <v>8956</v>
          </cell>
          <cell r="AQ262">
            <v>7037.4951897533419</v>
          </cell>
          <cell r="AR262">
            <v>9298</v>
          </cell>
          <cell r="AS262">
            <v>9310</v>
          </cell>
          <cell r="AT262">
            <v>9297.8139534883721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D262">
            <v>8359.8139534883721</v>
          </cell>
          <cell r="BE262">
            <v>891.23816135270499</v>
          </cell>
          <cell r="BH262">
            <v>32420</v>
          </cell>
          <cell r="BI262">
            <v>32420</v>
          </cell>
          <cell r="BJ262">
            <v>34680.504810246661</v>
          </cell>
          <cell r="BK262">
            <v>32420</v>
          </cell>
          <cell r="BL262">
            <v>32420</v>
          </cell>
          <cell r="BM262">
            <v>32420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W262">
            <v>0</v>
          </cell>
          <cell r="BX262">
            <v>0</v>
          </cell>
          <cell r="BZ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 t="str">
            <v>--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K263">
            <v>0</v>
          </cell>
          <cell r="AL263" t="str">
            <v>--</v>
          </cell>
          <cell r="AM263" t="str">
            <v>--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D263">
            <v>0</v>
          </cell>
          <cell r="BE263" t="str">
            <v>--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 t="str">
            <v>--</v>
          </cell>
          <cell r="BZ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 t="str">
            <v>--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K264">
            <v>0</v>
          </cell>
          <cell r="AL264" t="str">
            <v>--</v>
          </cell>
          <cell r="AM264" t="str">
            <v>--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D264">
            <v>0</v>
          </cell>
          <cell r="BE264" t="str">
            <v>--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 t="str">
            <v>--</v>
          </cell>
          <cell r="BZ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 t="str">
            <v>--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K265">
            <v>0</v>
          </cell>
          <cell r="AL265" t="str">
            <v>--</v>
          </cell>
          <cell r="AM265" t="str">
            <v>--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D265">
            <v>0</v>
          </cell>
          <cell r="BE265" t="str">
            <v>--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 t="str">
            <v>--</v>
          </cell>
          <cell r="BZ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 t="str">
            <v>--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K266">
            <v>0</v>
          </cell>
          <cell r="AL266" t="str">
            <v>--</v>
          </cell>
          <cell r="AM266" t="str">
            <v>--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D266">
            <v>0</v>
          </cell>
          <cell r="BE266" t="str">
            <v>--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 t="str">
            <v>--</v>
          </cell>
          <cell r="BZ266">
            <v>-257</v>
          </cell>
        </row>
        <row r="267">
          <cell r="A267">
            <v>258</v>
          </cell>
          <cell r="B267" t="str">
            <v>SALEM</v>
          </cell>
          <cell r="C267">
            <v>498</v>
          </cell>
          <cell r="D267">
            <v>485.19585064638318</v>
          </cell>
          <cell r="E267">
            <v>485.19585064638318</v>
          </cell>
          <cell r="F267">
            <v>485.19585064638318</v>
          </cell>
          <cell r="G267">
            <v>485.19585064638318</v>
          </cell>
          <cell r="H267">
            <v>485.19585064638318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R267">
            <v>-12.804149353616822</v>
          </cell>
          <cell r="S267">
            <v>-2.5711143280355064</v>
          </cell>
          <cell r="V267">
            <v>7472585</v>
          </cell>
          <cell r="W267">
            <v>7616712.4139965065</v>
          </cell>
          <cell r="X267">
            <v>7619030.9139965083</v>
          </cell>
          <cell r="Y267">
            <v>7621241.9139965093</v>
          </cell>
          <cell r="Z267">
            <v>7627088.9139965093</v>
          </cell>
          <cell r="AA267">
            <v>7626720.9415545538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K267">
            <v>154135.94155455381</v>
          </cell>
          <cell r="AL267">
            <v>2.062685691157129</v>
          </cell>
          <cell r="AM267">
            <v>4.6338000191926358</v>
          </cell>
          <cell r="AO267">
            <v>846697.79361234675</v>
          </cell>
          <cell r="AP267">
            <v>689733.1587795231</v>
          </cell>
          <cell r="AQ267">
            <v>531325.00057538436</v>
          </cell>
          <cell r="AR267">
            <v>639618.66382421833</v>
          </cell>
          <cell r="AS267">
            <v>641551.30111219198</v>
          </cell>
          <cell r="AT267">
            <v>657390.96721787029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D267">
            <v>-189306.82639447646</v>
          </cell>
          <cell r="BE267">
            <v>-22.358252002384326</v>
          </cell>
          <cell r="BH267">
            <v>6625887.206387653</v>
          </cell>
          <cell r="BI267">
            <v>6926979.2552169831</v>
          </cell>
          <cell r="BJ267">
            <v>7087705.9134211242</v>
          </cell>
          <cell r="BK267">
            <v>6981623.250172291</v>
          </cell>
          <cell r="BL267">
            <v>6985537.6128843175</v>
          </cell>
          <cell r="BM267">
            <v>6969329.9743366838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W267">
            <v>343442.76794903073</v>
          </cell>
          <cell r="BX267">
            <v>5.1833476370973575</v>
          </cell>
          <cell r="BZ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 t="str">
            <v>--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K268">
            <v>0</v>
          </cell>
          <cell r="AL268" t="str">
            <v>--</v>
          </cell>
          <cell r="AM268" t="str">
            <v>--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D268">
            <v>0</v>
          </cell>
          <cell r="BE268" t="str">
            <v>--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 t="str">
            <v>--</v>
          </cell>
          <cell r="BZ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 t="str">
            <v>--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K269">
            <v>0</v>
          </cell>
          <cell r="AL269" t="str">
            <v>--</v>
          </cell>
          <cell r="AM269" t="str">
            <v>--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D269">
            <v>0</v>
          </cell>
          <cell r="BE269" t="str">
            <v>--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 t="str">
            <v>--</v>
          </cell>
          <cell r="BZ269">
            <v>-260</v>
          </cell>
        </row>
        <row r="270">
          <cell r="A270">
            <v>261</v>
          </cell>
          <cell r="B270" t="str">
            <v>SANDWICH</v>
          </cell>
          <cell r="C270">
            <v>211</v>
          </cell>
          <cell r="D270">
            <v>210.95020779151091</v>
          </cell>
          <cell r="E270">
            <v>210.95020779151091</v>
          </cell>
          <cell r="F270">
            <v>210.95020779151091</v>
          </cell>
          <cell r="G270">
            <v>210.95020779151091</v>
          </cell>
          <cell r="H270">
            <v>210.95020779151091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R270">
            <v>-4.9792208489094492E-2</v>
          </cell>
          <cell r="S270">
            <v>-2.359820307540339E-2</v>
          </cell>
          <cell r="V270">
            <v>3979092</v>
          </cell>
          <cell r="W270">
            <v>4098300</v>
          </cell>
          <cell r="X270">
            <v>4153267</v>
          </cell>
          <cell r="Y270">
            <v>4153267</v>
          </cell>
          <cell r="Z270">
            <v>4156013</v>
          </cell>
          <cell r="AA270">
            <v>4153265.2949084369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K270">
            <v>174173.29490843695</v>
          </cell>
          <cell r="AL270">
            <v>4.3772120601493159</v>
          </cell>
          <cell r="AM270">
            <v>4.4008102632247192</v>
          </cell>
          <cell r="AO270">
            <v>353841.90774421295</v>
          </cell>
          <cell r="AP270">
            <v>345789.06388693966</v>
          </cell>
          <cell r="AQ270">
            <v>324400.50209811621</v>
          </cell>
          <cell r="AR270">
            <v>387322.46110293525</v>
          </cell>
          <cell r="AS270">
            <v>389106.15968502301</v>
          </cell>
          <cell r="AT270">
            <v>390342.9176345265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D270">
            <v>36501.009890313551</v>
          </cell>
          <cell r="BE270">
            <v>10.315626581094396</v>
          </cell>
          <cell r="BH270">
            <v>3625250.092255787</v>
          </cell>
          <cell r="BI270">
            <v>3752510.9361130605</v>
          </cell>
          <cell r="BJ270">
            <v>3828866.4979018839</v>
          </cell>
          <cell r="BK270">
            <v>3765944.5388970645</v>
          </cell>
          <cell r="BL270">
            <v>3766906.8403149769</v>
          </cell>
          <cell r="BM270">
            <v>3762922.3772739107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W270">
            <v>137672.28501812369</v>
          </cell>
          <cell r="BX270">
            <v>3.797594138738658</v>
          </cell>
          <cell r="BZ270">
            <v>-261</v>
          </cell>
        </row>
        <row r="271">
          <cell r="A271">
            <v>262</v>
          </cell>
          <cell r="B271" t="str">
            <v>SAUGUS</v>
          </cell>
          <cell r="C271">
            <v>229</v>
          </cell>
          <cell r="D271">
            <v>236.16448280293935</v>
          </cell>
          <cell r="E271">
            <v>236.16448280293935</v>
          </cell>
          <cell r="F271">
            <v>236.16448280293935</v>
          </cell>
          <cell r="G271">
            <v>236.16448280293935</v>
          </cell>
          <cell r="H271">
            <v>236.16448280293935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R271">
            <v>7.1644828029393466</v>
          </cell>
          <cell r="S271">
            <v>3.128595110453869</v>
          </cell>
          <cell r="V271">
            <v>3809578</v>
          </cell>
          <cell r="W271">
            <v>4066351</v>
          </cell>
          <cell r="X271">
            <v>4138151</v>
          </cell>
          <cell r="Y271">
            <v>4138151</v>
          </cell>
          <cell r="Z271">
            <v>4141228</v>
          </cell>
          <cell r="AA271">
            <v>4138161.2848691572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K271">
            <v>328583.28486915724</v>
          </cell>
          <cell r="AL271">
            <v>8.6251885345084656</v>
          </cell>
          <cell r="AM271">
            <v>5.4965934240545966</v>
          </cell>
          <cell r="AO271">
            <v>591473.94323443109</v>
          </cell>
          <cell r="AP271">
            <v>552762.98241077166</v>
          </cell>
          <cell r="AQ271">
            <v>454204.69841295714</v>
          </cell>
          <cell r="AR271">
            <v>586130.05675787618</v>
          </cell>
          <cell r="AS271">
            <v>586453.95623488526</v>
          </cell>
          <cell r="AT271">
            <v>594786.60836882028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D271">
            <v>3312.6651343891863</v>
          </cell>
          <cell r="BE271">
            <v>0.56006949626117297</v>
          </cell>
          <cell r="BH271">
            <v>3218104.0567655689</v>
          </cell>
          <cell r="BI271">
            <v>3513588.0175892282</v>
          </cell>
          <cell r="BJ271">
            <v>3683946.3015870429</v>
          </cell>
          <cell r="BK271">
            <v>3552020.9432421238</v>
          </cell>
          <cell r="BL271">
            <v>3554774.0437651146</v>
          </cell>
          <cell r="BM271">
            <v>3543374.6765003372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W271">
            <v>325270.61973476829</v>
          </cell>
          <cell r="BX271">
            <v>10.107523373923755</v>
          </cell>
          <cell r="BZ271">
            <v>-262</v>
          </cell>
        </row>
        <row r="272">
          <cell r="A272">
            <v>263</v>
          </cell>
          <cell r="B272" t="str">
            <v>SAVOY</v>
          </cell>
          <cell r="C272">
            <v>3</v>
          </cell>
          <cell r="D272">
            <v>2.92741935483871</v>
          </cell>
          <cell r="E272">
            <v>2.92741935483871</v>
          </cell>
          <cell r="F272">
            <v>2.92741935483871</v>
          </cell>
          <cell r="G272">
            <v>2.92741935483871</v>
          </cell>
          <cell r="H272">
            <v>2.92741935483871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R272">
            <v>-7.2580645161290036E-2</v>
          </cell>
          <cell r="S272">
            <v>-2.4193548387096642</v>
          </cell>
          <cell r="V272">
            <v>39768</v>
          </cell>
          <cell r="W272">
            <v>40285</v>
          </cell>
          <cell r="X272">
            <v>52255</v>
          </cell>
          <cell r="Y272">
            <v>48554.683387096775</v>
          </cell>
          <cell r="Z272">
            <v>48596.683387096775</v>
          </cell>
          <cell r="AA272">
            <v>48556.602741935487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K272">
            <v>8788.6027419354868</v>
          </cell>
          <cell r="AL272">
            <v>22.099685028001126</v>
          </cell>
          <cell r="AM272">
            <v>24.519039866710791</v>
          </cell>
          <cell r="AO272">
            <v>2745</v>
          </cell>
          <cell r="AP272">
            <v>3262</v>
          </cell>
          <cell r="AQ272">
            <v>11846.393851000208</v>
          </cell>
          <cell r="AR272">
            <v>11531.683387096775</v>
          </cell>
          <cell r="AS272">
            <v>11573.683387096775</v>
          </cell>
          <cell r="AT272">
            <v>11533.602741935485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D272">
            <v>8788.602741935485</v>
          </cell>
          <cell r="BE272">
            <v>320.16767730183915</v>
          </cell>
          <cell r="BH272">
            <v>37023</v>
          </cell>
          <cell r="BI272">
            <v>37023</v>
          </cell>
          <cell r="BJ272">
            <v>40408.606148999796</v>
          </cell>
          <cell r="BK272">
            <v>37023</v>
          </cell>
          <cell r="BL272">
            <v>37023</v>
          </cell>
          <cell r="BM272">
            <v>37023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W272">
            <v>0</v>
          </cell>
          <cell r="BX272">
            <v>0</v>
          </cell>
          <cell r="BZ272">
            <v>-263</v>
          </cell>
        </row>
        <row r="273">
          <cell r="A273">
            <v>264</v>
          </cell>
          <cell r="B273" t="str">
            <v>SCITUATE</v>
          </cell>
          <cell r="C273">
            <v>17</v>
          </cell>
          <cell r="D273">
            <v>18.111992071357783</v>
          </cell>
          <cell r="E273">
            <v>18.111992071357783</v>
          </cell>
          <cell r="F273">
            <v>18.111992071357783</v>
          </cell>
          <cell r="G273">
            <v>18.111992071357783</v>
          </cell>
          <cell r="H273">
            <v>18.111992071357783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R273">
            <v>1.1119920713577827</v>
          </cell>
          <cell r="S273">
            <v>6.5411298315163791</v>
          </cell>
          <cell r="V273">
            <v>266866</v>
          </cell>
          <cell r="W273">
            <v>288652</v>
          </cell>
          <cell r="X273">
            <v>291447</v>
          </cell>
          <cell r="Y273">
            <v>291447</v>
          </cell>
          <cell r="Z273">
            <v>291681</v>
          </cell>
          <cell r="AA273">
            <v>291445.04856293357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K273">
            <v>24579.048562933574</v>
          </cell>
          <cell r="AL273">
            <v>9.2102585428393233</v>
          </cell>
          <cell r="AM273">
            <v>2.6691287113229443</v>
          </cell>
          <cell r="AO273">
            <v>15946</v>
          </cell>
          <cell r="AP273">
            <v>37732</v>
          </cell>
          <cell r="AQ273">
            <v>34146.184311109937</v>
          </cell>
          <cell r="AR273">
            <v>40527</v>
          </cell>
          <cell r="AS273">
            <v>40761</v>
          </cell>
          <cell r="AT273">
            <v>40525.048562933604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D273">
            <v>24579.048562933604</v>
          </cell>
          <cell r="BE273">
            <v>154.13927356662236</v>
          </cell>
          <cell r="BH273">
            <v>250920</v>
          </cell>
          <cell r="BI273">
            <v>250920</v>
          </cell>
          <cell r="BJ273">
            <v>257300.81568889006</v>
          </cell>
          <cell r="BK273">
            <v>250920</v>
          </cell>
          <cell r="BL273">
            <v>250920</v>
          </cell>
          <cell r="BM273">
            <v>250919.99999999997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W273">
            <v>0</v>
          </cell>
          <cell r="BX273">
            <v>-1.1102230246251565E-14</v>
          </cell>
          <cell r="BZ273">
            <v>-264</v>
          </cell>
        </row>
        <row r="274">
          <cell r="A274">
            <v>265</v>
          </cell>
          <cell r="B274" t="str">
            <v>SEEKONK</v>
          </cell>
          <cell r="C274">
            <v>3</v>
          </cell>
          <cell r="D274">
            <v>3.1725989708330626</v>
          </cell>
          <cell r="E274">
            <v>3.1725989708330626</v>
          </cell>
          <cell r="F274">
            <v>3.1725989708330626</v>
          </cell>
          <cell r="G274">
            <v>3.1725989708330626</v>
          </cell>
          <cell r="H274">
            <v>3.1725989708330626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R274">
            <v>0.17259897083306264</v>
          </cell>
          <cell r="S274">
            <v>5.7532990277687546</v>
          </cell>
          <cell r="V274">
            <v>57733</v>
          </cell>
          <cell r="W274">
            <v>72321</v>
          </cell>
          <cell r="X274">
            <v>73510</v>
          </cell>
          <cell r="Y274">
            <v>72775.511612262431</v>
          </cell>
          <cell r="Z274">
            <v>72815.511612262431</v>
          </cell>
          <cell r="AA274">
            <v>72770.409446903854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K274">
            <v>15037.409446903854</v>
          </cell>
          <cell r="AL274">
            <v>26.046471596667153</v>
          </cell>
          <cell r="AM274">
            <v>20.293172568898399</v>
          </cell>
          <cell r="AO274">
            <v>10307.273360464773</v>
          </cell>
          <cell r="AP274">
            <v>17402</v>
          </cell>
          <cell r="AQ274">
            <v>14358.992313750261</v>
          </cell>
          <cell r="AR274">
            <v>17856.511612262431</v>
          </cell>
          <cell r="AS274">
            <v>17896.511612262431</v>
          </cell>
          <cell r="AT274">
            <v>17851.409446903846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D274">
            <v>7544.1360864390736</v>
          </cell>
          <cell r="BE274">
            <v>73.192354782942289</v>
          </cell>
          <cell r="BH274">
            <v>47425.726639535227</v>
          </cell>
          <cell r="BI274">
            <v>54919</v>
          </cell>
          <cell r="BJ274">
            <v>59151.007686249737</v>
          </cell>
          <cell r="BK274">
            <v>54919</v>
          </cell>
          <cell r="BL274">
            <v>54919</v>
          </cell>
          <cell r="BM274">
            <v>54919.000000000007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W274">
            <v>7493.2733604647801</v>
          </cell>
          <cell r="BX274">
            <v>15.800018031180162</v>
          </cell>
          <cell r="BZ274">
            <v>-265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7.9428238039673271</v>
          </cell>
          <cell r="E275">
            <v>7.9428238039673271</v>
          </cell>
          <cell r="F275">
            <v>7.9428238039673271</v>
          </cell>
          <cell r="G275">
            <v>7.9428238039673271</v>
          </cell>
          <cell r="H275">
            <v>7.9428238039673271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R275">
            <v>-5.7176196032672877E-2</v>
          </cell>
          <cell r="S275">
            <v>-0.71470245040841096</v>
          </cell>
          <cell r="V275">
            <v>127207</v>
          </cell>
          <cell r="W275">
            <v>139129</v>
          </cell>
          <cell r="X275">
            <v>146477</v>
          </cell>
          <cell r="Y275">
            <v>146321.18617662726</v>
          </cell>
          <cell r="Z275">
            <v>146426.18617662726</v>
          </cell>
          <cell r="AA275">
            <v>146067.15444574101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K275">
            <v>18860.154445741005</v>
          </cell>
          <cell r="AL275">
            <v>14.826349529303418</v>
          </cell>
          <cell r="AM275">
            <v>15.541051979711828</v>
          </cell>
          <cell r="AO275">
            <v>46146.697886715432</v>
          </cell>
          <cell r="AP275">
            <v>31185.599315433195</v>
          </cell>
          <cell r="AQ275">
            <v>21469.036398337284</v>
          </cell>
          <cell r="AR275">
            <v>32943.365584657317</v>
          </cell>
          <cell r="AS275">
            <v>32659.076868405318</v>
          </cell>
          <cell r="AT275">
            <v>33911.916920453223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D275">
            <v>-12234.780966262209</v>
          </cell>
          <cell r="BE275">
            <v>-26.512798372479697</v>
          </cell>
          <cell r="BH275">
            <v>81060.302113284561</v>
          </cell>
          <cell r="BI275">
            <v>107943.4006845668</v>
          </cell>
          <cell r="BJ275">
            <v>125007.96360166272</v>
          </cell>
          <cell r="BK275">
            <v>113377.82059196994</v>
          </cell>
          <cell r="BL275">
            <v>113767.10930822194</v>
          </cell>
          <cell r="BM275">
            <v>112155.23752528778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W275">
            <v>31094.935412003222</v>
          </cell>
          <cell r="BX275">
            <v>38.360251074005362</v>
          </cell>
          <cell r="BZ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 t="str">
            <v>--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K276">
            <v>0</v>
          </cell>
          <cell r="AL276" t="str">
            <v>--</v>
          </cell>
          <cell r="AM276" t="str">
            <v>--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D276">
            <v>0</v>
          </cell>
          <cell r="BE276" t="str">
            <v>--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 t="str">
            <v>--</v>
          </cell>
          <cell r="BZ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 t="str">
            <v>--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K277">
            <v>0</v>
          </cell>
          <cell r="AL277" t="str">
            <v>--</v>
          </cell>
          <cell r="AM277" t="str">
            <v>--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D277">
            <v>0</v>
          </cell>
          <cell r="BE277" t="str">
            <v>--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 t="str">
            <v>--</v>
          </cell>
          <cell r="BZ277">
            <v>-268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 t="str">
            <v>--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K278">
            <v>0</v>
          </cell>
          <cell r="AL278" t="str">
            <v>--</v>
          </cell>
          <cell r="AM278" t="str">
            <v>--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D278">
            <v>0</v>
          </cell>
          <cell r="BE278" t="str">
            <v>--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 t="str">
            <v>--</v>
          </cell>
          <cell r="BZ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 t="str">
            <v>--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K279">
            <v>0</v>
          </cell>
          <cell r="AL279" t="str">
            <v>--</v>
          </cell>
          <cell r="AM279" t="str">
            <v>--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D279">
            <v>0</v>
          </cell>
          <cell r="BE279" t="str">
            <v>--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 t="str">
            <v>--</v>
          </cell>
          <cell r="BZ279">
            <v>-270</v>
          </cell>
        </row>
        <row r="280">
          <cell r="A280">
            <v>271</v>
          </cell>
          <cell r="B280" t="str">
            <v>SHREWSBURY</v>
          </cell>
          <cell r="C280">
            <v>31</v>
          </cell>
          <cell r="D280">
            <v>30.986778785755309</v>
          </cell>
          <cell r="E280">
            <v>30.986778785755309</v>
          </cell>
          <cell r="F280">
            <v>30.986778785755309</v>
          </cell>
          <cell r="G280">
            <v>30.986778785755309</v>
          </cell>
          <cell r="H280">
            <v>30.986778785755309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R280">
            <v>-1.3221214244691026E-2</v>
          </cell>
          <cell r="S280">
            <v>-4.2649078208678581E-2</v>
          </cell>
          <cell r="V280">
            <v>445563</v>
          </cell>
          <cell r="W280">
            <v>446577</v>
          </cell>
          <cell r="X280">
            <v>455764</v>
          </cell>
          <cell r="Y280">
            <v>453856.49752410478</v>
          </cell>
          <cell r="Z280">
            <v>454258.49752410478</v>
          </cell>
          <cell r="AA280">
            <v>453695.37181036198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K280">
            <v>8132.3718103619758</v>
          </cell>
          <cell r="AL280">
            <v>1.8251901101217882</v>
          </cell>
          <cell r="AM280">
            <v>1.8678391883304668</v>
          </cell>
          <cell r="AO280">
            <v>35685.202664609729</v>
          </cell>
          <cell r="AP280">
            <v>30075</v>
          </cell>
          <cell r="AQ280">
            <v>36497.232902986878</v>
          </cell>
          <cell r="AR280">
            <v>37354.49752410478</v>
          </cell>
          <cell r="AS280">
            <v>37756.49752410478</v>
          </cell>
          <cell r="AT280">
            <v>37193.371810361961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D280">
            <v>1508.169145752232</v>
          </cell>
          <cell r="BE280">
            <v>4.2263152038868324</v>
          </cell>
          <cell r="BH280">
            <v>409877.79733539029</v>
          </cell>
          <cell r="BI280">
            <v>416502</v>
          </cell>
          <cell r="BJ280">
            <v>419266.76709701313</v>
          </cell>
          <cell r="BK280">
            <v>416502</v>
          </cell>
          <cell r="BL280">
            <v>416502</v>
          </cell>
          <cell r="BM280">
            <v>416502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W280">
            <v>6624.2026646097074</v>
          </cell>
          <cell r="BX280">
            <v>1.616140885813655</v>
          </cell>
          <cell r="BZ280">
            <v>-271</v>
          </cell>
        </row>
        <row r="281">
          <cell r="A281">
            <v>272</v>
          </cell>
          <cell r="B281" t="str">
            <v>SHUTESBURY</v>
          </cell>
          <cell r="C281">
            <v>3</v>
          </cell>
          <cell r="D281">
            <v>3.1285714285714294</v>
          </cell>
          <cell r="E281">
            <v>3.1285714285714294</v>
          </cell>
          <cell r="F281">
            <v>3.1285714285714294</v>
          </cell>
          <cell r="G281">
            <v>3.1285714285714294</v>
          </cell>
          <cell r="H281">
            <v>3.1285714285714294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R281">
            <v>0.12857142857142945</v>
          </cell>
          <cell r="S281">
            <v>4.2857142857143149</v>
          </cell>
          <cell r="V281">
            <v>69600</v>
          </cell>
          <cell r="W281">
            <v>73444</v>
          </cell>
          <cell r="X281">
            <v>74291</v>
          </cell>
          <cell r="Y281">
            <v>74291</v>
          </cell>
          <cell r="Z281">
            <v>74333</v>
          </cell>
          <cell r="AA281">
            <v>74292.600000000006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K281">
            <v>4692.6000000000058</v>
          </cell>
          <cell r="AL281">
            <v>6.7422413793103431</v>
          </cell>
          <cell r="AM281">
            <v>2.4565270935960282</v>
          </cell>
          <cell r="AO281">
            <v>34160</v>
          </cell>
          <cell r="AP281">
            <v>16337.970974373133</v>
          </cell>
          <cell r="AQ281">
            <v>6265.4907660772706</v>
          </cell>
          <cell r="AR281">
            <v>12745.952696393746</v>
          </cell>
          <cell r="AS281">
            <v>12469.968485328336</v>
          </cell>
          <cell r="AT281">
            <v>13746.199961754515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D281">
            <v>-20413.800038245485</v>
          </cell>
          <cell r="BE281">
            <v>-59.759367793458672</v>
          </cell>
          <cell r="BH281">
            <v>35440</v>
          </cell>
          <cell r="BI281">
            <v>57106.029025626864</v>
          </cell>
          <cell r="BJ281">
            <v>68025.509233922727</v>
          </cell>
          <cell r="BK281">
            <v>61545.047303606254</v>
          </cell>
          <cell r="BL281">
            <v>61863.03151467166</v>
          </cell>
          <cell r="BM281">
            <v>60546.400038245491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W281">
            <v>25106.400038245491</v>
          </cell>
          <cell r="BX281">
            <v>70.841986563898104</v>
          </cell>
          <cell r="BZ281">
            <v>-272</v>
          </cell>
        </row>
        <row r="282">
          <cell r="A282">
            <v>273</v>
          </cell>
          <cell r="B282" t="str">
            <v>SOMERSET</v>
          </cell>
          <cell r="C282">
            <v>10</v>
          </cell>
          <cell r="D282">
            <v>10.329234773302201</v>
          </cell>
          <cell r="E282">
            <v>10.329234773302201</v>
          </cell>
          <cell r="F282">
            <v>10.329234773302201</v>
          </cell>
          <cell r="G282">
            <v>10.329234773302201</v>
          </cell>
          <cell r="H282">
            <v>10.329234773302201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R282">
            <v>0.32923477330220052</v>
          </cell>
          <cell r="S282">
            <v>3.2923477330220052</v>
          </cell>
          <cell r="V282">
            <v>140518</v>
          </cell>
          <cell r="W282">
            <v>164295</v>
          </cell>
          <cell r="X282">
            <v>176205</v>
          </cell>
          <cell r="Y282">
            <v>176205</v>
          </cell>
          <cell r="Z282">
            <v>176337</v>
          </cell>
          <cell r="AA282">
            <v>176203.82221735746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K282">
            <v>35685.822217357461</v>
          </cell>
          <cell r="AL282">
            <v>25.395908152234913</v>
          </cell>
          <cell r="AM282">
            <v>22.103560419212908</v>
          </cell>
          <cell r="AO282">
            <v>33017</v>
          </cell>
          <cell r="AP282">
            <v>40456.351557495625</v>
          </cell>
          <cell r="AQ282">
            <v>35475.9855274531</v>
          </cell>
          <cell r="AR282">
            <v>49019.032121631433</v>
          </cell>
          <cell r="AS282">
            <v>48911.250561082939</v>
          </cell>
          <cell r="AT282">
            <v>49770.901790380856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D282">
            <v>16753.901790380856</v>
          </cell>
          <cell r="BE282">
            <v>50.743258898085401</v>
          </cell>
          <cell r="BH282">
            <v>107501</v>
          </cell>
          <cell r="BI282">
            <v>123838.64844250437</v>
          </cell>
          <cell r="BJ282">
            <v>140729.0144725469</v>
          </cell>
          <cell r="BK282">
            <v>127185.96787836857</v>
          </cell>
          <cell r="BL282">
            <v>127425.74943891706</v>
          </cell>
          <cell r="BM282">
            <v>126432.92042697661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W282">
            <v>18931.920426976605</v>
          </cell>
          <cell r="BX282">
            <v>17.610924946722918</v>
          </cell>
          <cell r="BZ282">
            <v>-273</v>
          </cell>
        </row>
        <row r="283">
          <cell r="A283">
            <v>274</v>
          </cell>
          <cell r="B283" t="str">
            <v>SOMERVILLE</v>
          </cell>
          <cell r="C283">
            <v>383</v>
          </cell>
          <cell r="D283">
            <v>389.86990858758867</v>
          </cell>
          <cell r="E283">
            <v>389.86990858758867</v>
          </cell>
          <cell r="F283">
            <v>389.86990858758867</v>
          </cell>
          <cell r="G283">
            <v>389.86990858758867</v>
          </cell>
          <cell r="H283">
            <v>389.86990858758867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R283">
            <v>6.8699085875886681</v>
          </cell>
          <cell r="S283">
            <v>1.7937098139918284</v>
          </cell>
          <cell r="V283">
            <v>7569686</v>
          </cell>
          <cell r="W283">
            <v>8021257</v>
          </cell>
          <cell r="X283">
            <v>8286984</v>
          </cell>
          <cell r="Y283">
            <v>8224658.2632748131</v>
          </cell>
          <cell r="Z283">
            <v>8229730.2632748131</v>
          </cell>
          <cell r="AA283">
            <v>8078274.1186927864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K283">
            <v>508588.11869278643</v>
          </cell>
          <cell r="AL283">
            <v>6.7187478938067757</v>
          </cell>
          <cell r="AM283">
            <v>4.9250380798149473</v>
          </cell>
          <cell r="AO283">
            <v>422546.29182040429</v>
          </cell>
          <cell r="AP283">
            <v>810560</v>
          </cell>
          <cell r="AQ283">
            <v>883638.20218972967</v>
          </cell>
          <cell r="AR283">
            <v>1013961.2632748131</v>
          </cell>
          <cell r="AS283">
            <v>1019033.2632748131</v>
          </cell>
          <cell r="AT283">
            <v>867577.11869278667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D283">
            <v>445030.82687238237</v>
          </cell>
          <cell r="BE283">
            <v>105.32120041927496</v>
          </cell>
          <cell r="BH283">
            <v>7147139.7081795959</v>
          </cell>
          <cell r="BI283">
            <v>7210697</v>
          </cell>
          <cell r="BJ283">
            <v>7403345.7978102705</v>
          </cell>
          <cell r="BK283">
            <v>7210697</v>
          </cell>
          <cell r="BL283">
            <v>7210697</v>
          </cell>
          <cell r="BM283">
            <v>7210697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W283">
            <v>63557.29182040412</v>
          </cell>
          <cell r="BX283">
            <v>0.88926891617446824</v>
          </cell>
          <cell r="BZ283">
            <v>-274</v>
          </cell>
        </row>
        <row r="284">
          <cell r="A284">
            <v>275</v>
          </cell>
          <cell r="B284" t="str">
            <v>SOUTHAMPTON</v>
          </cell>
          <cell r="C284">
            <v>9</v>
          </cell>
          <cell r="D284">
            <v>9.4254464285714281</v>
          </cell>
          <cell r="E284">
            <v>9.4254464285714281</v>
          </cell>
          <cell r="F284">
            <v>9.4254464285714281</v>
          </cell>
          <cell r="G284">
            <v>9.4254464285714281</v>
          </cell>
          <cell r="H284">
            <v>9.4254464285714281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R284">
            <v>0.42544642857142811</v>
          </cell>
          <cell r="S284">
            <v>4.7271825396825395</v>
          </cell>
          <cell r="V284">
            <v>141594</v>
          </cell>
          <cell r="W284">
            <v>155560</v>
          </cell>
          <cell r="X284">
            <v>157548</v>
          </cell>
          <cell r="Y284">
            <v>155897.79283928568</v>
          </cell>
          <cell r="Z284">
            <v>156019.79283928568</v>
          </cell>
          <cell r="AA284">
            <v>155899.86158928569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K284">
            <v>14305.861589285691</v>
          </cell>
          <cell r="AL284">
            <v>10.103437708720486</v>
          </cell>
          <cell r="AM284">
            <v>5.3762551690379468</v>
          </cell>
          <cell r="AO284">
            <v>48922.741639057356</v>
          </cell>
          <cell r="AP284">
            <v>31785.027966465903</v>
          </cell>
          <cell r="AQ284">
            <v>20178.361077835543</v>
          </cell>
          <cell r="AR284">
            <v>27822.725418434416</v>
          </cell>
          <cell r="AS284">
            <v>27636.692796441141</v>
          </cell>
          <cell r="AT284">
            <v>28792.1879096671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D284">
            <v>-20130.553729390256</v>
          </cell>
          <cell r="BE284">
            <v>-41.147640248597753</v>
          </cell>
          <cell r="BH284">
            <v>92671.258360942651</v>
          </cell>
          <cell r="BI284">
            <v>123774.9720335341</v>
          </cell>
          <cell r="BJ284">
            <v>137369.63892216445</v>
          </cell>
          <cell r="BK284">
            <v>128075.06742085126</v>
          </cell>
          <cell r="BL284">
            <v>128383.10004284454</v>
          </cell>
          <cell r="BM284">
            <v>127107.67367961859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W284">
            <v>34436.415318675936</v>
          </cell>
          <cell r="BX284">
            <v>37.159757974312299</v>
          </cell>
          <cell r="BZ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1</v>
          </cell>
          <cell r="E285">
            <v>1</v>
          </cell>
          <cell r="F285">
            <v>1</v>
          </cell>
          <cell r="G285">
            <v>1</v>
          </cell>
          <cell r="H285">
            <v>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V285">
            <v>18891</v>
          </cell>
          <cell r="W285">
            <v>19116</v>
          </cell>
          <cell r="X285">
            <v>19344</v>
          </cell>
          <cell r="Y285">
            <v>19344</v>
          </cell>
          <cell r="Z285">
            <v>19356</v>
          </cell>
          <cell r="AA285">
            <v>19343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K285">
            <v>452</v>
          </cell>
          <cell r="AL285">
            <v>2.392673759991526</v>
          </cell>
          <cell r="AM285">
            <v>2.392673759991526</v>
          </cell>
          <cell r="AO285">
            <v>938</v>
          </cell>
          <cell r="AP285">
            <v>1163</v>
          </cell>
          <cell r="AQ285">
            <v>1268.4588421406224</v>
          </cell>
          <cell r="AR285">
            <v>1391</v>
          </cell>
          <cell r="AS285">
            <v>1403</v>
          </cell>
          <cell r="AT285">
            <v>1390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D285">
            <v>452</v>
          </cell>
          <cell r="BE285">
            <v>48.187633262260121</v>
          </cell>
          <cell r="BH285">
            <v>17953</v>
          </cell>
          <cell r="BI285">
            <v>17953</v>
          </cell>
          <cell r="BJ285">
            <v>18075.541157859378</v>
          </cell>
          <cell r="BK285">
            <v>17953</v>
          </cell>
          <cell r="BL285">
            <v>17953</v>
          </cell>
          <cell r="BM285">
            <v>17953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>
            <v>0</v>
          </cell>
          <cell r="BZ285">
            <v>-276</v>
          </cell>
        </row>
        <row r="286">
          <cell r="A286">
            <v>277</v>
          </cell>
          <cell r="B286" t="str">
            <v>SOUTHBRIDGE</v>
          </cell>
          <cell r="C286">
            <v>107</v>
          </cell>
          <cell r="D286">
            <v>121.57814536340851</v>
          </cell>
          <cell r="E286">
            <v>121.57814536340851</v>
          </cell>
          <cell r="F286">
            <v>121.57814536340851</v>
          </cell>
          <cell r="G286">
            <v>121.57814536340851</v>
          </cell>
          <cell r="H286">
            <v>121.57814536340851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R286">
            <v>14.57814536340851</v>
          </cell>
          <cell r="S286">
            <v>13.624434919073369</v>
          </cell>
          <cell r="V286">
            <v>1499766</v>
          </cell>
          <cell r="W286">
            <v>1734143</v>
          </cell>
          <cell r="X286">
            <v>1910157</v>
          </cell>
          <cell r="Y286">
            <v>1898047.8167218044</v>
          </cell>
          <cell r="Z286">
            <v>1899617.8167218044</v>
          </cell>
          <cell r="AA286">
            <v>1898043.1170726817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K286">
            <v>398277.11707268166</v>
          </cell>
          <cell r="AL286">
            <v>26.555950533128602</v>
          </cell>
          <cell r="AM286">
            <v>12.931515614055233</v>
          </cell>
          <cell r="AO286">
            <v>455068.82969411142</v>
          </cell>
          <cell r="AP286">
            <v>431277.13279490336</v>
          </cell>
          <cell r="AQ286">
            <v>403204.90306037752</v>
          </cell>
          <cell r="AR286">
            <v>550913.55438825907</v>
          </cell>
          <cell r="AS286">
            <v>549312.43640258152</v>
          </cell>
          <cell r="AT286">
            <v>560867.92878851329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D286">
            <v>105799.09909440187</v>
          </cell>
          <cell r="BE286">
            <v>23.24903227617634</v>
          </cell>
          <cell r="BH286">
            <v>1044697.1703058886</v>
          </cell>
          <cell r="BI286">
            <v>1302865.8672050966</v>
          </cell>
          <cell r="BJ286">
            <v>1506952.0969396224</v>
          </cell>
          <cell r="BK286">
            <v>1347134.2623335454</v>
          </cell>
          <cell r="BL286">
            <v>1350305.3803192228</v>
          </cell>
          <cell r="BM286">
            <v>1337175.1882841685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W286">
            <v>292478.01797827985</v>
          </cell>
          <cell r="BX286">
            <v>27.996440144720779</v>
          </cell>
          <cell r="BZ286">
            <v>-277</v>
          </cell>
        </row>
        <row r="287">
          <cell r="A287">
            <v>278</v>
          </cell>
          <cell r="B287" t="str">
            <v>SOUTH HADLEY</v>
          </cell>
          <cell r="C287">
            <v>127</v>
          </cell>
          <cell r="D287">
            <v>131.70663057097585</v>
          </cell>
          <cell r="E287">
            <v>131.70663057097585</v>
          </cell>
          <cell r="F287">
            <v>131.70663057097585</v>
          </cell>
          <cell r="G287">
            <v>131.70663057097585</v>
          </cell>
          <cell r="H287">
            <v>131.70663057097585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R287">
            <v>4.7066305709758467</v>
          </cell>
          <cell r="S287">
            <v>3.7060083236030383</v>
          </cell>
          <cell r="V287">
            <v>1768283</v>
          </cell>
          <cell r="W287">
            <v>1873081</v>
          </cell>
          <cell r="X287">
            <v>1931211</v>
          </cell>
          <cell r="Y287">
            <v>1931211</v>
          </cell>
          <cell r="Z287">
            <v>1932930</v>
          </cell>
          <cell r="AA287">
            <v>1931219.8194755754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K287">
            <v>162936.81947557535</v>
          </cell>
          <cell r="AL287">
            <v>9.2144085237247264</v>
          </cell>
          <cell r="AM287">
            <v>5.5084002001216881</v>
          </cell>
          <cell r="AO287">
            <v>264841.13577396708</v>
          </cell>
          <cell r="AP287">
            <v>259326.64252038806</v>
          </cell>
          <cell r="AQ287">
            <v>239077.2977296809</v>
          </cell>
          <cell r="AR287">
            <v>301221.78214189922</v>
          </cell>
          <cell r="AS287">
            <v>301777.81570519402</v>
          </cell>
          <cell r="AT287">
            <v>304882.96299677301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D287">
            <v>40041.827222805936</v>
          </cell>
          <cell r="BE287">
            <v>15.119187246266863</v>
          </cell>
          <cell r="BH287">
            <v>1503441.864226033</v>
          </cell>
          <cell r="BI287">
            <v>1613754.3574796119</v>
          </cell>
          <cell r="BJ287">
            <v>1692133.7022703192</v>
          </cell>
          <cell r="BK287">
            <v>1629989.2178581008</v>
          </cell>
          <cell r="BL287">
            <v>1631152.1842948059</v>
          </cell>
          <cell r="BM287">
            <v>1626336.8564788024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W287">
            <v>122894.99225276941</v>
          </cell>
          <cell r="BX287">
            <v>8.1742430603417802</v>
          </cell>
          <cell r="BZ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 t="str">
            <v>--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K288">
            <v>0</v>
          </cell>
          <cell r="AL288" t="str">
            <v>--</v>
          </cell>
          <cell r="AM288" t="str">
            <v>--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D288">
            <v>0</v>
          </cell>
          <cell r="BE288" t="str">
            <v>--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 t="str">
            <v>--</v>
          </cell>
          <cell r="BZ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 t="str">
            <v>--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K289">
            <v>0</v>
          </cell>
          <cell r="AL289" t="str">
            <v>--</v>
          </cell>
          <cell r="AM289" t="str">
            <v>--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D289">
            <v>0</v>
          </cell>
          <cell r="BE289" t="str">
            <v>--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 t="str">
            <v>--</v>
          </cell>
          <cell r="BZ289">
            <v>-280</v>
          </cell>
        </row>
        <row r="290">
          <cell r="A290">
            <v>281</v>
          </cell>
          <cell r="B290" t="str">
            <v>SPRINGFIELD</v>
          </cell>
          <cell r="C290">
            <v>4434</v>
          </cell>
          <cell r="D290">
            <v>4711.5517700452656</v>
          </cell>
          <cell r="E290">
            <v>4711.5517700452656</v>
          </cell>
          <cell r="F290">
            <v>4711.5517700452656</v>
          </cell>
          <cell r="G290">
            <v>4711.5517700452656</v>
          </cell>
          <cell r="H290">
            <v>4711.5517700452656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R290">
            <v>277.55177004526558</v>
          </cell>
          <cell r="S290">
            <v>6.2596249446383867</v>
          </cell>
          <cell r="V290">
            <v>63955481</v>
          </cell>
          <cell r="W290">
            <v>69689369</v>
          </cell>
          <cell r="X290">
            <v>73325651</v>
          </cell>
          <cell r="Y290">
            <v>73115138.866914421</v>
          </cell>
          <cell r="Z290">
            <v>73176385.866914421</v>
          </cell>
          <cell r="AA290">
            <v>73115135.427216887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K290">
            <v>9159654.4272168875</v>
          </cell>
          <cell r="AL290">
            <v>14.321922506089656</v>
          </cell>
          <cell r="AM290">
            <v>8.0622975614512704</v>
          </cell>
          <cell r="AO290">
            <v>11508597.698201884</v>
          </cell>
          <cell r="AP290">
            <v>11826400.821107741</v>
          </cell>
          <cell r="AQ290">
            <v>11046682.916904565</v>
          </cell>
          <cell r="AR290">
            <v>14357477.533312406</v>
          </cell>
          <cell r="AS290">
            <v>14354634.169378264</v>
          </cell>
          <cell r="AT290">
            <v>14558753.47935657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D290">
            <v>3050155.7811546866</v>
          </cell>
          <cell r="BE290">
            <v>26.503279210387596</v>
          </cell>
          <cell r="BH290">
            <v>52446883.30179812</v>
          </cell>
          <cell r="BI290">
            <v>57862968.178892255</v>
          </cell>
          <cell r="BJ290">
            <v>62278968.083095431</v>
          </cell>
          <cell r="BK290">
            <v>58757661.333602011</v>
          </cell>
          <cell r="BL290">
            <v>58821751.697536156</v>
          </cell>
          <cell r="BM290">
            <v>58556381.947860315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W290">
            <v>6109498.6460621953</v>
          </cell>
          <cell r="BX290">
            <v>11.648926039905859</v>
          </cell>
          <cell r="BZ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 t="str">
            <v>--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K291">
            <v>0</v>
          </cell>
          <cell r="AL291" t="str">
            <v>--</v>
          </cell>
          <cell r="AM291" t="str">
            <v>--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D291">
            <v>0</v>
          </cell>
          <cell r="BE291" t="str">
            <v>--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 t="str">
            <v>--</v>
          </cell>
          <cell r="BZ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 t="str">
            <v>--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K292">
            <v>0</v>
          </cell>
          <cell r="AL292" t="str">
            <v>--</v>
          </cell>
          <cell r="AM292" t="str">
            <v>--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D292">
            <v>0</v>
          </cell>
          <cell r="BE292" t="str">
            <v>--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 t="str">
            <v>--</v>
          </cell>
          <cell r="BZ292">
            <v>-283</v>
          </cell>
        </row>
        <row r="293">
          <cell r="A293">
            <v>284</v>
          </cell>
          <cell r="B293" t="str">
            <v>STONEHAM</v>
          </cell>
          <cell r="C293">
            <v>118</v>
          </cell>
          <cell r="D293">
            <v>123.23201343508252</v>
          </cell>
          <cell r="E293">
            <v>123.23201343508252</v>
          </cell>
          <cell r="F293">
            <v>123.23201343508252</v>
          </cell>
          <cell r="G293">
            <v>123.23201343508252</v>
          </cell>
          <cell r="H293">
            <v>123.23201343508252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R293">
            <v>5.2320134350825214</v>
          </cell>
          <cell r="S293">
            <v>4.4339096907479059</v>
          </cell>
          <cell r="V293">
            <v>1821812</v>
          </cell>
          <cell r="W293">
            <v>1966894</v>
          </cell>
          <cell r="X293">
            <v>1996912</v>
          </cell>
          <cell r="Y293">
            <v>1979773.2622425815</v>
          </cell>
          <cell r="Z293">
            <v>1981385.2622425815</v>
          </cell>
          <cell r="AA293">
            <v>1979360.0666876123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K293">
            <v>157548.06668761233</v>
          </cell>
          <cell r="AL293">
            <v>8.647877315969609</v>
          </cell>
          <cell r="AM293">
            <v>4.2139676252217031</v>
          </cell>
          <cell r="AO293">
            <v>313375.64989568817</v>
          </cell>
          <cell r="AP293">
            <v>293653.74899720086</v>
          </cell>
          <cell r="AQ293">
            <v>239495.2403158141</v>
          </cell>
          <cell r="AR293">
            <v>289066.82106077566</v>
          </cell>
          <cell r="AS293">
            <v>289427.64966282458</v>
          </cell>
          <cell r="AT293">
            <v>292582.99951741239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D293">
            <v>-20792.650378275779</v>
          </cell>
          <cell r="BE293">
            <v>-6.635056165083963</v>
          </cell>
          <cell r="BH293">
            <v>1508436.3501043119</v>
          </cell>
          <cell r="BI293">
            <v>1673240.2510027993</v>
          </cell>
          <cell r="BJ293">
            <v>1757416.759684186</v>
          </cell>
          <cell r="BK293">
            <v>1690706.4411818059</v>
          </cell>
          <cell r="BL293">
            <v>1691957.6125797569</v>
          </cell>
          <cell r="BM293">
            <v>1686777.0671701999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W293">
            <v>178340.71706588799</v>
          </cell>
          <cell r="BX293">
            <v>11.822886464752402</v>
          </cell>
          <cell r="BZ293">
            <v>-284</v>
          </cell>
        </row>
        <row r="294">
          <cell r="A294">
            <v>285</v>
          </cell>
          <cell r="B294" t="str">
            <v>STOUGHTON</v>
          </cell>
          <cell r="C294">
            <v>144</v>
          </cell>
          <cell r="D294">
            <v>143.70808018025676</v>
          </cell>
          <cell r="E294">
            <v>143.70808018025676</v>
          </cell>
          <cell r="F294">
            <v>143.70808018025676</v>
          </cell>
          <cell r="G294">
            <v>143.70808018025676</v>
          </cell>
          <cell r="H294">
            <v>143.70808018025676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R294">
            <v>-0.29191981974324221</v>
          </cell>
          <cell r="S294">
            <v>-0.20272209704391697</v>
          </cell>
          <cell r="V294">
            <v>2174082</v>
          </cell>
          <cell r="W294">
            <v>2222446</v>
          </cell>
          <cell r="X294">
            <v>2272606</v>
          </cell>
          <cell r="Y294">
            <v>2258100.1074252529</v>
          </cell>
          <cell r="Z294">
            <v>2259954.1074252529</v>
          </cell>
          <cell r="AA294">
            <v>2241725.5577479652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K294">
            <v>67643.557747965213</v>
          </cell>
          <cell r="AL294">
            <v>3.1113618413640909</v>
          </cell>
          <cell r="AM294">
            <v>3.3140839384080079</v>
          </cell>
          <cell r="AO294">
            <v>207980.6148103562</v>
          </cell>
          <cell r="AP294">
            <v>196201.86924992182</v>
          </cell>
          <cell r="AQ294">
            <v>205554.08187228726</v>
          </cell>
          <cell r="AR294">
            <v>225208.49511495553</v>
          </cell>
          <cell r="AS294">
            <v>226586.31005620415</v>
          </cell>
          <cell r="AT294">
            <v>210329.43134602299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D294">
            <v>2348.8165356667887</v>
          </cell>
          <cell r="BE294">
            <v>1.1293439717006803</v>
          </cell>
          <cell r="BH294">
            <v>1966101.3851896438</v>
          </cell>
          <cell r="BI294">
            <v>2026244.1307500782</v>
          </cell>
          <cell r="BJ294">
            <v>2067051.9181277128</v>
          </cell>
          <cell r="BK294">
            <v>2032891.6123102973</v>
          </cell>
          <cell r="BL294">
            <v>2033367.7973690487</v>
          </cell>
          <cell r="BM294">
            <v>2031396.1264019422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W294">
            <v>65294.741212298395</v>
          </cell>
          <cell r="BX294">
            <v>3.3210261537962582</v>
          </cell>
          <cell r="BZ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 t="str">
            <v>--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K295">
            <v>0</v>
          </cell>
          <cell r="AL295" t="str">
            <v>--</v>
          </cell>
          <cell r="AM295" t="str">
            <v>--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D295">
            <v>0</v>
          </cell>
          <cell r="BE295" t="str">
            <v>--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 t="str">
            <v>--</v>
          </cell>
          <cell r="BZ295">
            <v>-286</v>
          </cell>
        </row>
        <row r="296">
          <cell r="A296">
            <v>287</v>
          </cell>
          <cell r="B296" t="str">
            <v>STURBRIDGE</v>
          </cell>
          <cell r="C296">
            <v>12</v>
          </cell>
          <cell r="D296">
            <v>13.714285714285715</v>
          </cell>
          <cell r="E296">
            <v>13.714285714285715</v>
          </cell>
          <cell r="F296">
            <v>13.714285714285715</v>
          </cell>
          <cell r="G296">
            <v>13.714285714285715</v>
          </cell>
          <cell r="H296">
            <v>13.714285714285715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R296">
            <v>1.7142857142857153</v>
          </cell>
          <cell r="S296">
            <v>14.285714285714302</v>
          </cell>
          <cell r="V296">
            <v>182424</v>
          </cell>
          <cell r="W296">
            <v>214109</v>
          </cell>
          <cell r="X296">
            <v>216741</v>
          </cell>
          <cell r="Y296">
            <v>216741</v>
          </cell>
          <cell r="Z296">
            <v>216916</v>
          </cell>
          <cell r="AA296">
            <v>216739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K296">
            <v>34315</v>
          </cell>
          <cell r="AL296">
            <v>18.810573170196896</v>
          </cell>
          <cell r="AM296">
            <v>4.5248588844825939</v>
          </cell>
          <cell r="AO296">
            <v>46224</v>
          </cell>
          <cell r="AP296">
            <v>53739.482263506659</v>
          </cell>
          <cell r="AQ296">
            <v>36705.845906843679</v>
          </cell>
          <cell r="AR296">
            <v>51419.539714397259</v>
          </cell>
          <cell r="AS296">
            <v>51239.81273511648</v>
          </cell>
          <cell r="AT296">
            <v>52531.579705947544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D296">
            <v>6307.5797059475444</v>
          </cell>
          <cell r="BE296">
            <v>13.645681260703402</v>
          </cell>
          <cell r="BH296">
            <v>136200</v>
          </cell>
          <cell r="BI296">
            <v>160369.51773649335</v>
          </cell>
          <cell r="BJ296">
            <v>180035.15409315634</v>
          </cell>
          <cell r="BK296">
            <v>165321.46028560275</v>
          </cell>
          <cell r="BL296">
            <v>165676.18726488351</v>
          </cell>
          <cell r="BM296">
            <v>164207.42029405246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W296">
            <v>28007.420294052456</v>
          </cell>
          <cell r="BX296">
            <v>20.563451023533364</v>
          </cell>
          <cell r="BZ296">
            <v>-287</v>
          </cell>
        </row>
        <row r="297">
          <cell r="A297">
            <v>288</v>
          </cell>
          <cell r="B297" t="str">
            <v>SUDBURY</v>
          </cell>
          <cell r="C297">
            <v>7</v>
          </cell>
          <cell r="D297">
            <v>6.9749373433583948</v>
          </cell>
          <cell r="E297">
            <v>6.9749373433583948</v>
          </cell>
          <cell r="F297">
            <v>6.9749373433583948</v>
          </cell>
          <cell r="G297">
            <v>6.9749373433583948</v>
          </cell>
          <cell r="H297">
            <v>6.9749373433583948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R297">
            <v>-2.506265664160523E-2</v>
          </cell>
          <cell r="S297">
            <v>-0.3580379520229271</v>
          </cell>
          <cell r="V297">
            <v>130741</v>
          </cell>
          <cell r="W297">
            <v>134436</v>
          </cell>
          <cell r="X297">
            <v>135967</v>
          </cell>
          <cell r="Y297">
            <v>135967</v>
          </cell>
          <cell r="Z297">
            <v>136056</v>
          </cell>
          <cell r="AA297">
            <v>135967.49122807017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K297">
            <v>5226.4912280701683</v>
          </cell>
          <cell r="AL297">
            <v>3.9975915956510732</v>
          </cell>
          <cell r="AM297">
            <v>4.3556295476740008</v>
          </cell>
          <cell r="AO297">
            <v>71855.435401066934</v>
          </cell>
          <cell r="AP297">
            <v>29957.338227370659</v>
          </cell>
          <cell r="AQ297">
            <v>10348.270074465334</v>
          </cell>
          <cell r="AR297">
            <v>22443.197684682622</v>
          </cell>
          <cell r="AS297">
            <v>21884.258951537406</v>
          </cell>
          <cell r="AT297">
            <v>24478.576877185988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D297">
            <v>-47376.858523880946</v>
          </cell>
          <cell r="BE297">
            <v>-65.933576575582862</v>
          </cell>
          <cell r="BH297">
            <v>58885.564598933066</v>
          </cell>
          <cell r="BI297">
            <v>104478.66177262933</v>
          </cell>
          <cell r="BJ297">
            <v>125618.72992553466</v>
          </cell>
          <cell r="BK297">
            <v>113523.80231531739</v>
          </cell>
          <cell r="BL297">
            <v>114171.7410484626</v>
          </cell>
          <cell r="BM297">
            <v>111488.91435088418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W297">
            <v>52603.349751951115</v>
          </cell>
          <cell r="BX297">
            <v>89.331485755855724</v>
          </cell>
          <cell r="BZ297">
            <v>-288</v>
          </cell>
        </row>
        <row r="298">
          <cell r="A298">
            <v>289</v>
          </cell>
          <cell r="B298" t="str">
            <v>SUNDERLAND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 t="str">
            <v>--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K298">
            <v>0</v>
          </cell>
          <cell r="AL298" t="str">
            <v>--</v>
          </cell>
          <cell r="AM298" t="str">
            <v>--</v>
          </cell>
          <cell r="AO298">
            <v>1601.3678651731886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D298">
            <v>-1601.3678651731886</v>
          </cell>
          <cell r="BE298">
            <v>-100</v>
          </cell>
          <cell r="BH298">
            <v>-1601.3678651731886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1601.3678651731886</v>
          </cell>
          <cell r="BX298">
            <v>-100</v>
          </cell>
          <cell r="BZ298">
            <v>-289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D299">
            <v>1.0007017543859646</v>
          </cell>
          <cell r="E299">
            <v>1.0007017543859646</v>
          </cell>
          <cell r="F299">
            <v>1.0007017543859646</v>
          </cell>
          <cell r="G299">
            <v>1.0007017543859646</v>
          </cell>
          <cell r="H299">
            <v>1.0007017543859646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R299">
            <v>7.0175438596464801E-4</v>
          </cell>
          <cell r="S299">
            <v>7.0175438596464801E-2</v>
          </cell>
          <cell r="V299">
            <v>13787</v>
          </cell>
          <cell r="W299">
            <v>13494</v>
          </cell>
          <cell r="X299">
            <v>13650</v>
          </cell>
          <cell r="Y299">
            <v>13578.119592982453</v>
          </cell>
          <cell r="Z299">
            <v>13591.119592982453</v>
          </cell>
          <cell r="AA299">
            <v>13580.777838596488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K299">
            <v>-206.22216140351156</v>
          </cell>
          <cell r="AL299">
            <v>-1.4957725495286289</v>
          </cell>
          <cell r="AM299">
            <v>-1.5659479881250937</v>
          </cell>
          <cell r="AO299">
            <v>3581.794254496353</v>
          </cell>
          <cell r="AP299">
            <v>1072.8030096869552</v>
          </cell>
          <cell r="AQ299">
            <v>936</v>
          </cell>
          <cell r="AR299">
            <v>1010.0682078894414</v>
          </cell>
          <cell r="AS299">
            <v>1018.5742690933597</v>
          </cell>
          <cell r="AT299">
            <v>1026.8399205664136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D299">
            <v>-2554.9543339299394</v>
          </cell>
          <cell r="BE299">
            <v>-71.331688879745528</v>
          </cell>
          <cell r="BH299">
            <v>10205.205745503647</v>
          </cell>
          <cell r="BI299">
            <v>12421.196990313045</v>
          </cell>
          <cell r="BJ299">
            <v>12714</v>
          </cell>
          <cell r="BK299">
            <v>12568.051385093013</v>
          </cell>
          <cell r="BL299">
            <v>12572.545323889093</v>
          </cell>
          <cell r="BM299">
            <v>12553.937918030075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W299">
            <v>2348.7321725264283</v>
          </cell>
          <cell r="BX299">
            <v>23.015039883554202</v>
          </cell>
          <cell r="BZ299">
            <v>-290</v>
          </cell>
        </row>
        <row r="300">
          <cell r="A300">
            <v>291</v>
          </cell>
          <cell r="B300" t="str">
            <v>SWAMPSCOTT</v>
          </cell>
          <cell r="C300">
            <v>55</v>
          </cell>
          <cell r="D300">
            <v>59.123095371172255</v>
          </cell>
          <cell r="E300">
            <v>59.123095371172255</v>
          </cell>
          <cell r="F300">
            <v>59.123095371172255</v>
          </cell>
          <cell r="G300">
            <v>59.123095371172255</v>
          </cell>
          <cell r="H300">
            <v>59.123095371172255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R300">
            <v>4.1230953711722549</v>
          </cell>
          <cell r="S300">
            <v>7.4965370384949992</v>
          </cell>
          <cell r="V300">
            <v>880993</v>
          </cell>
          <cell r="W300">
            <v>1001044</v>
          </cell>
          <cell r="X300">
            <v>1012398</v>
          </cell>
          <cell r="Y300">
            <v>1008943.7510129715</v>
          </cell>
          <cell r="Z300">
            <v>1009705.7510129715</v>
          </cell>
          <cell r="AA300">
            <v>1001203.4615043963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K300">
            <v>120210.46150439628</v>
          </cell>
          <cell r="AL300">
            <v>13.64488270671802</v>
          </cell>
          <cell r="AM300">
            <v>6.1483456682230209</v>
          </cell>
          <cell r="AO300">
            <v>295008.82344060543</v>
          </cell>
          <cell r="AP300">
            <v>231681.4651528988</v>
          </cell>
          <cell r="AQ300">
            <v>148201.93517134158</v>
          </cell>
          <cell r="AR300">
            <v>211911.34500736868</v>
          </cell>
          <cell r="AS300">
            <v>210691.24410134973</v>
          </cell>
          <cell r="AT300">
            <v>210395.95466228615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D300">
            <v>-84612.868778319273</v>
          </cell>
          <cell r="BE300">
            <v>-28.681470537559871</v>
          </cell>
          <cell r="BH300">
            <v>585984.17655939457</v>
          </cell>
          <cell r="BI300">
            <v>769362.5348471012</v>
          </cell>
          <cell r="BJ300">
            <v>864196.06482865848</v>
          </cell>
          <cell r="BK300">
            <v>797032.4060056028</v>
          </cell>
          <cell r="BL300">
            <v>799014.50691162178</v>
          </cell>
          <cell r="BM300">
            <v>790807.50684211007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W300">
            <v>204823.3302827155</v>
          </cell>
          <cell r="BX300">
            <v>34.953730574319493</v>
          </cell>
          <cell r="BZ300">
            <v>-291</v>
          </cell>
        </row>
        <row r="301">
          <cell r="A301">
            <v>292</v>
          </cell>
          <cell r="B301" t="str">
            <v>SWANSEA</v>
          </cell>
          <cell r="C301">
            <v>12</v>
          </cell>
          <cell r="D301">
            <v>12.373987859721947</v>
          </cell>
          <cell r="E301">
            <v>12.373987859721947</v>
          </cell>
          <cell r="F301">
            <v>12.373987859721947</v>
          </cell>
          <cell r="G301">
            <v>12.373987859721947</v>
          </cell>
          <cell r="H301">
            <v>12.373987859721947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R301">
            <v>0.37398785972194659</v>
          </cell>
          <cell r="S301">
            <v>3.1165654976828883</v>
          </cell>
          <cell r="V301">
            <v>156514</v>
          </cell>
          <cell r="W301">
            <v>191467</v>
          </cell>
          <cell r="X301">
            <v>196296</v>
          </cell>
          <cell r="Y301">
            <v>195424.99499455426</v>
          </cell>
          <cell r="Z301">
            <v>195594.99499455426</v>
          </cell>
          <cell r="AA301">
            <v>195431.79560697346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K301">
            <v>38917.795606973465</v>
          </cell>
          <cell r="AL301">
            <v>24.865376648078417</v>
          </cell>
          <cell r="AM301">
            <v>21.748811150395529</v>
          </cell>
          <cell r="AO301">
            <v>49915.251699387707</v>
          </cell>
          <cell r="AP301">
            <v>57725.775266964578</v>
          </cell>
          <cell r="AQ301">
            <v>40346.012868012986</v>
          </cell>
          <cell r="AR301">
            <v>56402.434599585475</v>
          </cell>
          <cell r="AS301">
            <v>56194.111905542421</v>
          </cell>
          <cell r="AT301">
            <v>57597.378870345899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D301">
            <v>7682.1271709581924</v>
          </cell>
          <cell r="BE301">
            <v>15.39034044588905</v>
          </cell>
          <cell r="BH301">
            <v>106598.74830061229</v>
          </cell>
          <cell r="BI301">
            <v>133741.22473303543</v>
          </cell>
          <cell r="BJ301">
            <v>155949.987131987</v>
          </cell>
          <cell r="BK301">
            <v>139022.56039496878</v>
          </cell>
          <cell r="BL301">
            <v>139400.88308901183</v>
          </cell>
          <cell r="BM301">
            <v>137834.41673662758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W301">
            <v>31235.668436015287</v>
          </cell>
          <cell r="BX301">
            <v>29.302096820057955</v>
          </cell>
          <cell r="BZ301">
            <v>-292</v>
          </cell>
        </row>
        <row r="302">
          <cell r="A302">
            <v>293</v>
          </cell>
          <cell r="B302" t="str">
            <v>TAUNTON</v>
          </cell>
          <cell r="C302">
            <v>80</v>
          </cell>
          <cell r="D302">
            <v>81.035226253268135</v>
          </cell>
          <cell r="E302">
            <v>81.035226253268135</v>
          </cell>
          <cell r="F302">
            <v>81.035226253268135</v>
          </cell>
          <cell r="G302">
            <v>81.035226253268135</v>
          </cell>
          <cell r="H302">
            <v>81.035226253268135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R302">
            <v>1.0352262532681351</v>
          </cell>
          <cell r="S302">
            <v>1.2940328165851778</v>
          </cell>
          <cell r="V302">
            <v>1091848</v>
          </cell>
          <cell r="W302">
            <v>1184055</v>
          </cell>
          <cell r="X302">
            <v>1273319</v>
          </cell>
          <cell r="Y302">
            <v>1262797.0990333136</v>
          </cell>
          <cell r="Z302">
            <v>1263869.0990333136</v>
          </cell>
          <cell r="AA302">
            <v>1260644.3224872914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K302">
            <v>168796.32248729141</v>
          </cell>
          <cell r="AL302">
            <v>15.459690587635944</v>
          </cell>
          <cell r="AM302">
            <v>14.165657771050766</v>
          </cell>
          <cell r="AO302">
            <v>275402.17220052681</v>
          </cell>
          <cell r="AP302">
            <v>220553.76845243003</v>
          </cell>
          <cell r="AQ302">
            <v>206895.81395279904</v>
          </cell>
          <cell r="AR302">
            <v>274422.722288188</v>
          </cell>
          <cell r="AS302">
            <v>273712.96178235824</v>
          </cell>
          <cell r="AT302">
            <v>277865.6646324622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D302">
            <v>2463.4924319353886</v>
          </cell>
          <cell r="BE302">
            <v>0.89450726268842651</v>
          </cell>
          <cell r="BH302">
            <v>816445.82779947319</v>
          </cell>
          <cell r="BI302">
            <v>963501.23154756997</v>
          </cell>
          <cell r="BJ302">
            <v>1066423.186047201</v>
          </cell>
          <cell r="BK302">
            <v>988374.37674512551</v>
          </cell>
          <cell r="BL302">
            <v>990156.13725095533</v>
          </cell>
          <cell r="BM302">
            <v>982778.65785482922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W302">
            <v>166332.83005535603</v>
          </cell>
          <cell r="BX302">
            <v>20.372794420869877</v>
          </cell>
          <cell r="BZ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 t="str">
            <v>--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K303">
            <v>0</v>
          </cell>
          <cell r="AL303" t="str">
            <v>--</v>
          </cell>
          <cell r="AM303" t="str">
            <v>--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D303">
            <v>0</v>
          </cell>
          <cell r="BE303" t="str">
            <v>--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 t="str">
            <v>--</v>
          </cell>
          <cell r="BZ303">
            <v>-294</v>
          </cell>
        </row>
        <row r="304">
          <cell r="A304">
            <v>295</v>
          </cell>
          <cell r="B304" t="str">
            <v>TEWKSBURY</v>
          </cell>
          <cell r="C304">
            <v>53</v>
          </cell>
          <cell r="D304">
            <v>53.70063322844932</v>
          </cell>
          <cell r="E304">
            <v>53.70063322844932</v>
          </cell>
          <cell r="F304">
            <v>53.70063322844932</v>
          </cell>
          <cell r="G304">
            <v>53.70063322844932</v>
          </cell>
          <cell r="H304">
            <v>53.70063322844932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R304">
            <v>0.70063322844931974</v>
          </cell>
          <cell r="S304">
            <v>1.3219494876402171</v>
          </cell>
          <cell r="V304">
            <v>917155</v>
          </cell>
          <cell r="W304">
            <v>947128</v>
          </cell>
          <cell r="X304">
            <v>957752</v>
          </cell>
          <cell r="Y304">
            <v>957336.70277088089</v>
          </cell>
          <cell r="Z304">
            <v>958048.70277088089</v>
          </cell>
          <cell r="AA304">
            <v>957114.78636954352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K304">
            <v>39959.786369543523</v>
          </cell>
          <cell r="AL304">
            <v>4.3569283675652937</v>
          </cell>
          <cell r="AM304">
            <v>3.0349788799250765</v>
          </cell>
          <cell r="AO304">
            <v>49661</v>
          </cell>
          <cell r="AP304">
            <v>79634</v>
          </cell>
          <cell r="AQ304">
            <v>79442.387275128305</v>
          </cell>
          <cell r="AR304">
            <v>89842.702770880889</v>
          </cell>
          <cell r="AS304">
            <v>90554.702770880889</v>
          </cell>
          <cell r="AT304">
            <v>89620.786369543537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D304">
            <v>39959.786369543537</v>
          </cell>
          <cell r="BE304">
            <v>80.465126295369686</v>
          </cell>
          <cell r="BH304">
            <v>867494</v>
          </cell>
          <cell r="BI304">
            <v>867494</v>
          </cell>
          <cell r="BJ304">
            <v>878309.61272487172</v>
          </cell>
          <cell r="BK304">
            <v>867494</v>
          </cell>
          <cell r="BL304">
            <v>867494</v>
          </cell>
          <cell r="BM304">
            <v>867494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W304">
            <v>0</v>
          </cell>
          <cell r="BX304">
            <v>0</v>
          </cell>
          <cell r="BZ304">
            <v>-295</v>
          </cell>
        </row>
        <row r="305">
          <cell r="A305">
            <v>296</v>
          </cell>
          <cell r="B305" t="str">
            <v>TISBURY</v>
          </cell>
          <cell r="C305">
            <v>31</v>
          </cell>
          <cell r="D305">
            <v>31.704545454545453</v>
          </cell>
          <cell r="E305">
            <v>31.704545454545453</v>
          </cell>
          <cell r="F305">
            <v>31.704545454545453</v>
          </cell>
          <cell r="G305">
            <v>31.704545454545453</v>
          </cell>
          <cell r="H305">
            <v>31.704545454545453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R305">
            <v>0.70454545454545325</v>
          </cell>
          <cell r="S305">
            <v>2.2727272727272707</v>
          </cell>
          <cell r="V305">
            <v>897233</v>
          </cell>
          <cell r="W305">
            <v>916452</v>
          </cell>
          <cell r="X305">
            <v>929763</v>
          </cell>
          <cell r="Y305">
            <v>929763</v>
          </cell>
          <cell r="Z305">
            <v>930177</v>
          </cell>
          <cell r="AA305">
            <v>929765.86363636365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K305">
            <v>32532.863636363647</v>
          </cell>
          <cell r="AL305">
            <v>3.6259102859974579</v>
          </cell>
          <cell r="AM305">
            <v>1.3531830132701872</v>
          </cell>
          <cell r="AO305">
            <v>95730.217784314271</v>
          </cell>
          <cell r="AP305">
            <v>56772.919202884557</v>
          </cell>
          <cell r="AQ305">
            <v>52967.221718375935</v>
          </cell>
          <cell r="AR305">
            <v>66197.052148852148</v>
          </cell>
          <cell r="AS305">
            <v>66332.620685791073</v>
          </cell>
          <cell r="AT305">
            <v>67074.345425117412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D305">
            <v>-28655.872359196859</v>
          </cell>
          <cell r="BE305">
            <v>-29.93398847557226</v>
          </cell>
          <cell r="BH305">
            <v>801502.7822156857</v>
          </cell>
          <cell r="BI305">
            <v>859679.08079711546</v>
          </cell>
          <cell r="BJ305">
            <v>876795.77828162408</v>
          </cell>
          <cell r="BK305">
            <v>863565.94785114785</v>
          </cell>
          <cell r="BL305">
            <v>863844.37931420887</v>
          </cell>
          <cell r="BM305">
            <v>862691.51821124624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W305">
            <v>61188.735995560535</v>
          </cell>
          <cell r="BX305">
            <v>7.6342512282252528</v>
          </cell>
          <cell r="BZ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 t="str">
            <v>--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K306">
            <v>0</v>
          </cell>
          <cell r="AL306" t="str">
            <v>--</v>
          </cell>
          <cell r="AM306" t="str">
            <v>--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D306">
            <v>0</v>
          </cell>
          <cell r="BE306" t="str">
            <v>--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 t="str">
            <v>--</v>
          </cell>
          <cell r="BZ306">
            <v>-297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 t="str">
            <v>--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K307">
            <v>0</v>
          </cell>
          <cell r="AL307" t="str">
            <v>--</v>
          </cell>
          <cell r="AM307" t="str">
            <v>--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D307">
            <v>0</v>
          </cell>
          <cell r="BE307" t="str">
            <v>--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 t="str">
            <v>--</v>
          </cell>
          <cell r="BZ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 t="str">
            <v>--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K308">
            <v>0</v>
          </cell>
          <cell r="AL308" t="str">
            <v>--</v>
          </cell>
          <cell r="AM308" t="str">
            <v>--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D308">
            <v>0</v>
          </cell>
          <cell r="BE308" t="str">
            <v>--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 t="str">
            <v>--</v>
          </cell>
          <cell r="BZ308">
            <v>-299</v>
          </cell>
        </row>
        <row r="309">
          <cell r="A309">
            <v>300</v>
          </cell>
          <cell r="B309" t="str">
            <v>TRURO</v>
          </cell>
          <cell r="C309">
            <v>4</v>
          </cell>
          <cell r="D309">
            <v>3.9974490035169987</v>
          </cell>
          <cell r="E309">
            <v>3.9974490035169987</v>
          </cell>
          <cell r="F309">
            <v>3.9974490035169987</v>
          </cell>
          <cell r="G309">
            <v>3.9974490035169987</v>
          </cell>
          <cell r="H309">
            <v>3.9974490035169987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R309">
            <v>-2.5509964830012777E-3</v>
          </cell>
          <cell r="S309">
            <v>-6.3774912075031942E-2</v>
          </cell>
          <cell r="V309">
            <v>130985</v>
          </cell>
          <cell r="W309">
            <v>144470</v>
          </cell>
          <cell r="X309">
            <v>161445</v>
          </cell>
          <cell r="Y309">
            <v>161445</v>
          </cell>
          <cell r="Z309">
            <v>161500</v>
          </cell>
          <cell r="AA309">
            <v>161445.60716529895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K309">
            <v>30460.607165298949</v>
          </cell>
          <cell r="AL309">
            <v>23.255034672137231</v>
          </cell>
          <cell r="AM309">
            <v>23.318809584212264</v>
          </cell>
          <cell r="AO309">
            <v>14101</v>
          </cell>
          <cell r="AP309">
            <v>20426.658181348717</v>
          </cell>
          <cell r="AQ309">
            <v>25946.653934846279</v>
          </cell>
          <cell r="AR309">
            <v>35934.825050381114</v>
          </cell>
          <cell r="AS309">
            <v>35884.750066070017</v>
          </cell>
          <cell r="AT309">
            <v>36265.426102447324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D309">
            <v>22164.426102447324</v>
          </cell>
          <cell r="BE309">
            <v>157.18336360859033</v>
          </cell>
          <cell r="BH309">
            <v>116884</v>
          </cell>
          <cell r="BI309">
            <v>124043.34181865129</v>
          </cell>
          <cell r="BJ309">
            <v>135498.34606515372</v>
          </cell>
          <cell r="BK309">
            <v>125510.17494961889</v>
          </cell>
          <cell r="BL309">
            <v>125615.24993392998</v>
          </cell>
          <cell r="BM309">
            <v>125180.18106285163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W309">
            <v>8296.181062851625</v>
          </cell>
          <cell r="BX309">
            <v>7.0977901704695423</v>
          </cell>
          <cell r="BZ309">
            <v>-300</v>
          </cell>
        </row>
        <row r="310">
          <cell r="A310">
            <v>301</v>
          </cell>
          <cell r="B310" t="str">
            <v>TYNGSBOROUGH</v>
          </cell>
          <cell r="C310">
            <v>87</v>
          </cell>
          <cell r="D310">
            <v>88.842154789775861</v>
          </cell>
          <cell r="E310">
            <v>88.842154789775861</v>
          </cell>
          <cell r="F310">
            <v>88.842154789775861</v>
          </cell>
          <cell r="G310">
            <v>88.842154789775861</v>
          </cell>
          <cell r="H310">
            <v>88.842154789775861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R310">
            <v>1.8421547897758614</v>
          </cell>
          <cell r="S310">
            <v>2.1174192985929485</v>
          </cell>
          <cell r="V310">
            <v>1384388</v>
          </cell>
          <cell r="W310">
            <v>1476872</v>
          </cell>
          <cell r="X310">
            <v>1497556</v>
          </cell>
          <cell r="Y310">
            <v>1497310.0790009934</v>
          </cell>
          <cell r="Z310">
            <v>1498470.0790009934</v>
          </cell>
          <cell r="AA310">
            <v>1497155.044123874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K310">
            <v>112767.04412387405</v>
          </cell>
          <cell r="AL310">
            <v>8.1456242125671494</v>
          </cell>
          <cell r="AM310">
            <v>6.0282049139742009</v>
          </cell>
          <cell r="AO310">
            <v>301942</v>
          </cell>
          <cell r="AP310">
            <v>242132.04953134304</v>
          </cell>
          <cell r="AQ310">
            <v>164560.01354248633</v>
          </cell>
          <cell r="AR310">
            <v>231367.56580353959</v>
          </cell>
          <cell r="AS310">
            <v>230292.40440721123</v>
          </cell>
          <cell r="AT310">
            <v>238232.18076565111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D310">
            <v>-63709.819234348892</v>
          </cell>
          <cell r="BE310">
            <v>-21.100018955411603</v>
          </cell>
          <cell r="BH310">
            <v>1082446</v>
          </cell>
          <cell r="BI310">
            <v>1234739.9504686571</v>
          </cell>
          <cell r="BJ310">
            <v>1332995.9864575136</v>
          </cell>
          <cell r="BK310">
            <v>1265942.5131974537</v>
          </cell>
          <cell r="BL310">
            <v>1268177.6745937821</v>
          </cell>
          <cell r="BM310">
            <v>1258922.8633582229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176476.86335822288</v>
          </cell>
          <cell r="BX310">
            <v>16.303525844081168</v>
          </cell>
          <cell r="BZ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 t="str">
            <v>--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K311">
            <v>0</v>
          </cell>
          <cell r="AL311" t="str">
            <v>--</v>
          </cell>
          <cell r="AM311" t="str">
            <v>--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D311">
            <v>0</v>
          </cell>
          <cell r="BE311" t="str">
            <v>--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 t="str">
            <v>--</v>
          </cell>
          <cell r="BZ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 t="str">
            <v>--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K312">
            <v>0</v>
          </cell>
          <cell r="AL312" t="str">
            <v>--</v>
          </cell>
          <cell r="AM312" t="str">
            <v>--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D312">
            <v>0</v>
          </cell>
          <cell r="BE312" t="str">
            <v>--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 t="str">
            <v>--</v>
          </cell>
          <cell r="BZ312">
            <v>-303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D313">
            <v>1.0007017543859646</v>
          </cell>
          <cell r="E313">
            <v>1.0007017543859646</v>
          </cell>
          <cell r="F313">
            <v>1.0007017543859646</v>
          </cell>
          <cell r="G313">
            <v>1.0007017543859646</v>
          </cell>
          <cell r="H313">
            <v>1.0007017543859646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R313">
            <v>7.0175438596464801E-4</v>
          </cell>
          <cell r="S313">
            <v>7.0175438596464801E-2</v>
          </cell>
          <cell r="V313">
            <v>16044</v>
          </cell>
          <cell r="W313">
            <v>21593</v>
          </cell>
          <cell r="X313">
            <v>21814</v>
          </cell>
          <cell r="Y313">
            <v>21565.415677192981</v>
          </cell>
          <cell r="Z313">
            <v>21578.415677192981</v>
          </cell>
          <cell r="AA313">
            <v>21568.073922807016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K313">
            <v>5524.0739228070161</v>
          </cell>
          <cell r="AL313">
            <v>34.430777379749536</v>
          </cell>
          <cell r="AM313">
            <v>34.360601941153071</v>
          </cell>
          <cell r="AO313">
            <v>8640</v>
          </cell>
          <cell r="AP313">
            <v>8865.4577440382145</v>
          </cell>
          <cell r="AQ313">
            <v>5143.1602584860029</v>
          </cell>
          <cell r="AR313">
            <v>7747.1658739525246</v>
          </cell>
          <cell r="AS313">
            <v>7682.0342337551847</v>
          </cell>
          <cell r="AT313">
            <v>7995.200921640464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D313">
            <v>-644.799078359536</v>
          </cell>
          <cell r="BE313">
            <v>-7.4629522958279626</v>
          </cell>
          <cell r="BH313">
            <v>7404</v>
          </cell>
          <cell r="BI313">
            <v>12727.542255961785</v>
          </cell>
          <cell r="BJ313">
            <v>16670.839741513999</v>
          </cell>
          <cell r="BK313">
            <v>13818.249803240456</v>
          </cell>
          <cell r="BL313">
            <v>13896.381443437796</v>
          </cell>
          <cell r="BM313">
            <v>13572.873001166552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W313">
            <v>6168.8730011665521</v>
          </cell>
          <cell r="BX313">
            <v>83.318111847198168</v>
          </cell>
          <cell r="BZ313">
            <v>-304</v>
          </cell>
        </row>
        <row r="314">
          <cell r="A314">
            <v>305</v>
          </cell>
          <cell r="B314" t="str">
            <v>WAKEFIELD</v>
          </cell>
          <cell r="C314">
            <v>68</v>
          </cell>
          <cell r="D314">
            <v>71.192864477396611</v>
          </cell>
          <cell r="E314">
            <v>71.192864477396611</v>
          </cell>
          <cell r="F314">
            <v>71.192864477396611</v>
          </cell>
          <cell r="G314">
            <v>71.192864477396611</v>
          </cell>
          <cell r="H314">
            <v>71.192864477396611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R314">
            <v>3.1928644773966113</v>
          </cell>
          <cell r="S314">
            <v>4.6953889373479551</v>
          </cell>
          <cell r="V314">
            <v>1014939</v>
          </cell>
          <cell r="W314">
            <v>1122106</v>
          </cell>
          <cell r="X314">
            <v>1133304</v>
          </cell>
          <cell r="Y314">
            <v>1132660.5270440334</v>
          </cell>
          <cell r="Z314">
            <v>1133584.5270440334</v>
          </cell>
          <cell r="AA314">
            <v>1132644.7967406726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K314">
            <v>117705.79674067255</v>
          </cell>
          <cell r="AL314">
            <v>11.5973272029819</v>
          </cell>
          <cell r="AM314">
            <v>6.9019382656339445</v>
          </cell>
          <cell r="AO314">
            <v>139275.09729141043</v>
          </cell>
          <cell r="AP314">
            <v>192769.33530476477</v>
          </cell>
          <cell r="AQ314">
            <v>150834.55154674815</v>
          </cell>
          <cell r="AR314">
            <v>193295.07410117664</v>
          </cell>
          <cell r="AS314">
            <v>193500.6728423484</v>
          </cell>
          <cell r="AT314">
            <v>195535.52327967365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D314">
            <v>56260.425988263218</v>
          </cell>
          <cell r="BE314">
            <v>40.395179814915117</v>
          </cell>
          <cell r="BH314">
            <v>875663.90270858957</v>
          </cell>
          <cell r="BI314">
            <v>929336.6646952352</v>
          </cell>
          <cell r="BJ314">
            <v>982469.44845325185</v>
          </cell>
          <cell r="BK314">
            <v>939365.45294285682</v>
          </cell>
          <cell r="BL314">
            <v>940083.85420168494</v>
          </cell>
          <cell r="BM314">
            <v>937109.2734609989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W314">
            <v>61445.370752409333</v>
          </cell>
          <cell r="BX314">
            <v>7.0170039626330949</v>
          </cell>
          <cell r="BZ314">
            <v>-305</v>
          </cell>
        </row>
        <row r="315">
          <cell r="A315">
            <v>306</v>
          </cell>
          <cell r="B315" t="str">
            <v>WALES</v>
          </cell>
          <cell r="C315">
            <v>9</v>
          </cell>
          <cell r="D315">
            <v>10.285714285714285</v>
          </cell>
          <cell r="E315">
            <v>10.285714285714285</v>
          </cell>
          <cell r="F315">
            <v>10.285714285714285</v>
          </cell>
          <cell r="G315">
            <v>10.285714285714285</v>
          </cell>
          <cell r="H315">
            <v>10.285714285714285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R315">
            <v>1.2857142857142847</v>
          </cell>
          <cell r="S315">
            <v>14.285714285714279</v>
          </cell>
          <cell r="V315">
            <v>132372</v>
          </cell>
          <cell r="W315">
            <v>152544</v>
          </cell>
          <cell r="X315">
            <v>154553</v>
          </cell>
          <cell r="Y315">
            <v>154553</v>
          </cell>
          <cell r="Z315">
            <v>154686</v>
          </cell>
          <cell r="AA315">
            <v>154555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K315">
            <v>22183</v>
          </cell>
          <cell r="AL315">
            <v>16.758075725984355</v>
          </cell>
          <cell r="AM315">
            <v>2.4723614402700758</v>
          </cell>
          <cell r="AO315">
            <v>38929.627273090475</v>
          </cell>
          <cell r="AP315">
            <v>35023.051158110764</v>
          </cell>
          <cell r="AQ315">
            <v>24935.951618548315</v>
          </cell>
          <cell r="AR315">
            <v>34093.003581348683</v>
          </cell>
          <cell r="AS315">
            <v>34015.468128134511</v>
          </cell>
          <cell r="AT315">
            <v>34756.201990884103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D315">
            <v>-4173.4252822063718</v>
          </cell>
          <cell r="BE315">
            <v>-10.720434729389739</v>
          </cell>
          <cell r="BH315">
            <v>93442.372726909525</v>
          </cell>
          <cell r="BI315">
            <v>117520.94884188924</v>
          </cell>
          <cell r="BJ315">
            <v>129617.04838145169</v>
          </cell>
          <cell r="BK315">
            <v>120459.99641865131</v>
          </cell>
          <cell r="BL315">
            <v>120670.53187186549</v>
          </cell>
          <cell r="BM315">
            <v>119798.7980091159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W315">
            <v>26356.425282206372</v>
          </cell>
          <cell r="BX315">
            <v>28.206074517429556</v>
          </cell>
          <cell r="BZ315">
            <v>-306</v>
          </cell>
        </row>
        <row r="316">
          <cell r="A316">
            <v>307</v>
          </cell>
          <cell r="B316" t="str">
            <v>WALPOLE</v>
          </cell>
          <cell r="C316">
            <v>38</v>
          </cell>
          <cell r="D316">
            <v>38.22293709524444</v>
          </cell>
          <cell r="E316">
            <v>38.22293709524444</v>
          </cell>
          <cell r="F316">
            <v>38.22293709524444</v>
          </cell>
          <cell r="G316">
            <v>38.22293709524444</v>
          </cell>
          <cell r="H316">
            <v>38.22293709524444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R316">
            <v>0.22293709524443983</v>
          </cell>
          <cell r="S316">
            <v>0.58667656643274224</v>
          </cell>
          <cell r="V316">
            <v>685641</v>
          </cell>
          <cell r="W316">
            <v>726401</v>
          </cell>
          <cell r="X316">
            <v>733298</v>
          </cell>
          <cell r="Y316">
            <v>731618.71392934409</v>
          </cell>
          <cell r="Z316">
            <v>732126.71392934409</v>
          </cell>
          <cell r="AA316">
            <v>729932.79410857242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K316">
            <v>44291.794108572416</v>
          </cell>
          <cell r="AL316">
            <v>6.4599103770883515</v>
          </cell>
          <cell r="AM316">
            <v>5.8732338106556092</v>
          </cell>
          <cell r="AO316">
            <v>71774.326273197148</v>
          </cell>
          <cell r="AP316">
            <v>75920</v>
          </cell>
          <cell r="AQ316">
            <v>70082.208389096151</v>
          </cell>
          <cell r="AR316">
            <v>81137.713929344085</v>
          </cell>
          <cell r="AS316">
            <v>81645.713929344085</v>
          </cell>
          <cell r="AT316">
            <v>79451.794108572431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D316">
            <v>7677.4678353752824</v>
          </cell>
          <cell r="BE316">
            <v>10.696676979108478</v>
          </cell>
          <cell r="BH316">
            <v>613866.67372680281</v>
          </cell>
          <cell r="BI316">
            <v>650481</v>
          </cell>
          <cell r="BJ316">
            <v>663215.79161090381</v>
          </cell>
          <cell r="BK316">
            <v>650481</v>
          </cell>
          <cell r="BL316">
            <v>650481</v>
          </cell>
          <cell r="BM316">
            <v>650481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W316">
            <v>36614.326273197192</v>
          </cell>
          <cell r="BX316">
            <v>5.9645404841592864</v>
          </cell>
          <cell r="BZ316">
            <v>-307</v>
          </cell>
        </row>
        <row r="317">
          <cell r="A317">
            <v>308</v>
          </cell>
          <cell r="B317" t="str">
            <v>WALTHAM</v>
          </cell>
          <cell r="C317">
            <v>16</v>
          </cell>
          <cell r="D317">
            <v>16.779957630570625</v>
          </cell>
          <cell r="E317">
            <v>16.779957630570625</v>
          </cell>
          <cell r="F317">
            <v>16.779957630570625</v>
          </cell>
          <cell r="G317">
            <v>16.779957630570625</v>
          </cell>
          <cell r="H317">
            <v>16.779957630570625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R317">
            <v>0.77995763057062462</v>
          </cell>
          <cell r="S317">
            <v>4.8747351910664038</v>
          </cell>
          <cell r="V317">
            <v>324979</v>
          </cell>
          <cell r="W317">
            <v>354316</v>
          </cell>
          <cell r="X317">
            <v>360803</v>
          </cell>
          <cell r="Y317">
            <v>359522.6166091942</v>
          </cell>
          <cell r="Z317">
            <v>359735.6166091942</v>
          </cell>
          <cell r="AA317">
            <v>356723.86196892301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K317">
            <v>31744.861968923011</v>
          </cell>
          <cell r="AL317">
            <v>9.7682810178266966</v>
          </cell>
          <cell r="AM317">
            <v>4.8935458267602927</v>
          </cell>
          <cell r="AO317">
            <v>35557.382801441403</v>
          </cell>
          <cell r="AP317">
            <v>47191.923129354487</v>
          </cell>
          <cell r="AQ317">
            <v>41316.895979224399</v>
          </cell>
          <cell r="AR317">
            <v>51093.004438839256</v>
          </cell>
          <cell r="AS317">
            <v>51212.483847956464</v>
          </cell>
          <cell r="AT317">
            <v>48587.956464150964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D317">
            <v>13030.573662709561</v>
          </cell>
          <cell r="BE317">
            <v>36.646605110040142</v>
          </cell>
          <cell r="BH317">
            <v>289421.61719855858</v>
          </cell>
          <cell r="BI317">
            <v>307124.07687064551</v>
          </cell>
          <cell r="BJ317">
            <v>319486.10402077559</v>
          </cell>
          <cell r="BK317">
            <v>308429.61217035493</v>
          </cell>
          <cell r="BL317">
            <v>308523.13276123774</v>
          </cell>
          <cell r="BM317">
            <v>308135.90550477203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W317">
            <v>18714.28830621345</v>
          </cell>
          <cell r="BX317">
            <v>6.466099003715553</v>
          </cell>
          <cell r="BZ317">
            <v>-308</v>
          </cell>
        </row>
        <row r="318">
          <cell r="A318">
            <v>309</v>
          </cell>
          <cell r="B318" t="str">
            <v>WARE</v>
          </cell>
          <cell r="C318">
            <v>5</v>
          </cell>
          <cell r="D318">
            <v>5.1150895140664963</v>
          </cell>
          <cell r="E318">
            <v>5.1150895140664963</v>
          </cell>
          <cell r="F318">
            <v>5.1150895140664963</v>
          </cell>
          <cell r="G318">
            <v>5.1150895140664963</v>
          </cell>
          <cell r="H318">
            <v>5.1150895140664963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R318">
            <v>0.11508951406649626</v>
          </cell>
          <cell r="S318">
            <v>2.3017902813299296</v>
          </cell>
          <cell r="V318">
            <v>75150</v>
          </cell>
          <cell r="W318">
            <v>74706</v>
          </cell>
          <cell r="X318">
            <v>76572</v>
          </cell>
          <cell r="Y318">
            <v>76324.122762148341</v>
          </cell>
          <cell r="Z318">
            <v>76390.122762148341</v>
          </cell>
          <cell r="AA318">
            <v>76322.076726342711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K318">
            <v>1172.0767263427115</v>
          </cell>
          <cell r="AL318">
            <v>1.5596496691187012</v>
          </cell>
          <cell r="AM318">
            <v>-0.7421406122112284</v>
          </cell>
          <cell r="AO318">
            <v>44362.532199035653</v>
          </cell>
          <cell r="AP318">
            <v>16807.783811890666</v>
          </cell>
          <cell r="AQ318">
            <v>5756.3053117002137</v>
          </cell>
          <cell r="AR318">
            <v>12365.405370665359</v>
          </cell>
          <cell r="AS318">
            <v>12036.953189746982</v>
          </cell>
          <cell r="AT318">
            <v>13602.158552185323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D318">
            <v>-30760.37364685033</v>
          </cell>
          <cell r="BE318">
            <v>-69.338633576734821</v>
          </cell>
          <cell r="BH318">
            <v>30787.467800964347</v>
          </cell>
          <cell r="BI318">
            <v>57898.216188109334</v>
          </cell>
          <cell r="BJ318">
            <v>70815.694688299787</v>
          </cell>
          <cell r="BK318">
            <v>63958.717391482984</v>
          </cell>
          <cell r="BL318">
            <v>64353.169572401355</v>
          </cell>
          <cell r="BM318">
            <v>62719.918174157385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W318">
            <v>31932.450373193038</v>
          </cell>
          <cell r="BX318">
            <v>103.71898910176962</v>
          </cell>
          <cell r="BZ318">
            <v>-309</v>
          </cell>
        </row>
        <row r="319">
          <cell r="A319">
            <v>310</v>
          </cell>
          <cell r="B319" t="str">
            <v>WAREHAM</v>
          </cell>
          <cell r="C319">
            <v>103</v>
          </cell>
          <cell r="D319">
            <v>107.69945185068769</v>
          </cell>
          <cell r="E319">
            <v>107.69945185068769</v>
          </cell>
          <cell r="F319">
            <v>107.69945185068769</v>
          </cell>
          <cell r="G319">
            <v>107.69945185068769</v>
          </cell>
          <cell r="H319">
            <v>107.69945185068769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R319">
            <v>4.6994518506876943</v>
          </cell>
          <cell r="S319">
            <v>4.5625746123181488</v>
          </cell>
          <cell r="V319">
            <v>1547760</v>
          </cell>
          <cell r="W319">
            <v>1695173</v>
          </cell>
          <cell r="X319">
            <v>1745931</v>
          </cell>
          <cell r="Y319">
            <v>1743923.8437939663</v>
          </cell>
          <cell r="Z319">
            <v>1745326.8437939663</v>
          </cell>
          <cell r="AA319">
            <v>1743554.389917156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K319">
            <v>195794.38991715596</v>
          </cell>
          <cell r="AL319">
            <v>12.650177670772988</v>
          </cell>
          <cell r="AM319">
            <v>8.0876030584548388</v>
          </cell>
          <cell r="AO319">
            <v>391355.06493895344</v>
          </cell>
          <cell r="AP319">
            <v>329815.04158941691</v>
          </cell>
          <cell r="AQ319">
            <v>240929.11420202043</v>
          </cell>
          <cell r="AR319">
            <v>338391.25470270542</v>
          </cell>
          <cell r="AS319">
            <v>336916.3890482178</v>
          </cell>
          <cell r="AT319">
            <v>347059.89946702064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D319">
            <v>-44295.165471932793</v>
          </cell>
          <cell r="BE319">
            <v>-11.318408637139344</v>
          </cell>
          <cell r="BH319">
            <v>1156404.9350610466</v>
          </cell>
          <cell r="BI319">
            <v>1365357.958410583</v>
          </cell>
          <cell r="BJ319">
            <v>1505001.8857979795</v>
          </cell>
          <cell r="BK319">
            <v>1405532.5890912609</v>
          </cell>
          <cell r="BL319">
            <v>1408410.4547457485</v>
          </cell>
          <cell r="BM319">
            <v>1396494.4904501354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W319">
            <v>240089.55538908881</v>
          </cell>
          <cell r="BX319">
            <v>20.761720061010848</v>
          </cell>
          <cell r="BZ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 t="str">
            <v>--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K320">
            <v>0</v>
          </cell>
          <cell r="AL320" t="str">
            <v>--</v>
          </cell>
          <cell r="AM320" t="str">
            <v>--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D320">
            <v>0</v>
          </cell>
          <cell r="BE320" t="str">
            <v>--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 t="str">
            <v>--</v>
          </cell>
          <cell r="BZ320">
            <v>-311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 t="str">
            <v>--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K321">
            <v>0</v>
          </cell>
          <cell r="AL321" t="str">
            <v>--</v>
          </cell>
          <cell r="AM321" t="str">
            <v>--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D321">
            <v>0</v>
          </cell>
          <cell r="BE321" t="str">
            <v>--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 t="str">
            <v>--</v>
          </cell>
          <cell r="BZ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 t="str">
            <v>--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K322">
            <v>0</v>
          </cell>
          <cell r="AL322" t="str">
            <v>--</v>
          </cell>
          <cell r="AM322" t="str">
            <v>--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D322">
            <v>0</v>
          </cell>
          <cell r="BE322" t="str">
            <v>--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 t="str">
            <v>--</v>
          </cell>
          <cell r="BZ322">
            <v>-313</v>
          </cell>
        </row>
        <row r="323">
          <cell r="A323">
            <v>314</v>
          </cell>
          <cell r="B323" t="str">
            <v>WATERTOWN</v>
          </cell>
          <cell r="C323">
            <v>10</v>
          </cell>
          <cell r="D323">
            <v>10.32134091127943</v>
          </cell>
          <cell r="E323">
            <v>10.32134091127943</v>
          </cell>
          <cell r="F323">
            <v>10.32134091127943</v>
          </cell>
          <cell r="G323">
            <v>10.32134091127943</v>
          </cell>
          <cell r="H323">
            <v>10.32134091127943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R323">
            <v>0.32134091127942987</v>
          </cell>
          <cell r="S323">
            <v>3.2134091127943076</v>
          </cell>
          <cell r="V323">
            <v>238677</v>
          </cell>
          <cell r="W323">
            <v>244020</v>
          </cell>
          <cell r="X323">
            <v>281773</v>
          </cell>
          <cell r="Y323">
            <v>280901.58453109703</v>
          </cell>
          <cell r="Z323">
            <v>281030.58453109703</v>
          </cell>
          <cell r="AA323">
            <v>280553.57743770268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K323">
            <v>41876.577437702683</v>
          </cell>
          <cell r="AL323">
            <v>17.54529235649127</v>
          </cell>
          <cell r="AM323">
            <v>14.331883243696963</v>
          </cell>
          <cell r="AO323">
            <v>102594.22831123405</v>
          </cell>
          <cell r="AP323">
            <v>42131.643758373473</v>
          </cell>
          <cell r="AQ323">
            <v>40868.985208051723</v>
          </cell>
          <cell r="AR323">
            <v>66441.485559054505</v>
          </cell>
          <cell r="AS323">
            <v>65669.922541848733</v>
          </cell>
          <cell r="AT323">
            <v>68921.747175619996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D323">
            <v>-33672.481135614056</v>
          </cell>
          <cell r="BE323">
            <v>-32.821028716609511</v>
          </cell>
          <cell r="BH323">
            <v>136082.77168876596</v>
          </cell>
          <cell r="BI323">
            <v>201888.35624162652</v>
          </cell>
          <cell r="BJ323">
            <v>240904.01479194828</v>
          </cell>
          <cell r="BK323">
            <v>214460.09897204253</v>
          </cell>
          <cell r="BL323">
            <v>215360.6619892483</v>
          </cell>
          <cell r="BM323">
            <v>211631.83026208269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75549.058573316725</v>
          </cell>
          <cell r="BX323">
            <v>55.516989870036213</v>
          </cell>
          <cell r="BZ323">
            <v>-314</v>
          </cell>
        </row>
        <row r="324">
          <cell r="A324">
            <v>315</v>
          </cell>
          <cell r="B324" t="str">
            <v>WAYLAND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 t="str">
            <v>--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K324">
            <v>0</v>
          </cell>
          <cell r="AL324" t="str">
            <v>--</v>
          </cell>
          <cell r="AM324" t="str">
            <v>--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D324">
            <v>0</v>
          </cell>
          <cell r="BE324" t="str">
            <v>--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 t="str">
            <v>--</v>
          </cell>
          <cell r="BZ324">
            <v>-315</v>
          </cell>
        </row>
        <row r="325">
          <cell r="A325">
            <v>316</v>
          </cell>
          <cell r="B325" t="str">
            <v>WEBSTER</v>
          </cell>
          <cell r="C325">
            <v>24</v>
          </cell>
          <cell r="D325">
            <v>26.011027568922302</v>
          </cell>
          <cell r="E325">
            <v>26.011027568922302</v>
          </cell>
          <cell r="F325">
            <v>26.011027568922302</v>
          </cell>
          <cell r="G325">
            <v>26.011027568922302</v>
          </cell>
          <cell r="H325">
            <v>26.011027568922302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R325">
            <v>2.0110275689223016</v>
          </cell>
          <cell r="S325">
            <v>8.379281537176265</v>
          </cell>
          <cell r="V325">
            <v>326793</v>
          </cell>
          <cell r="W325">
            <v>376261</v>
          </cell>
          <cell r="X325">
            <v>390904</v>
          </cell>
          <cell r="Y325">
            <v>389921.82359899738</v>
          </cell>
          <cell r="Z325">
            <v>390259.82359899738</v>
          </cell>
          <cell r="AA325">
            <v>389921.16745864652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K325">
            <v>63128.167458646523</v>
          </cell>
          <cell r="AL325">
            <v>19.317478482907081</v>
          </cell>
          <cell r="AM325">
            <v>10.938196945730816</v>
          </cell>
          <cell r="AO325">
            <v>88610.394944682208</v>
          </cell>
          <cell r="AP325">
            <v>89410.185724065042</v>
          </cell>
          <cell r="AQ325">
            <v>69753.528746367461</v>
          </cell>
          <cell r="AR325">
            <v>95077.915829028396</v>
          </cell>
          <cell r="AS325">
            <v>94843.339333617012</v>
          </cell>
          <cell r="AT325">
            <v>96875.468314937883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D325">
            <v>8265.0733702556754</v>
          </cell>
          <cell r="BE325">
            <v>9.3274309130609403</v>
          </cell>
          <cell r="BH325">
            <v>238182.60505531781</v>
          </cell>
          <cell r="BI325">
            <v>286850.81427593494</v>
          </cell>
          <cell r="BJ325">
            <v>321150.47125363257</v>
          </cell>
          <cell r="BK325">
            <v>294843.90776996897</v>
          </cell>
          <cell r="BL325">
            <v>295416.48426538036</v>
          </cell>
          <cell r="BM325">
            <v>293045.69914370863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54863.094088390819</v>
          </cell>
          <cell r="BX325">
            <v>23.034047375394561</v>
          </cell>
          <cell r="BZ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0.99248120300751874</v>
          </cell>
          <cell r="E326">
            <v>0.99248120300751874</v>
          </cell>
          <cell r="F326">
            <v>0.99248120300751874</v>
          </cell>
          <cell r="G326">
            <v>0.99248120300751874</v>
          </cell>
          <cell r="H326">
            <v>0.99248120300751874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R326">
            <v>-7.5187969924812581E-3</v>
          </cell>
          <cell r="S326">
            <v>-0.75187969924812581</v>
          </cell>
          <cell r="V326">
            <v>20314</v>
          </cell>
          <cell r="W326">
            <v>24540</v>
          </cell>
          <cell r="X326">
            <v>24810</v>
          </cell>
          <cell r="Y326">
            <v>24810</v>
          </cell>
          <cell r="Z326">
            <v>24825</v>
          </cell>
          <cell r="AA326">
            <v>24810.947368421053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K326">
            <v>4496.9473684210534</v>
          </cell>
          <cell r="AL326">
            <v>22.137183067938636</v>
          </cell>
          <cell r="AM326">
            <v>22.889062767186761</v>
          </cell>
          <cell r="AO326">
            <v>20314</v>
          </cell>
          <cell r="AP326">
            <v>11142.672092014114</v>
          </cell>
          <cell r="AQ326">
            <v>4207.8239228017246</v>
          </cell>
          <cell r="AR326">
            <v>8667.7766896637531</v>
          </cell>
          <cell r="AS326">
            <v>8486.1491147552842</v>
          </cell>
          <cell r="AT326">
            <v>9286.2439950620192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D326">
            <v>-11027.756004937981</v>
          </cell>
          <cell r="BE326">
            <v>-54.286482253312897</v>
          </cell>
          <cell r="BH326">
            <v>0</v>
          </cell>
          <cell r="BI326">
            <v>13397.327907985886</v>
          </cell>
          <cell r="BJ326">
            <v>20602.176077198274</v>
          </cell>
          <cell r="BK326">
            <v>16142.223310336247</v>
          </cell>
          <cell r="BL326">
            <v>16338.850885244716</v>
          </cell>
          <cell r="BM326">
            <v>15524.703373359034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W326">
            <v>15524.703373359034</v>
          </cell>
          <cell r="BX326" t="e">
            <v>#DIV/0!</v>
          </cell>
          <cell r="BZ326">
            <v>-317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 t="str">
            <v>--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K327">
            <v>0</v>
          </cell>
          <cell r="AL327" t="str">
            <v>--</v>
          </cell>
          <cell r="AM327" t="str">
            <v>--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D327">
            <v>0</v>
          </cell>
          <cell r="BE327" t="str">
            <v>--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 t="str">
            <v>--</v>
          </cell>
          <cell r="BZ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 t="str">
            <v>--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K328">
            <v>0</v>
          </cell>
          <cell r="AL328" t="str">
            <v>--</v>
          </cell>
          <cell r="AM328" t="str">
            <v>--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D328">
            <v>0</v>
          </cell>
          <cell r="BE328" t="str">
            <v>--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 t="str">
            <v>--</v>
          </cell>
          <cell r="BZ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 t="str">
            <v>--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K329">
            <v>0</v>
          </cell>
          <cell r="AL329" t="str">
            <v>--</v>
          </cell>
          <cell r="AM329" t="str">
            <v>--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D329">
            <v>0</v>
          </cell>
          <cell r="BE329" t="str">
            <v>--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 t="str">
            <v>--</v>
          </cell>
          <cell r="BZ329">
            <v>-320</v>
          </cell>
        </row>
        <row r="330">
          <cell r="A330">
            <v>321</v>
          </cell>
          <cell r="B330" t="str">
            <v>WESTBOROUGH</v>
          </cell>
          <cell r="C330">
            <v>11</v>
          </cell>
          <cell r="D330">
            <v>11.035585475316186</v>
          </cell>
          <cell r="E330">
            <v>11.035585475316186</v>
          </cell>
          <cell r="F330">
            <v>11.035585475316186</v>
          </cell>
          <cell r="G330">
            <v>11.035585475316186</v>
          </cell>
          <cell r="H330">
            <v>11.035585475316186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R330">
            <v>3.5585475316185722E-2</v>
          </cell>
          <cell r="S330">
            <v>0.32350432105623383</v>
          </cell>
          <cell r="V330">
            <v>198226</v>
          </cell>
          <cell r="W330">
            <v>190783</v>
          </cell>
          <cell r="X330">
            <v>193696</v>
          </cell>
          <cell r="Y330">
            <v>193696</v>
          </cell>
          <cell r="Z330">
            <v>193838</v>
          </cell>
          <cell r="AA330">
            <v>193695.37917584658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K330">
            <v>-4530.6208241534187</v>
          </cell>
          <cell r="AL330">
            <v>-2.2855835380592993</v>
          </cell>
          <cell r="AM330">
            <v>-2.6090878591155331</v>
          </cell>
          <cell r="AO330">
            <v>46223</v>
          </cell>
          <cell r="AP330">
            <v>21439.837613566877</v>
          </cell>
          <cell r="AQ330">
            <v>10352</v>
          </cell>
          <cell r="AR330">
            <v>16355.203169910594</v>
          </cell>
          <cell r="AS330">
            <v>16132.970952137879</v>
          </cell>
          <cell r="AT330">
            <v>17498.474072381894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D330">
            <v>-28724.525927618106</v>
          </cell>
          <cell r="BE330">
            <v>-62.143361373381445</v>
          </cell>
          <cell r="BH330">
            <v>152003</v>
          </cell>
          <cell r="BI330">
            <v>169343.16238643313</v>
          </cell>
          <cell r="BJ330">
            <v>183344</v>
          </cell>
          <cell r="BK330">
            <v>177340.79683008941</v>
          </cell>
          <cell r="BL330">
            <v>177705.02904786213</v>
          </cell>
          <cell r="BM330">
            <v>176196.9051034647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W330">
            <v>24193.905103464698</v>
          </cell>
          <cell r="BX330">
            <v>15.91672868526588</v>
          </cell>
          <cell r="BZ330">
            <v>-321</v>
          </cell>
        </row>
        <row r="331">
          <cell r="A331">
            <v>322</v>
          </cell>
          <cell r="B331" t="str">
            <v>WEST BOYLSTON</v>
          </cell>
          <cell r="C331">
            <v>9</v>
          </cell>
          <cell r="D331">
            <v>9.0818160154484566</v>
          </cell>
          <cell r="E331">
            <v>9.0818160154484566</v>
          </cell>
          <cell r="F331">
            <v>9.0818160154484566</v>
          </cell>
          <cell r="G331">
            <v>9.0818160154484566</v>
          </cell>
          <cell r="H331">
            <v>9.0818160154484566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R331">
            <v>8.1816015448456625E-2</v>
          </cell>
          <cell r="S331">
            <v>0.90906683831617485</v>
          </cell>
          <cell r="V331">
            <v>161008</v>
          </cell>
          <cell r="W331">
            <v>183737</v>
          </cell>
          <cell r="X331">
            <v>192187</v>
          </cell>
          <cell r="Y331">
            <v>189816.09271007753</v>
          </cell>
          <cell r="Z331">
            <v>189932.09271007753</v>
          </cell>
          <cell r="AA331">
            <v>189759.89454541277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K331">
            <v>28751.894545412768</v>
          </cell>
          <cell r="AL331">
            <v>17.85743226759713</v>
          </cell>
          <cell r="AM331">
            <v>16.948365429280955</v>
          </cell>
          <cell r="AO331">
            <v>11430.616863251656</v>
          </cell>
          <cell r="AP331">
            <v>31171</v>
          </cell>
          <cell r="AQ331">
            <v>31190.602113284953</v>
          </cell>
          <cell r="AR331">
            <v>37250.09271007753</v>
          </cell>
          <cell r="AS331">
            <v>37366.09271007753</v>
          </cell>
          <cell r="AT331">
            <v>37193.894545412768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D331">
            <v>25763.277682161111</v>
          </cell>
          <cell r="BE331">
            <v>225.38834072015476</v>
          </cell>
          <cell r="BH331">
            <v>149577.38313674834</v>
          </cell>
          <cell r="BI331">
            <v>152566</v>
          </cell>
          <cell r="BJ331">
            <v>160996.39788671504</v>
          </cell>
          <cell r="BK331">
            <v>152566</v>
          </cell>
          <cell r="BL331">
            <v>152566</v>
          </cell>
          <cell r="BM331">
            <v>152566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W331">
            <v>2988.6168632516637</v>
          </cell>
          <cell r="BX331">
            <v>1.9980406132118045</v>
          </cell>
          <cell r="BZ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5</v>
          </cell>
          <cell r="D332">
            <v>4.9566279914576956</v>
          </cell>
          <cell r="E332">
            <v>4.9566279914576956</v>
          </cell>
          <cell r="F332">
            <v>4.9566279914576956</v>
          </cell>
          <cell r="G332">
            <v>4.9566279914576956</v>
          </cell>
          <cell r="H332">
            <v>4.9566279914576956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R332">
            <v>-4.3372008542304386E-2</v>
          </cell>
          <cell r="S332">
            <v>-0.86744017084608993</v>
          </cell>
          <cell r="V332">
            <v>75928</v>
          </cell>
          <cell r="W332">
            <v>79069</v>
          </cell>
          <cell r="X332">
            <v>79898</v>
          </cell>
          <cell r="Y332">
            <v>79701.846907771731</v>
          </cell>
          <cell r="Z332">
            <v>79768.846907771731</v>
          </cell>
          <cell r="AA332">
            <v>79560.762015367334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K332">
            <v>3632.7620153673342</v>
          </cell>
          <cell r="AL332">
            <v>4.7844826880298896</v>
          </cell>
          <cell r="AM332">
            <v>5.6519228588759791</v>
          </cell>
          <cell r="AO332">
            <v>10008.14637362885</v>
          </cell>
          <cell r="AP332">
            <v>7774</v>
          </cell>
          <cell r="AQ332">
            <v>7531.3070862430995</v>
          </cell>
          <cell r="AR332">
            <v>8406.8469077717309</v>
          </cell>
          <cell r="AS332">
            <v>8473.8469077717309</v>
          </cell>
          <cell r="AT332">
            <v>8265.7620153673288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D332">
            <v>-1742.3843582615209</v>
          </cell>
          <cell r="BE332">
            <v>-17.409661022271305</v>
          </cell>
          <cell r="BH332">
            <v>65919.853626371158</v>
          </cell>
          <cell r="BI332">
            <v>71295</v>
          </cell>
          <cell r="BJ332">
            <v>72366.692913756895</v>
          </cell>
          <cell r="BK332">
            <v>71295</v>
          </cell>
          <cell r="BL332">
            <v>71295</v>
          </cell>
          <cell r="BM332">
            <v>71295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W332">
            <v>5375.1463736288424</v>
          </cell>
          <cell r="BX332">
            <v>8.1540629687905088</v>
          </cell>
          <cell r="BZ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 t="str">
            <v>--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K333">
            <v>0</v>
          </cell>
          <cell r="AL333" t="str">
            <v>--</v>
          </cell>
          <cell r="AM333" t="str">
            <v>--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D333">
            <v>0</v>
          </cell>
          <cell r="BE333" t="str">
            <v>--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 t="str">
            <v>--</v>
          </cell>
          <cell r="BZ333">
            <v>-324</v>
          </cell>
        </row>
        <row r="334">
          <cell r="A334">
            <v>325</v>
          </cell>
          <cell r="B334" t="str">
            <v>WESTFIELD</v>
          </cell>
          <cell r="C334">
            <v>74</v>
          </cell>
          <cell r="D334">
            <v>87.403112608839677</v>
          </cell>
          <cell r="E334">
            <v>87.403112608839677</v>
          </cell>
          <cell r="F334">
            <v>87.403112608839677</v>
          </cell>
          <cell r="G334">
            <v>87.403112608839677</v>
          </cell>
          <cell r="H334">
            <v>87.403112608839677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R334">
            <v>13.403112608839677</v>
          </cell>
          <cell r="S334">
            <v>18.112314336269829</v>
          </cell>
          <cell r="V334">
            <v>972262</v>
          </cell>
          <cell r="W334">
            <v>1254328</v>
          </cell>
          <cell r="X334">
            <v>1275534</v>
          </cell>
          <cell r="Y334">
            <v>1265723.8746407845</v>
          </cell>
          <cell r="Z334">
            <v>1266858.8746407845</v>
          </cell>
          <cell r="AA334">
            <v>1265716.994267876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K334">
            <v>293454.99426787603</v>
          </cell>
          <cell r="AL334">
            <v>30.182707363640262</v>
          </cell>
          <cell r="AM334">
            <v>12.070393027370432</v>
          </cell>
          <cell r="AO334">
            <v>283828.7609942233</v>
          </cell>
          <cell r="AP334">
            <v>414779.19218435854</v>
          </cell>
          <cell r="AQ334">
            <v>293874.58229730971</v>
          </cell>
          <cell r="AR334">
            <v>397146.55528640351</v>
          </cell>
          <cell r="AS334">
            <v>396202.12966523872</v>
          </cell>
          <cell r="AT334">
            <v>403670.22780836886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D334">
            <v>119841.46681414556</v>
          </cell>
          <cell r="BE334">
            <v>42.223158214957877</v>
          </cell>
          <cell r="BH334">
            <v>688433.2390057767</v>
          </cell>
          <cell r="BI334">
            <v>839548.8078156414</v>
          </cell>
          <cell r="BJ334">
            <v>981659.41770269023</v>
          </cell>
          <cell r="BK334">
            <v>868577.31935438095</v>
          </cell>
          <cell r="BL334">
            <v>870656.74497554568</v>
          </cell>
          <cell r="BM334">
            <v>862046.76645950717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173613.52745373046</v>
          </cell>
          <cell r="BX334">
            <v>25.218643960954012</v>
          </cell>
          <cell r="BZ334">
            <v>-325</v>
          </cell>
        </row>
        <row r="335">
          <cell r="A335">
            <v>326</v>
          </cell>
          <cell r="B335" t="str">
            <v>WESTFORD</v>
          </cell>
          <cell r="C335">
            <v>22</v>
          </cell>
          <cell r="D335">
            <v>22.657958203090104</v>
          </cell>
          <cell r="E335">
            <v>22.657958203090104</v>
          </cell>
          <cell r="F335">
            <v>22.657958203090104</v>
          </cell>
          <cell r="G335">
            <v>22.657958203090104</v>
          </cell>
          <cell r="H335">
            <v>22.657958203090104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R335">
            <v>0.65795820309010367</v>
          </cell>
          <cell r="S335">
            <v>2.9907191049550086</v>
          </cell>
          <cell r="V335">
            <v>336102</v>
          </cell>
          <cell r="W335">
            <v>346474</v>
          </cell>
          <cell r="X335">
            <v>350794</v>
          </cell>
          <cell r="Y335">
            <v>350794</v>
          </cell>
          <cell r="Z335">
            <v>351082</v>
          </cell>
          <cell r="AA335">
            <v>350795.16479449853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K335">
            <v>14693.164794498531</v>
          </cell>
          <cell r="AL335">
            <v>4.3716386080709269</v>
          </cell>
          <cell r="AM335">
            <v>1.3809195031159183</v>
          </cell>
          <cell r="AO335">
            <v>166828</v>
          </cell>
          <cell r="AP335">
            <v>76139.787025618716</v>
          </cell>
          <cell r="AQ335">
            <v>31497.29532108095</v>
          </cell>
          <cell r="AR335">
            <v>59754.186934381505</v>
          </cell>
          <cell r="AS335">
            <v>58558.963956384439</v>
          </cell>
          <cell r="AT335">
            <v>64413.496754176027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D335">
            <v>-102414.50324582397</v>
          </cell>
          <cell r="BE335">
            <v>-61.389277127235218</v>
          </cell>
          <cell r="BH335">
            <v>169274</v>
          </cell>
          <cell r="BI335">
            <v>270334.21297438128</v>
          </cell>
          <cell r="BJ335">
            <v>319296.70467891905</v>
          </cell>
          <cell r="BK335">
            <v>291039.81306561851</v>
          </cell>
          <cell r="BL335">
            <v>292523.03604361555</v>
          </cell>
          <cell r="BM335">
            <v>286381.66804032249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117107.66804032249</v>
          </cell>
          <cell r="BX335">
            <v>69.182312723940171</v>
          </cell>
          <cell r="BZ335">
            <v>-326</v>
          </cell>
        </row>
        <row r="336">
          <cell r="A336">
            <v>327</v>
          </cell>
          <cell r="B336" t="str">
            <v>WESTHAMPTON</v>
          </cell>
          <cell r="C336">
            <v>3</v>
          </cell>
          <cell r="D336">
            <v>3.0428571428571436</v>
          </cell>
          <cell r="E336">
            <v>3.0428571428571436</v>
          </cell>
          <cell r="F336">
            <v>3.0428571428571436</v>
          </cell>
          <cell r="G336">
            <v>3.0428571428571436</v>
          </cell>
          <cell r="H336">
            <v>3.0428571428571436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R336">
            <v>4.2857142857143593E-2</v>
          </cell>
          <cell r="S336">
            <v>1.4285714285714457</v>
          </cell>
          <cell r="V336">
            <v>54933</v>
          </cell>
          <cell r="W336">
            <v>56679</v>
          </cell>
          <cell r="X336">
            <v>57330</v>
          </cell>
          <cell r="Y336">
            <v>56840.221714285733</v>
          </cell>
          <cell r="Z336">
            <v>56882.221714285733</v>
          </cell>
          <cell r="AA336">
            <v>56838.421714285738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K336">
            <v>1905.4217142857378</v>
          </cell>
          <cell r="AL336">
            <v>3.4686285371010817</v>
          </cell>
          <cell r="AM336">
            <v>2.040057108529636</v>
          </cell>
          <cell r="AO336">
            <v>2814</v>
          </cell>
          <cell r="AP336">
            <v>4560</v>
          </cell>
          <cell r="AQ336">
            <v>4572.5388788521377</v>
          </cell>
          <cell r="AR336">
            <v>4721.2217142857335</v>
          </cell>
          <cell r="AS336">
            <v>4763.2217142857335</v>
          </cell>
          <cell r="AT336">
            <v>4719.4217142857342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D336">
            <v>1905.4217142857342</v>
          </cell>
          <cell r="BE336">
            <v>67.712214438014712</v>
          </cell>
          <cell r="BH336">
            <v>52119</v>
          </cell>
          <cell r="BI336">
            <v>52119</v>
          </cell>
          <cell r="BJ336">
            <v>52757.461121147862</v>
          </cell>
          <cell r="BK336">
            <v>52119</v>
          </cell>
          <cell r="BL336">
            <v>52119</v>
          </cell>
          <cell r="BM336">
            <v>52119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Z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 t="str">
            <v>--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K337">
            <v>0</v>
          </cell>
          <cell r="AL337" t="str">
            <v>--</v>
          </cell>
          <cell r="AM337" t="str">
            <v>--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D337">
            <v>0</v>
          </cell>
          <cell r="BE337" t="str">
            <v>--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 t="str">
            <v>--</v>
          </cell>
          <cell r="BZ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 t="str">
            <v>--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K338">
            <v>0</v>
          </cell>
          <cell r="AL338" t="str">
            <v>--</v>
          </cell>
          <cell r="AM338" t="str">
            <v>--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D338">
            <v>0</v>
          </cell>
          <cell r="BE338" t="str">
            <v>--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 t="str">
            <v>--</v>
          </cell>
          <cell r="BZ338">
            <v>-329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 t="str">
            <v>--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K339">
            <v>0</v>
          </cell>
          <cell r="AL339" t="str">
            <v>--</v>
          </cell>
          <cell r="AM339" t="str">
            <v>--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D339">
            <v>0</v>
          </cell>
          <cell r="BE339" t="str">
            <v>--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 t="str">
            <v>--</v>
          </cell>
          <cell r="BZ339">
            <v>-330</v>
          </cell>
        </row>
        <row r="340">
          <cell r="A340">
            <v>331</v>
          </cell>
          <cell r="B340" t="str">
            <v>WESTPORT</v>
          </cell>
          <cell r="C340">
            <v>33</v>
          </cell>
          <cell r="D340">
            <v>34.278513654911798</v>
          </cell>
          <cell r="E340">
            <v>34.278513654911798</v>
          </cell>
          <cell r="F340">
            <v>34.278513654911798</v>
          </cell>
          <cell r="G340">
            <v>34.278513654911798</v>
          </cell>
          <cell r="H340">
            <v>34.278513654911798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R340">
            <v>1.2785136549117979</v>
          </cell>
          <cell r="S340">
            <v>3.8742838027630233</v>
          </cell>
          <cell r="V340">
            <v>490332</v>
          </cell>
          <cell r="W340">
            <v>533465</v>
          </cell>
          <cell r="X340">
            <v>586614</v>
          </cell>
          <cell r="Y340">
            <v>581362.18892293121</v>
          </cell>
          <cell r="Z340">
            <v>581816.18892293121</v>
          </cell>
          <cell r="AA340">
            <v>581371.43473123852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K340">
            <v>91039.434731238522</v>
          </cell>
          <cell r="AL340">
            <v>18.566896456123306</v>
          </cell>
          <cell r="AM340">
            <v>14.692612653360282</v>
          </cell>
          <cell r="AO340">
            <v>43516.58632326404</v>
          </cell>
          <cell r="AP340">
            <v>74087</v>
          </cell>
          <cell r="AQ340">
            <v>101455.72614344265</v>
          </cell>
          <cell r="AR340">
            <v>121984.18892293121</v>
          </cell>
          <cell r="AS340">
            <v>122438.18892293121</v>
          </cell>
          <cell r="AT340">
            <v>121993.43473123848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D340">
            <v>78476.848407974438</v>
          </cell>
          <cell r="BE340">
            <v>180.33778620640697</v>
          </cell>
          <cell r="BH340">
            <v>446815.41367673595</v>
          </cell>
          <cell r="BI340">
            <v>459378</v>
          </cell>
          <cell r="BJ340">
            <v>485158.27385655732</v>
          </cell>
          <cell r="BK340">
            <v>459378</v>
          </cell>
          <cell r="BL340">
            <v>459378</v>
          </cell>
          <cell r="BM340">
            <v>459378.00000000006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W340">
            <v>12562.586323264113</v>
          </cell>
          <cell r="BX340">
            <v>2.8115830248311324</v>
          </cell>
          <cell r="BZ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76</v>
          </cell>
          <cell r="D341">
            <v>87.058599073664354</v>
          </cell>
          <cell r="E341">
            <v>87.058599073664354</v>
          </cell>
          <cell r="F341">
            <v>87.058599073664354</v>
          </cell>
          <cell r="G341">
            <v>87.058599073664354</v>
          </cell>
          <cell r="H341">
            <v>87.058599073664354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R341">
            <v>11.058599073664354</v>
          </cell>
          <cell r="S341">
            <v>14.550788254821523</v>
          </cell>
          <cell r="V341">
            <v>1033827</v>
          </cell>
          <cell r="W341">
            <v>1240987</v>
          </cell>
          <cell r="X341">
            <v>1305071</v>
          </cell>
          <cell r="Y341">
            <v>1302385.2422185773</v>
          </cell>
          <cell r="Z341">
            <v>1303522.2422185773</v>
          </cell>
          <cell r="AA341">
            <v>1302392.2081496743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K341">
            <v>268565.20814967435</v>
          </cell>
          <cell r="AL341">
            <v>25.977770763355412</v>
          </cell>
          <cell r="AM341">
            <v>11.426982508533889</v>
          </cell>
          <cell r="AO341">
            <v>111218.60621931216</v>
          </cell>
          <cell r="AP341">
            <v>283602.23552066291</v>
          </cell>
          <cell r="AQ341">
            <v>271783.09423861717</v>
          </cell>
          <cell r="AR341">
            <v>342622.64465350192</v>
          </cell>
          <cell r="AS341">
            <v>343589.31118549965</v>
          </cell>
          <cell r="AT341">
            <v>343164.55240277911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D341">
            <v>231945.94618346693</v>
          </cell>
          <cell r="BE341">
            <v>208.54958901938795</v>
          </cell>
          <cell r="BH341">
            <v>922608.39378068782</v>
          </cell>
          <cell r="BI341">
            <v>957384.76447933703</v>
          </cell>
          <cell r="BJ341">
            <v>1033287.9057613828</v>
          </cell>
          <cell r="BK341">
            <v>959762.59756507538</v>
          </cell>
          <cell r="BL341">
            <v>959932.93103307765</v>
          </cell>
          <cell r="BM341">
            <v>959227.65574689524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W341">
            <v>36619.261966207414</v>
          </cell>
          <cell r="BX341">
            <v>3.9691013232762806</v>
          </cell>
          <cell r="BZ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 t="str">
            <v>--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K342">
            <v>0</v>
          </cell>
          <cell r="AL342" t="str">
            <v>--</v>
          </cell>
          <cell r="AM342" t="str">
            <v>--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D342">
            <v>0</v>
          </cell>
          <cell r="BE342" t="str">
            <v>--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 t="str">
            <v>--</v>
          </cell>
          <cell r="BZ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 t="str">
            <v>--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K343">
            <v>0</v>
          </cell>
          <cell r="AL343" t="str">
            <v>--</v>
          </cell>
          <cell r="AM343" t="str">
            <v>--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D343">
            <v>0</v>
          </cell>
          <cell r="BE343" t="str">
            <v>--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 t="str">
            <v>--</v>
          </cell>
          <cell r="BZ343">
            <v>-334</v>
          </cell>
        </row>
        <row r="344">
          <cell r="A344">
            <v>335</v>
          </cell>
          <cell r="B344" t="str">
            <v>WESTWOOD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 t="str">
            <v>--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K344">
            <v>0</v>
          </cell>
          <cell r="AL344" t="str">
            <v>--</v>
          </cell>
          <cell r="AM344" t="str">
            <v>--</v>
          </cell>
          <cell r="AO344">
            <v>181.65511176884294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D344">
            <v>-181.65511176884294</v>
          </cell>
          <cell r="BE344">
            <v>-100</v>
          </cell>
          <cell r="BH344">
            <v>-181.65511176884294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181.65511176884294</v>
          </cell>
          <cell r="BX344">
            <v>-100</v>
          </cell>
          <cell r="BZ344">
            <v>-335</v>
          </cell>
        </row>
        <row r="345">
          <cell r="A345">
            <v>336</v>
          </cell>
          <cell r="B345" t="str">
            <v>WEYMOUTH</v>
          </cell>
          <cell r="C345">
            <v>283</v>
          </cell>
          <cell r="D345">
            <v>300.64202932044884</v>
          </cell>
          <cell r="E345">
            <v>300.64202932044884</v>
          </cell>
          <cell r="F345">
            <v>300.64202932044884</v>
          </cell>
          <cell r="G345">
            <v>300.64202932044884</v>
          </cell>
          <cell r="H345">
            <v>300.64202932044884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R345">
            <v>17.642029320448842</v>
          </cell>
          <cell r="S345">
            <v>6.233932622066729</v>
          </cell>
          <cell r="V345">
            <v>4134606</v>
          </cell>
          <cell r="W345">
            <v>4453951</v>
          </cell>
          <cell r="X345">
            <v>4813106</v>
          </cell>
          <cell r="Y345">
            <v>4760636.5393280424</v>
          </cell>
          <cell r="Z345">
            <v>4764561.5393280424</v>
          </cell>
          <cell r="AA345">
            <v>4726644.5630294327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K345">
            <v>592038.56302943267</v>
          </cell>
          <cell r="AL345">
            <v>14.319104723144903</v>
          </cell>
          <cell r="AM345">
            <v>8.0851721010781752</v>
          </cell>
          <cell r="AO345">
            <v>582704.0516284944</v>
          </cell>
          <cell r="AP345">
            <v>670936.42498369957</v>
          </cell>
          <cell r="AQ345">
            <v>764193.91781747213</v>
          </cell>
          <cell r="AR345">
            <v>937934.62584999239</v>
          </cell>
          <cell r="AS345">
            <v>939016.66683974257</v>
          </cell>
          <cell r="AT345">
            <v>912871.12191674404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D345">
            <v>330167.07028824964</v>
          </cell>
          <cell r="BE345">
            <v>56.661193510758203</v>
          </cell>
          <cell r="BH345">
            <v>3551901.9483715054</v>
          </cell>
          <cell r="BI345">
            <v>3783014.5750163002</v>
          </cell>
          <cell r="BJ345">
            <v>4048912.082182528</v>
          </cell>
          <cell r="BK345">
            <v>3822701.9134780499</v>
          </cell>
          <cell r="BL345">
            <v>3825544.8724882999</v>
          </cell>
          <cell r="BM345">
            <v>3813773.4411126887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W345">
            <v>261871.49274118338</v>
          </cell>
          <cell r="BX345">
            <v>7.372711762531825</v>
          </cell>
          <cell r="BZ345">
            <v>-336</v>
          </cell>
        </row>
        <row r="346">
          <cell r="A346">
            <v>337</v>
          </cell>
          <cell r="B346" t="str">
            <v>WHATELY</v>
          </cell>
          <cell r="C346">
            <v>2</v>
          </cell>
          <cell r="D346">
            <v>1.9999999999999996</v>
          </cell>
          <cell r="E346">
            <v>1.9999999999999996</v>
          </cell>
          <cell r="F346">
            <v>1.9999999999999996</v>
          </cell>
          <cell r="G346">
            <v>1.9999999999999996</v>
          </cell>
          <cell r="H346">
            <v>1.9999999999999996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-2.2204460492503131E-14</v>
          </cell>
          <cell r="V346">
            <v>62864</v>
          </cell>
          <cell r="W346">
            <v>63728</v>
          </cell>
          <cell r="X346">
            <v>66017</v>
          </cell>
          <cell r="Y346">
            <v>65057.539999999994</v>
          </cell>
          <cell r="Z346">
            <v>65085.539999999994</v>
          </cell>
          <cell r="AA346">
            <v>65057.539999999994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K346">
            <v>2193.5399999999936</v>
          </cell>
          <cell r="AL346">
            <v>3.489342071773982</v>
          </cell>
          <cell r="AM346">
            <v>3.4893420717740042</v>
          </cell>
          <cell r="AO346">
            <v>8717.8474044921059</v>
          </cell>
          <cell r="AP346">
            <v>3373.987762725325</v>
          </cell>
          <cell r="AQ346">
            <v>4174.1940913039443</v>
          </cell>
          <cell r="AR346">
            <v>4412.7951485260055</v>
          </cell>
          <cell r="AS346">
            <v>4419.9688362272336</v>
          </cell>
          <cell r="AT346">
            <v>4478.201351415868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D346">
            <v>-4239.6460530762379</v>
          </cell>
          <cell r="BE346">
            <v>-48.631799300497569</v>
          </cell>
          <cell r="BH346">
            <v>54146.152595507898</v>
          </cell>
          <cell r="BI346">
            <v>60354.012237274677</v>
          </cell>
          <cell r="BJ346">
            <v>61842.805908696057</v>
          </cell>
          <cell r="BK346">
            <v>60644.744851473988</v>
          </cell>
          <cell r="BL346">
            <v>60665.571163772758</v>
          </cell>
          <cell r="BM346">
            <v>60579.338648584126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W346">
            <v>6433.1860530762278</v>
          </cell>
          <cell r="BX346">
            <v>11.881150819956776</v>
          </cell>
          <cell r="BZ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 t="str">
            <v>--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K347">
            <v>0</v>
          </cell>
          <cell r="AL347" t="str">
            <v>--</v>
          </cell>
          <cell r="AM347" t="str">
            <v>--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D347">
            <v>0</v>
          </cell>
          <cell r="BE347" t="str">
            <v>--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 t="str">
            <v>--</v>
          </cell>
          <cell r="BZ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 t="str">
            <v>--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K348">
            <v>0</v>
          </cell>
          <cell r="AL348" t="str">
            <v>--</v>
          </cell>
          <cell r="AM348" t="str">
            <v>--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D348">
            <v>0</v>
          </cell>
          <cell r="BE348" t="str">
            <v>--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 t="str">
            <v>--</v>
          </cell>
          <cell r="BZ348">
            <v>-339</v>
          </cell>
        </row>
        <row r="349">
          <cell r="A349">
            <v>340</v>
          </cell>
          <cell r="B349" t="str">
            <v>WILLIAMSBURG</v>
          </cell>
          <cell r="C349">
            <v>10</v>
          </cell>
          <cell r="D349">
            <v>10.085714285714287</v>
          </cell>
          <cell r="E349">
            <v>10.085714285714287</v>
          </cell>
          <cell r="F349">
            <v>10.085714285714287</v>
          </cell>
          <cell r="G349">
            <v>10.085714285714287</v>
          </cell>
          <cell r="H349">
            <v>10.085714285714287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R349">
            <v>8.5714285714287186E-2</v>
          </cell>
          <cell r="S349">
            <v>0.85714285714286742</v>
          </cell>
          <cell r="V349">
            <v>178672</v>
          </cell>
          <cell r="W349">
            <v>175196</v>
          </cell>
          <cell r="X349">
            <v>184499</v>
          </cell>
          <cell r="Y349">
            <v>184499</v>
          </cell>
          <cell r="Z349">
            <v>184632</v>
          </cell>
          <cell r="AA349">
            <v>184502.39999999999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K349">
            <v>5830.3999999999942</v>
          </cell>
          <cell r="AL349">
            <v>3.2631861735470613</v>
          </cell>
          <cell r="AM349">
            <v>2.4060433164041939</v>
          </cell>
          <cell r="AO349">
            <v>16021.76502404832</v>
          </cell>
          <cell r="AP349">
            <v>9457</v>
          </cell>
          <cell r="AQ349">
            <v>13648.124651125176</v>
          </cell>
          <cell r="AR349">
            <v>15207</v>
          </cell>
          <cell r="AS349">
            <v>15340</v>
          </cell>
          <cell r="AT349">
            <v>15210.400000000001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D349">
            <v>-811.36502404831845</v>
          </cell>
          <cell r="BE349">
            <v>-5.0641425762422365</v>
          </cell>
          <cell r="BH349">
            <v>162650.23497595167</v>
          </cell>
          <cell r="BI349">
            <v>165739</v>
          </cell>
          <cell r="BJ349">
            <v>170850.87534887483</v>
          </cell>
          <cell r="BK349">
            <v>169292</v>
          </cell>
          <cell r="BL349">
            <v>169292</v>
          </cell>
          <cell r="BM349">
            <v>169292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6641.7650240483345</v>
          </cell>
          <cell r="BX349">
            <v>4.0834647580007211</v>
          </cell>
          <cell r="BZ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 t="str">
            <v>--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K350">
            <v>0</v>
          </cell>
          <cell r="AL350" t="str">
            <v>--</v>
          </cell>
          <cell r="AM350" t="str">
            <v>--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D350">
            <v>0</v>
          </cell>
          <cell r="BE350" t="str">
            <v>--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 t="str">
            <v>--</v>
          </cell>
          <cell r="BZ350">
            <v>-341</v>
          </cell>
        </row>
        <row r="351">
          <cell r="A351">
            <v>342</v>
          </cell>
          <cell r="B351" t="str">
            <v>WILMINGTON</v>
          </cell>
          <cell r="C351">
            <v>4</v>
          </cell>
          <cell r="D351">
            <v>4.1964395334561075</v>
          </cell>
          <cell r="E351">
            <v>4.1964395334561075</v>
          </cell>
          <cell r="F351">
            <v>4.1964395334561075</v>
          </cell>
          <cell r="G351">
            <v>4.1964395334561075</v>
          </cell>
          <cell r="H351">
            <v>4.1964395334561075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R351">
            <v>0.19643953345610754</v>
          </cell>
          <cell r="S351">
            <v>4.9109883364026885</v>
          </cell>
          <cell r="V351">
            <v>65216</v>
          </cell>
          <cell r="W351">
            <v>69329</v>
          </cell>
          <cell r="X351">
            <v>70135</v>
          </cell>
          <cell r="Y351">
            <v>70135</v>
          </cell>
          <cell r="Z351">
            <v>70187</v>
          </cell>
          <cell r="AA351">
            <v>70132.260282381831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K351">
            <v>4916.2602823818306</v>
          </cell>
          <cell r="AL351">
            <v>7.5384265860859667</v>
          </cell>
          <cell r="AM351">
            <v>2.6274382496832782</v>
          </cell>
          <cell r="AO351">
            <v>3946</v>
          </cell>
          <cell r="AP351">
            <v>7924.9092186890957</v>
          </cell>
          <cell r="AQ351">
            <v>7388.1133650651009</v>
          </cell>
          <cell r="AR351">
            <v>8703.4361903624194</v>
          </cell>
          <cell r="AS351">
            <v>8753.4681900770011</v>
          </cell>
          <cell r="AT351">
            <v>8706.8770881171822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D351">
            <v>4760.8770881171822</v>
          </cell>
          <cell r="BE351">
            <v>120.65071181239691</v>
          </cell>
          <cell r="BH351">
            <v>61270</v>
          </cell>
          <cell r="BI351">
            <v>61404.090781310908</v>
          </cell>
          <cell r="BJ351">
            <v>62746.886634934897</v>
          </cell>
          <cell r="BK351">
            <v>61431.563809637577</v>
          </cell>
          <cell r="BL351">
            <v>61433.531809922999</v>
          </cell>
          <cell r="BM351">
            <v>61425.38319426465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155.38319426465023</v>
          </cell>
          <cell r="BX351">
            <v>0.2536040382971283</v>
          </cell>
          <cell r="BZ351">
            <v>-342</v>
          </cell>
        </row>
        <row r="352">
          <cell r="A352">
            <v>343</v>
          </cell>
          <cell r="B352" t="str">
            <v>WINCHENDON</v>
          </cell>
          <cell r="C352">
            <v>22</v>
          </cell>
          <cell r="D352">
            <v>22.84153005464481</v>
          </cell>
          <cell r="E352">
            <v>22.84153005464481</v>
          </cell>
          <cell r="F352">
            <v>22.84153005464481</v>
          </cell>
          <cell r="G352">
            <v>22.84153005464481</v>
          </cell>
          <cell r="H352">
            <v>22.84153005464481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R352">
            <v>0.84153005464481012</v>
          </cell>
          <cell r="S352">
            <v>3.8251366120218622</v>
          </cell>
          <cell r="V352">
            <v>277772</v>
          </cell>
          <cell r="W352">
            <v>303654</v>
          </cell>
          <cell r="X352">
            <v>324672</v>
          </cell>
          <cell r="Y352">
            <v>320675.87431693991</v>
          </cell>
          <cell r="Z352">
            <v>320969.87431693991</v>
          </cell>
          <cell r="AA352">
            <v>320675.22950819676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K352">
            <v>42903.22950819676</v>
          </cell>
          <cell r="AL352">
            <v>15.445483889015721</v>
          </cell>
          <cell r="AM352">
            <v>11.620347276993858</v>
          </cell>
          <cell r="AO352">
            <v>50211</v>
          </cell>
          <cell r="AP352">
            <v>55651.067746030923</v>
          </cell>
          <cell r="AQ352">
            <v>55035.175245805542</v>
          </cell>
          <cell r="AR352">
            <v>68484.721378633432</v>
          </cell>
          <cell r="AS352">
            <v>68478.702778420979</v>
          </cell>
          <cell r="AT352">
            <v>69426.301825841409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D352">
            <v>19215.301825841409</v>
          </cell>
          <cell r="BE352">
            <v>38.269108015855899</v>
          </cell>
          <cell r="BH352">
            <v>227561</v>
          </cell>
          <cell r="BI352">
            <v>248002.93225396908</v>
          </cell>
          <cell r="BJ352">
            <v>269636.82475419447</v>
          </cell>
          <cell r="BK352">
            <v>252191.15293830648</v>
          </cell>
          <cell r="BL352">
            <v>252491.17153851892</v>
          </cell>
          <cell r="BM352">
            <v>251248.92768235534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23687.927682355337</v>
          </cell>
          <cell r="BX352">
            <v>10.409484789729051</v>
          </cell>
          <cell r="BZ352">
            <v>-343</v>
          </cell>
        </row>
        <row r="353">
          <cell r="A353">
            <v>344</v>
          </cell>
          <cell r="B353" t="str">
            <v>WINCHESTER</v>
          </cell>
          <cell r="C353">
            <v>2</v>
          </cell>
          <cell r="D353">
            <v>2.0653700459656537</v>
          </cell>
          <cell r="E353">
            <v>2.0653700459656537</v>
          </cell>
          <cell r="F353">
            <v>2.0653700459656537</v>
          </cell>
          <cell r="G353">
            <v>2.0653700459656537</v>
          </cell>
          <cell r="H353">
            <v>2.0653700459656537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R353">
            <v>6.5370045965653656E-2</v>
          </cell>
          <cell r="S353">
            <v>3.2685022982826828</v>
          </cell>
          <cell r="V353">
            <v>30452</v>
          </cell>
          <cell r="W353">
            <v>31317</v>
          </cell>
          <cell r="X353">
            <v>31603</v>
          </cell>
          <cell r="Y353">
            <v>31528.344292623351</v>
          </cell>
          <cell r="Z353">
            <v>31554.344292623351</v>
          </cell>
          <cell r="AA353">
            <v>31486.974808426537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K353">
            <v>1034.9748084265375</v>
          </cell>
          <cell r="AL353">
            <v>3.3987088152716893</v>
          </cell>
          <cell r="AM353">
            <v>0.13020651698900654</v>
          </cell>
          <cell r="AO353">
            <v>12826.069348363115</v>
          </cell>
          <cell r="AP353">
            <v>5729.0494847200416</v>
          </cell>
          <cell r="AQ353">
            <v>2731.4914556045987</v>
          </cell>
          <cell r="AR353">
            <v>4570.1410861633849</v>
          </cell>
          <cell r="AS353">
            <v>4497.9845358453567</v>
          </cell>
          <cell r="AT353">
            <v>4837.0377584021853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D353">
            <v>-7989.0315899609295</v>
          </cell>
          <cell r="BE353">
            <v>-62.28745044934989</v>
          </cell>
          <cell r="BH353">
            <v>17625.930651636885</v>
          </cell>
          <cell r="BI353">
            <v>25587.950515279957</v>
          </cell>
          <cell r="BJ353">
            <v>28871.508544395401</v>
          </cell>
          <cell r="BK353">
            <v>26958.203206459966</v>
          </cell>
          <cell r="BL353">
            <v>27056.359756777994</v>
          </cell>
          <cell r="BM353">
            <v>26649.937050024353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W353">
            <v>9024.0063983874679</v>
          </cell>
          <cell r="BX353">
            <v>51.197332933733207</v>
          </cell>
          <cell r="BZ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 t="str">
            <v>--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K354">
            <v>0</v>
          </cell>
          <cell r="AL354" t="str">
            <v>--</v>
          </cell>
          <cell r="AM354" t="str">
            <v>--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D354">
            <v>0</v>
          </cell>
          <cell r="BE354" t="str">
            <v>--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 t="str">
            <v>--</v>
          </cell>
          <cell r="BZ354">
            <v>-345</v>
          </cell>
        </row>
        <row r="355">
          <cell r="A355">
            <v>346</v>
          </cell>
          <cell r="B355" t="str">
            <v>WINTHROP</v>
          </cell>
          <cell r="C355">
            <v>24</v>
          </cell>
          <cell r="D355">
            <v>24.737056823830038</v>
          </cell>
          <cell r="E355">
            <v>24.737056823830038</v>
          </cell>
          <cell r="F355">
            <v>24.737056823830038</v>
          </cell>
          <cell r="G355">
            <v>24.737056823830038</v>
          </cell>
          <cell r="H355">
            <v>24.737056823830038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R355">
            <v>0.7370568238300379</v>
          </cell>
          <cell r="S355">
            <v>3.0710700992918172</v>
          </cell>
          <cell r="V355">
            <v>366947</v>
          </cell>
          <cell r="W355">
            <v>396260</v>
          </cell>
          <cell r="X355">
            <v>405432</v>
          </cell>
          <cell r="Y355">
            <v>398906.01192222856</v>
          </cell>
          <cell r="Z355">
            <v>399245.01192222856</v>
          </cell>
          <cell r="AA355">
            <v>398715.11669751222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K355">
            <v>31768.116697512218</v>
          </cell>
          <cell r="AL355">
            <v>8.6574128409585569</v>
          </cell>
          <cell r="AM355">
            <v>5.5863427416667397</v>
          </cell>
          <cell r="AO355">
            <v>24253</v>
          </cell>
          <cell r="AP355">
            <v>52236.842409995515</v>
          </cell>
          <cell r="AQ355">
            <v>50615.346369501109</v>
          </cell>
          <cell r="AR355">
            <v>54610.531479274599</v>
          </cell>
          <cell r="AS355">
            <v>54930.023930053685</v>
          </cell>
          <cell r="AT355">
            <v>54480.900807971426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D355">
            <v>30227.900807971426</v>
          </cell>
          <cell r="BE355">
            <v>124.6357185006862</v>
          </cell>
          <cell r="BH355">
            <v>342694</v>
          </cell>
          <cell r="BI355">
            <v>344023.1575900045</v>
          </cell>
          <cell r="BJ355">
            <v>354816.65363049891</v>
          </cell>
          <cell r="BK355">
            <v>344295.48044295394</v>
          </cell>
          <cell r="BL355">
            <v>344314.98799217487</v>
          </cell>
          <cell r="BM355">
            <v>344234.21588954079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1540.215889540792</v>
          </cell>
          <cell r="BX355">
            <v>0.44944349464559608</v>
          </cell>
          <cell r="BZ355">
            <v>-346</v>
          </cell>
        </row>
        <row r="356">
          <cell r="A356">
            <v>347</v>
          </cell>
          <cell r="B356" t="str">
            <v>WOBURN</v>
          </cell>
          <cell r="C356">
            <v>40</v>
          </cell>
          <cell r="D356">
            <v>40.729414497173998</v>
          </cell>
          <cell r="E356">
            <v>40.729414497173998</v>
          </cell>
          <cell r="F356">
            <v>40.729414497173998</v>
          </cell>
          <cell r="G356">
            <v>40.729414497173998</v>
          </cell>
          <cell r="H356">
            <v>40.729414497173998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R356">
            <v>0.7294144971739982</v>
          </cell>
          <cell r="S356">
            <v>1.8235362429349866</v>
          </cell>
          <cell r="V356">
            <v>713037</v>
          </cell>
          <cell r="W356">
            <v>740954</v>
          </cell>
          <cell r="X356">
            <v>782382</v>
          </cell>
          <cell r="Y356">
            <v>781800.90073979495</v>
          </cell>
          <cell r="Z356">
            <v>782324.90073979495</v>
          </cell>
          <cell r="AA356">
            <v>779508.56320590025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K356">
            <v>66471.563205900253</v>
          </cell>
          <cell r="AL356">
            <v>9.3223161218702888</v>
          </cell>
          <cell r="AM356">
            <v>7.4987798789353022</v>
          </cell>
          <cell r="AO356">
            <v>228511.74495082803</v>
          </cell>
          <cell r="AP356">
            <v>114965.22284968679</v>
          </cell>
          <cell r="AQ356">
            <v>88072.34774102876</v>
          </cell>
          <cell r="AR356">
            <v>132985.86061581163</v>
          </cell>
          <cell r="AS356">
            <v>131874.7262755768</v>
          </cell>
          <cell r="AT356">
            <v>137752.75426808753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D356">
            <v>-90758.990682740492</v>
          </cell>
          <cell r="BE356">
            <v>-39.717429273611451</v>
          </cell>
          <cell r="BH356">
            <v>484525.25504917197</v>
          </cell>
          <cell r="BI356">
            <v>625988.77715031325</v>
          </cell>
          <cell r="BJ356">
            <v>694309.65225897124</v>
          </cell>
          <cell r="BK356">
            <v>648815.04012398329</v>
          </cell>
          <cell r="BL356">
            <v>650450.17446421809</v>
          </cell>
          <cell r="BM356">
            <v>641755.80893781269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157230.55388864072</v>
          </cell>
          <cell r="BX356">
            <v>32.450435194071403</v>
          </cell>
          <cell r="BZ356">
            <v>-347</v>
          </cell>
        </row>
        <row r="357">
          <cell r="A357">
            <v>348</v>
          </cell>
          <cell r="B357" t="str">
            <v>WORCESTER</v>
          </cell>
          <cell r="C357">
            <v>1963</v>
          </cell>
          <cell r="D357">
            <v>1964.9009506323946</v>
          </cell>
          <cell r="E357">
            <v>1964.9009506323946</v>
          </cell>
          <cell r="F357">
            <v>1964.9009506323946</v>
          </cell>
          <cell r="G357">
            <v>1964.9009506323946</v>
          </cell>
          <cell r="H357">
            <v>1964.9009506323946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R357">
            <v>1.9009506323945971</v>
          </cell>
          <cell r="S357">
            <v>9.6839054120967383E-2</v>
          </cell>
          <cell r="V357">
            <v>28334317</v>
          </cell>
          <cell r="W357">
            <v>29367145</v>
          </cell>
          <cell r="X357">
            <v>31477801</v>
          </cell>
          <cell r="Y357">
            <v>31202224.199513536</v>
          </cell>
          <cell r="Z357">
            <v>31227768.199513536</v>
          </cell>
          <cell r="AA357">
            <v>31203983.541290931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K357">
            <v>2869666.5412909314</v>
          </cell>
          <cell r="AL357">
            <v>10.127883235339441</v>
          </cell>
          <cell r="AM357">
            <v>10.031044181218473</v>
          </cell>
          <cell r="AO357">
            <v>3209728.3179476969</v>
          </cell>
          <cell r="AP357">
            <v>3241941.4419706254</v>
          </cell>
          <cell r="AQ357">
            <v>4133037.2469029669</v>
          </cell>
          <cell r="AR357">
            <v>4908346.868574474</v>
          </cell>
          <cell r="AS357">
            <v>4921808.1076468639</v>
          </cell>
          <cell r="AT357">
            <v>4946128.7993285246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D357">
            <v>1736400.4813808277</v>
          </cell>
          <cell r="BE357">
            <v>54.098051591203955</v>
          </cell>
          <cell r="BH357">
            <v>25124588.682052303</v>
          </cell>
          <cell r="BI357">
            <v>26125203.558029376</v>
          </cell>
          <cell r="BJ357">
            <v>27344763.753097035</v>
          </cell>
          <cell r="BK357">
            <v>26293877.330939062</v>
          </cell>
          <cell r="BL357">
            <v>26305960.091866672</v>
          </cell>
          <cell r="BM357">
            <v>26257854.741962407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1133266.0599101037</v>
          </cell>
          <cell r="BX357">
            <v>4.5105855234145675</v>
          </cell>
          <cell r="BZ357">
            <v>-348</v>
          </cell>
        </row>
        <row r="358">
          <cell r="A358">
            <v>349</v>
          </cell>
          <cell r="B358" t="str">
            <v>WORTHINGTON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 t="str">
            <v>--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K358">
            <v>0</v>
          </cell>
          <cell r="AL358" t="str">
            <v>--</v>
          </cell>
          <cell r="AM358" t="str">
            <v>--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D358">
            <v>0</v>
          </cell>
          <cell r="BE358" t="str">
            <v>--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 t="str">
            <v>--</v>
          </cell>
          <cell r="BZ358">
            <v>-349</v>
          </cell>
        </row>
        <row r="359">
          <cell r="A359">
            <v>350</v>
          </cell>
          <cell r="B359" t="str">
            <v>WRENTHAM</v>
          </cell>
          <cell r="C359">
            <v>48</v>
          </cell>
          <cell r="D359">
            <v>50.267566072008549</v>
          </cell>
          <cell r="E359">
            <v>50.267566072008549</v>
          </cell>
          <cell r="F359">
            <v>50.267566072008549</v>
          </cell>
          <cell r="G359">
            <v>50.267566072008549</v>
          </cell>
          <cell r="H359">
            <v>50.267566072008549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R359">
            <v>2.2675660720085489</v>
          </cell>
          <cell r="S359">
            <v>4.7240959833511509</v>
          </cell>
          <cell r="V359">
            <v>870093</v>
          </cell>
          <cell r="W359">
            <v>928032</v>
          </cell>
          <cell r="X359">
            <v>938693</v>
          </cell>
          <cell r="Y359">
            <v>938693</v>
          </cell>
          <cell r="Z359">
            <v>939344</v>
          </cell>
          <cell r="AA359">
            <v>938691.97697554401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K359">
            <v>68598.976975544007</v>
          </cell>
          <cell r="AL359">
            <v>7.8840970994530579</v>
          </cell>
          <cell r="AM359">
            <v>3.160001116101907</v>
          </cell>
          <cell r="AO359">
            <v>223411.75402898842</v>
          </cell>
          <cell r="AP359">
            <v>145891.14236444916</v>
          </cell>
          <cell r="AQ359">
            <v>95536.52964632005</v>
          </cell>
          <cell r="AR359">
            <v>136824.52543622238</v>
          </cell>
          <cell r="AS359">
            <v>136062.35921065364</v>
          </cell>
          <cell r="AT359">
            <v>141261.63027332281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D359">
            <v>-82150.123755665612</v>
          </cell>
          <cell r="BE359">
            <v>-36.770725923850165</v>
          </cell>
          <cell r="BH359">
            <v>646681.24597101158</v>
          </cell>
          <cell r="BI359">
            <v>782140.8576355509</v>
          </cell>
          <cell r="BJ359">
            <v>843156.47035367996</v>
          </cell>
          <cell r="BK359">
            <v>801868.47456377768</v>
          </cell>
          <cell r="BL359">
            <v>803281.6407893463</v>
          </cell>
          <cell r="BM359">
            <v>797430.3467022212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W359">
            <v>150749.10073120962</v>
          </cell>
          <cell r="BX359">
            <v>23.311191049750523</v>
          </cell>
          <cell r="BZ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 t="str">
            <v>--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K360">
            <v>0</v>
          </cell>
          <cell r="AL360" t="str">
            <v>--</v>
          </cell>
          <cell r="AM360" t="str">
            <v>--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D360">
            <v>0</v>
          </cell>
          <cell r="BE360" t="str">
            <v>--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 t="str">
            <v>--</v>
          </cell>
          <cell r="BZ360">
            <v>-351</v>
          </cell>
        </row>
        <row r="361">
          <cell r="A361">
            <v>352</v>
          </cell>
          <cell r="B361" t="str">
            <v>DEVENS</v>
          </cell>
          <cell r="C361">
            <v>8</v>
          </cell>
          <cell r="D361">
            <v>8.0200501253132828</v>
          </cell>
          <cell r="E361">
            <v>8.0200501253132828</v>
          </cell>
          <cell r="F361">
            <v>8.0200501253132828</v>
          </cell>
          <cell r="G361">
            <v>8.0200501253132828</v>
          </cell>
          <cell r="H361">
            <v>8.0200501253132828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R361">
            <v>2.0050125313282763E-2</v>
          </cell>
          <cell r="S361">
            <v>0.25062656641603454</v>
          </cell>
          <cell r="V361">
            <v>167456</v>
          </cell>
          <cell r="W361">
            <v>158454</v>
          </cell>
          <cell r="X361">
            <v>173274</v>
          </cell>
          <cell r="Y361">
            <v>173274</v>
          </cell>
          <cell r="Z361">
            <v>173376</v>
          </cell>
          <cell r="AA361">
            <v>173272.80701754385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K361">
            <v>5816.8070175438479</v>
          </cell>
          <cell r="AL361">
            <v>3.4736330842393581</v>
          </cell>
          <cell r="AM361">
            <v>3.2230065178233236</v>
          </cell>
          <cell r="AO361">
            <v>56882.362019716122</v>
          </cell>
          <cell r="AP361">
            <v>21979.415086786394</v>
          </cell>
          <cell r="AQ361">
            <v>11750.111430821526</v>
          </cell>
          <cell r="AR361">
            <v>21148.484901365129</v>
          </cell>
          <cell r="AS361">
            <v>20775.628750022952</v>
          </cell>
          <cell r="AT361">
            <v>22638.604318945272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D361">
            <v>-34243.757700770846</v>
          </cell>
          <cell r="BE361">
            <v>-60.20101220287151</v>
          </cell>
          <cell r="BH361">
            <v>110573.63798028388</v>
          </cell>
          <cell r="BI361">
            <v>136474.58491321362</v>
          </cell>
          <cell r="BJ361">
            <v>161523.88856917847</v>
          </cell>
          <cell r="BK361">
            <v>152125.51509863487</v>
          </cell>
          <cell r="BL361">
            <v>152600.37124997703</v>
          </cell>
          <cell r="BM361">
            <v>150634.20269859859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40060.564718314708</v>
          </cell>
          <cell r="BX361">
            <v>36.229760953924497</v>
          </cell>
          <cell r="BZ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 t="str">
            <v>--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K362">
            <v>0</v>
          </cell>
          <cell r="AL362" t="str">
            <v>--</v>
          </cell>
          <cell r="AM362" t="str">
            <v>--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D362">
            <v>0</v>
          </cell>
          <cell r="BE362" t="str">
            <v>--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 t="str">
            <v>--</v>
          </cell>
          <cell r="BZ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31</v>
          </cell>
          <cell r="D363">
            <v>31.165828364013489</v>
          </cell>
          <cell r="E363">
            <v>31.165828364013489</v>
          </cell>
          <cell r="F363">
            <v>31.165828364013489</v>
          </cell>
          <cell r="G363">
            <v>31.165828364013489</v>
          </cell>
          <cell r="H363">
            <v>31.165828364013489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R363">
            <v>0.16582836401348899</v>
          </cell>
          <cell r="S363">
            <v>0.53493020649513223</v>
          </cell>
          <cell r="V363">
            <v>475447</v>
          </cell>
          <cell r="W363">
            <v>491904</v>
          </cell>
          <cell r="X363">
            <v>496776</v>
          </cell>
          <cell r="Y363">
            <v>494911.66014726448</v>
          </cell>
          <cell r="Z363">
            <v>495313.66014726448</v>
          </cell>
          <cell r="AA363">
            <v>494913.20715270913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K363">
            <v>19466.207152709132</v>
          </cell>
          <cell r="AL363">
            <v>4.0942959262986411</v>
          </cell>
          <cell r="AM363">
            <v>3.5593657198035089</v>
          </cell>
          <cell r="AO363">
            <v>157702.06579300365</v>
          </cell>
          <cell r="AP363">
            <v>83068.434319123946</v>
          </cell>
          <cell r="AQ363">
            <v>44666.272084795753</v>
          </cell>
          <cell r="AR363">
            <v>68864.100606177541</v>
          </cell>
          <cell r="AS363">
            <v>68033.138283032255</v>
          </cell>
          <cell r="AT363">
            <v>72737.835001607455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D363">
            <v>-84964.230791396199</v>
          </cell>
          <cell r="BE363">
            <v>-53.876422204207785</v>
          </cell>
          <cell r="BH363">
            <v>317744.93420699635</v>
          </cell>
          <cell r="BI363">
            <v>408835.56568087602</v>
          </cell>
          <cell r="BJ363">
            <v>452109.72791520425</v>
          </cell>
          <cell r="BK363">
            <v>426047.55954108696</v>
          </cell>
          <cell r="BL363">
            <v>427280.52186423226</v>
          </cell>
          <cell r="BM363">
            <v>422175.37215110171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104430.43794410536</v>
          </cell>
          <cell r="BX363">
            <v>32.866122068864748</v>
          </cell>
          <cell r="BZ363">
            <v>-600</v>
          </cell>
        </row>
        <row r="364">
          <cell r="A364">
            <v>603</v>
          </cell>
          <cell r="B364" t="str">
            <v>HOOSAC VALLEY</v>
          </cell>
          <cell r="C364">
            <v>68</v>
          </cell>
          <cell r="D364">
            <v>66.354838709677409</v>
          </cell>
          <cell r="E364">
            <v>66.354838709677409</v>
          </cell>
          <cell r="F364">
            <v>66.354838709677409</v>
          </cell>
          <cell r="G364">
            <v>66.354838709677409</v>
          </cell>
          <cell r="H364">
            <v>66.354838709677409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R364">
            <v>-1.6451612903225907</v>
          </cell>
          <cell r="S364">
            <v>-2.4193548387096975</v>
          </cell>
          <cell r="V364">
            <v>998716</v>
          </cell>
          <cell r="W364">
            <v>1038457</v>
          </cell>
          <cell r="X364">
            <v>1101429</v>
          </cell>
          <cell r="Y364">
            <v>1101429</v>
          </cell>
          <cell r="Z364">
            <v>1102290</v>
          </cell>
          <cell r="AA364">
            <v>1101425.8387096773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K364">
            <v>102709.83870967734</v>
          </cell>
          <cell r="AL364">
            <v>10.28418876934758</v>
          </cell>
          <cell r="AM364">
            <v>12.703543608057277</v>
          </cell>
          <cell r="AO364">
            <v>63299.109418837768</v>
          </cell>
          <cell r="AP364">
            <v>101961</v>
          </cell>
          <cell r="AQ364">
            <v>137093.11292163358</v>
          </cell>
          <cell r="AR364">
            <v>164933</v>
          </cell>
          <cell r="AS364">
            <v>165794</v>
          </cell>
          <cell r="AT364">
            <v>164929.83870967739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D364">
            <v>101630.72929083963</v>
          </cell>
          <cell r="BE364">
            <v>160.55633361027097</v>
          </cell>
          <cell r="BH364">
            <v>935416.89058116218</v>
          </cell>
          <cell r="BI364">
            <v>936496</v>
          </cell>
          <cell r="BJ364">
            <v>964335.88707836648</v>
          </cell>
          <cell r="BK364">
            <v>936496</v>
          </cell>
          <cell r="BL364">
            <v>936496</v>
          </cell>
          <cell r="BM364">
            <v>936496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1079.1094188378192</v>
          </cell>
          <cell r="BX364">
            <v>0.1153613356465355</v>
          </cell>
          <cell r="BZ364">
            <v>-603</v>
          </cell>
        </row>
        <row r="365">
          <cell r="A365">
            <v>605</v>
          </cell>
          <cell r="B365" t="str">
            <v>AMHERST PELHAM</v>
          </cell>
          <cell r="C365">
            <v>91</v>
          </cell>
          <cell r="D365">
            <v>94.183084517932556</v>
          </cell>
          <cell r="E365">
            <v>94.183084517932556</v>
          </cell>
          <cell r="F365">
            <v>94.183084517932556</v>
          </cell>
          <cell r="G365">
            <v>94.183084517932556</v>
          </cell>
          <cell r="H365">
            <v>94.183084517932556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R365">
            <v>3.1830845179325564</v>
          </cell>
          <cell r="S365">
            <v>3.4978950746511694</v>
          </cell>
          <cell r="V365">
            <v>1807926</v>
          </cell>
          <cell r="W365">
            <v>1925260</v>
          </cell>
          <cell r="X365">
            <v>1971166</v>
          </cell>
          <cell r="Y365">
            <v>1971166</v>
          </cell>
          <cell r="Z365">
            <v>1972386</v>
          </cell>
          <cell r="AA365">
            <v>1971163.7332778207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K365">
            <v>163237.73327782075</v>
          </cell>
          <cell r="AL365">
            <v>9.0290052401381882</v>
          </cell>
          <cell r="AM365">
            <v>5.5311101654870187</v>
          </cell>
          <cell r="AO365">
            <v>297984</v>
          </cell>
          <cell r="AP365">
            <v>268353.12130405987</v>
          </cell>
          <cell r="AQ365">
            <v>205152.27958123683</v>
          </cell>
          <cell r="AR365">
            <v>284148.39903092635</v>
          </cell>
          <cell r="AS365">
            <v>283211.4504294463</v>
          </cell>
          <cell r="AT365">
            <v>290920.15047516697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D365">
            <v>-7063.8495248330291</v>
          </cell>
          <cell r="BE365">
            <v>-2.3705465813040449</v>
          </cell>
          <cell r="BH365">
            <v>1509942</v>
          </cell>
          <cell r="BI365">
            <v>1656906.8786959401</v>
          </cell>
          <cell r="BJ365">
            <v>1766013.7204187631</v>
          </cell>
          <cell r="BK365">
            <v>1687017.6009690736</v>
          </cell>
          <cell r="BL365">
            <v>1689174.5495705537</v>
          </cell>
          <cell r="BM365">
            <v>1680243.5828026538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W365">
            <v>170301.58280265378</v>
          </cell>
          <cell r="BX365">
            <v>11.278683737696804</v>
          </cell>
          <cell r="BZ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21</v>
          </cell>
          <cell r="D366">
            <v>21.445827683964012</v>
          </cell>
          <cell r="E366">
            <v>21.445827683964012</v>
          </cell>
          <cell r="F366">
            <v>21.445827683964012</v>
          </cell>
          <cell r="G366">
            <v>21.445827683964012</v>
          </cell>
          <cell r="H366">
            <v>21.445827683964012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R366">
            <v>0.44582768396401207</v>
          </cell>
          <cell r="S366">
            <v>2.1229889712572003</v>
          </cell>
          <cell r="V366">
            <v>305321</v>
          </cell>
          <cell r="W366">
            <v>320364</v>
          </cell>
          <cell r="X366">
            <v>323466</v>
          </cell>
          <cell r="Y366">
            <v>321801.58931344759</v>
          </cell>
          <cell r="Z366">
            <v>322083.58931344759</v>
          </cell>
          <cell r="AA366">
            <v>321805.77568100585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K366">
            <v>16484.775681005849</v>
          </cell>
          <cell r="AL366">
            <v>5.3991620887544167</v>
          </cell>
          <cell r="AM366">
            <v>3.2761731174972164</v>
          </cell>
          <cell r="AO366">
            <v>119449.42422573337</v>
          </cell>
          <cell r="AP366">
            <v>61988.268518530735</v>
          </cell>
          <cell r="AQ366">
            <v>33035.970641582695</v>
          </cell>
          <cell r="AR366">
            <v>50930.869644619335</v>
          </cell>
          <cell r="AS366">
            <v>50317.8048550151</v>
          </cell>
          <cell r="AT366">
            <v>53746.05722970378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D366">
            <v>-65703.366996029596</v>
          </cell>
          <cell r="BE366">
            <v>-55.005176811789859</v>
          </cell>
          <cell r="BH366">
            <v>185871.57577426662</v>
          </cell>
          <cell r="BI366">
            <v>258375.73148146927</v>
          </cell>
          <cell r="BJ366">
            <v>290430.02935841732</v>
          </cell>
          <cell r="BK366">
            <v>270870.71966882824</v>
          </cell>
          <cell r="BL366">
            <v>271765.78445843246</v>
          </cell>
          <cell r="BM366">
            <v>268059.71845130209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82188.142677035474</v>
          </cell>
          <cell r="BX366">
            <v>44.217703720793544</v>
          </cell>
          <cell r="BZ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3</v>
          </cell>
          <cell r="D367">
            <v>3.1147540983606556</v>
          </cell>
          <cell r="E367">
            <v>3.1147540983606556</v>
          </cell>
          <cell r="F367">
            <v>3.1147540983606556</v>
          </cell>
          <cell r="G367">
            <v>3.1147540983606556</v>
          </cell>
          <cell r="H367">
            <v>3.1147540983606556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R367">
            <v>0.11475409836065564</v>
          </cell>
          <cell r="S367">
            <v>3.8251366120218622</v>
          </cell>
          <cell r="V367">
            <v>33543</v>
          </cell>
          <cell r="W367">
            <v>44634</v>
          </cell>
          <cell r="X367">
            <v>45336</v>
          </cell>
          <cell r="Y367">
            <v>44953.259016393444</v>
          </cell>
          <cell r="Z367">
            <v>44995.259016393444</v>
          </cell>
          <cell r="AA367">
            <v>44952.898360655738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K367">
            <v>11409.898360655738</v>
          </cell>
          <cell r="AL367">
            <v>34.015736101886354</v>
          </cell>
          <cell r="AM367">
            <v>30.190599489864493</v>
          </cell>
          <cell r="AO367">
            <v>4321.8793457374659</v>
          </cell>
          <cell r="AP367">
            <v>13905</v>
          </cell>
          <cell r="AQ367">
            <v>11439.094182330031</v>
          </cell>
          <cell r="AR367">
            <v>14224.259016393444</v>
          </cell>
          <cell r="AS367">
            <v>14266.259016393444</v>
          </cell>
          <cell r="AT367">
            <v>14223.898360655738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D367">
            <v>9902.0190149182708</v>
          </cell>
          <cell r="BE367">
            <v>229.11373092088567</v>
          </cell>
          <cell r="BH367">
            <v>29221.120654262533</v>
          </cell>
          <cell r="BI367">
            <v>30729</v>
          </cell>
          <cell r="BJ367">
            <v>33896.905817669969</v>
          </cell>
          <cell r="BK367">
            <v>30729</v>
          </cell>
          <cell r="BL367">
            <v>30729</v>
          </cell>
          <cell r="BM367">
            <v>30729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1507.8793457374668</v>
          </cell>
          <cell r="BX367">
            <v>5.1602379100320617</v>
          </cell>
          <cell r="BZ367">
            <v>-615</v>
          </cell>
        </row>
        <row r="368">
          <cell r="A368">
            <v>616</v>
          </cell>
          <cell r="B368" t="str">
            <v>AYER SHIRLEY</v>
          </cell>
          <cell r="C368">
            <v>62</v>
          </cell>
          <cell r="D368">
            <v>62.266689655861583</v>
          </cell>
          <cell r="E368">
            <v>62.266689655861583</v>
          </cell>
          <cell r="F368">
            <v>62.266689655861583</v>
          </cell>
          <cell r="G368">
            <v>62.266689655861583</v>
          </cell>
          <cell r="H368">
            <v>62.266689655861583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R368">
            <v>0.26668965586158322</v>
          </cell>
          <cell r="S368">
            <v>0.43014460622836648</v>
          </cell>
          <cell r="V368">
            <v>982636</v>
          </cell>
          <cell r="W368">
            <v>1010758</v>
          </cell>
          <cell r="X368">
            <v>1020864</v>
          </cell>
          <cell r="Y368">
            <v>1002810.3960011794</v>
          </cell>
          <cell r="Z368">
            <v>1003624.3960011794</v>
          </cell>
          <cell r="AA368">
            <v>1002816.5508983776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K368">
            <v>20180.550898377551</v>
          </cell>
          <cell r="AL368">
            <v>2.0537158111831433</v>
          </cell>
          <cell r="AM368">
            <v>1.6235712049547768</v>
          </cell>
          <cell r="AO368">
            <v>161210</v>
          </cell>
          <cell r="AP368">
            <v>118096.61802337918</v>
          </cell>
          <cell r="AQ368">
            <v>86080.373869761679</v>
          </cell>
          <cell r="AR368">
            <v>95554.038532785693</v>
          </cell>
          <cell r="AS368">
            <v>95322.543453323451</v>
          </cell>
          <cell r="AT368">
            <v>98843.629417433971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D368">
            <v>-62366.370582566029</v>
          </cell>
          <cell r="BE368">
            <v>-38.686415596157822</v>
          </cell>
          <cell r="BH368">
            <v>821426</v>
          </cell>
          <cell r="BI368">
            <v>892661.38197662076</v>
          </cell>
          <cell r="BJ368">
            <v>934783.62613023829</v>
          </cell>
          <cell r="BK368">
            <v>907256.35746839363</v>
          </cell>
          <cell r="BL368">
            <v>908301.85254785593</v>
          </cell>
          <cell r="BM368">
            <v>903972.92148094357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82546.921480943565</v>
          </cell>
          <cell r="BX368">
            <v>10.049221899592119</v>
          </cell>
          <cell r="BZ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 t="str">
            <v>--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K369">
            <v>0</v>
          </cell>
          <cell r="AL369" t="str">
            <v>--</v>
          </cell>
          <cell r="AM369" t="str">
            <v>--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D369">
            <v>0</v>
          </cell>
          <cell r="BE369" t="str">
            <v>--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 t="str">
            <v>--</v>
          </cell>
          <cell r="BZ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9</v>
          </cell>
          <cell r="D370">
            <v>9.0050125313283225</v>
          </cell>
          <cell r="E370">
            <v>9.0050125313283225</v>
          </cell>
          <cell r="F370">
            <v>9.0050125313283225</v>
          </cell>
          <cell r="G370">
            <v>9.0050125313283225</v>
          </cell>
          <cell r="H370">
            <v>9.0050125313283225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R370">
            <v>5.0125313283224671E-3</v>
          </cell>
          <cell r="S370">
            <v>5.5694792536908899E-2</v>
          </cell>
          <cell r="V370">
            <v>166046</v>
          </cell>
          <cell r="W370">
            <v>162793</v>
          </cell>
          <cell r="X370">
            <v>164124</v>
          </cell>
          <cell r="Y370">
            <v>163371.48057415325</v>
          </cell>
          <cell r="Z370">
            <v>163492.48057415325</v>
          </cell>
          <cell r="AA370">
            <v>163315.07997493731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K370">
            <v>-2730.9200250626891</v>
          </cell>
          <cell r="AL370">
            <v>-1.6446767914088167</v>
          </cell>
          <cell r="AM370">
            <v>-1.7003715839457256</v>
          </cell>
          <cell r="AO370">
            <v>8442</v>
          </cell>
          <cell r="AP370">
            <v>8444</v>
          </cell>
          <cell r="AQ370">
            <v>8444</v>
          </cell>
          <cell r="AR370">
            <v>8444</v>
          </cell>
          <cell r="AS370">
            <v>8565</v>
          </cell>
          <cell r="AT370">
            <v>8446.7017543859638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D370">
            <v>4.7017543859637954</v>
          </cell>
          <cell r="BE370">
            <v>5.5694792536886695E-2</v>
          </cell>
          <cell r="BH370">
            <v>157604</v>
          </cell>
          <cell r="BI370">
            <v>154349</v>
          </cell>
          <cell r="BJ370">
            <v>155680</v>
          </cell>
          <cell r="BK370">
            <v>154927.48057415325</v>
          </cell>
          <cell r="BL370">
            <v>154927.48057415325</v>
          </cell>
          <cell r="BM370">
            <v>154868.37822055136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-2735.6217794486438</v>
          </cell>
          <cell r="BX370">
            <v>-1.7357565667423747</v>
          </cell>
          <cell r="BZ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43</v>
          </cell>
          <cell r="D371">
            <v>45.419694665089274</v>
          </cell>
          <cell r="E371">
            <v>45.419694665089274</v>
          </cell>
          <cell r="F371">
            <v>45.419694665089274</v>
          </cell>
          <cell r="G371">
            <v>45.419694665089274</v>
          </cell>
          <cell r="H371">
            <v>45.419694665089274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R371">
            <v>2.4196946650892741</v>
          </cell>
          <cell r="S371">
            <v>5.6271968955564411</v>
          </cell>
          <cell r="V371">
            <v>623216</v>
          </cell>
          <cell r="W371">
            <v>665454</v>
          </cell>
          <cell r="X371">
            <v>673698</v>
          </cell>
          <cell r="Y371">
            <v>670244.15843081404</v>
          </cell>
          <cell r="Z371">
            <v>670838.15843081404</v>
          </cell>
          <cell r="AA371">
            <v>669473.0045828406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K371">
            <v>46257.0045828406</v>
          </cell>
          <cell r="AL371">
            <v>7.4223069662589847</v>
          </cell>
          <cell r="AM371">
            <v>1.7951100707025436</v>
          </cell>
          <cell r="AO371">
            <v>227684.4049147839</v>
          </cell>
          <cell r="AP371">
            <v>117637.42155745771</v>
          </cell>
          <cell r="AQ371">
            <v>77745.846857520824</v>
          </cell>
          <cell r="AR371">
            <v>106347.36160428147</v>
          </cell>
          <cell r="AS371">
            <v>105789.47277743029</v>
          </cell>
          <cell r="AT371">
            <v>109193.77928000214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D371">
            <v>-118490.62563478175</v>
          </cell>
          <cell r="BE371">
            <v>-52.04160806671392</v>
          </cell>
          <cell r="BH371">
            <v>395531.5950852161</v>
          </cell>
          <cell r="BI371">
            <v>547816.57844254235</v>
          </cell>
          <cell r="BJ371">
            <v>595952.15314247913</v>
          </cell>
          <cell r="BK371">
            <v>563896.79682653258</v>
          </cell>
          <cell r="BL371">
            <v>565048.68565338373</v>
          </cell>
          <cell r="BM371">
            <v>560279.22530283849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W371">
            <v>164747.63021762238</v>
          </cell>
          <cell r="BX371">
            <v>41.652204846525095</v>
          </cell>
          <cell r="BZ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24</v>
          </cell>
          <cell r="D372">
            <v>24.305946297336586</v>
          </cell>
          <cell r="E372">
            <v>24.305946297336586</v>
          </cell>
          <cell r="F372">
            <v>24.305946297336586</v>
          </cell>
          <cell r="G372">
            <v>24.305946297336586</v>
          </cell>
          <cell r="H372">
            <v>24.305946297336586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R372">
            <v>0.30594629733658607</v>
          </cell>
          <cell r="S372">
            <v>1.274776238902442</v>
          </cell>
          <cell r="V372">
            <v>341755</v>
          </cell>
          <cell r="W372">
            <v>381268</v>
          </cell>
          <cell r="X372">
            <v>389990</v>
          </cell>
          <cell r="Y372">
            <v>388734.48137706902</v>
          </cell>
          <cell r="Z372">
            <v>389066.48137706902</v>
          </cell>
          <cell r="AA372">
            <v>387168.00853735453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K372">
            <v>45413.00853735453</v>
          </cell>
          <cell r="AL372">
            <v>13.288176774986326</v>
          </cell>
          <cell r="AM372">
            <v>12.013400536083884</v>
          </cell>
          <cell r="AO372">
            <v>46103.793077789989</v>
          </cell>
          <cell r="AP372">
            <v>61735</v>
          </cell>
          <cell r="AQ372">
            <v>57534.601129718525</v>
          </cell>
          <cell r="AR372">
            <v>69201.481377069023</v>
          </cell>
          <cell r="AS372">
            <v>69533.481377069023</v>
          </cell>
          <cell r="AT372">
            <v>67635.008537354544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D372">
            <v>21531.215459564555</v>
          </cell>
          <cell r="BE372">
            <v>46.701613950148044</v>
          </cell>
          <cell r="BH372">
            <v>295651.20692221</v>
          </cell>
          <cell r="BI372">
            <v>319533</v>
          </cell>
          <cell r="BJ372">
            <v>332455.39887028147</v>
          </cell>
          <cell r="BK372">
            <v>319533</v>
          </cell>
          <cell r="BL372">
            <v>319533</v>
          </cell>
          <cell r="BM372">
            <v>319533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23881.793077790004</v>
          </cell>
          <cell r="BX372">
            <v>8.0776917254640637</v>
          </cell>
          <cell r="BZ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 t="str">
            <v>--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K373">
            <v>0</v>
          </cell>
          <cell r="AL373" t="str">
            <v>--</v>
          </cell>
          <cell r="AM373" t="str">
            <v>--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D373">
            <v>0</v>
          </cell>
          <cell r="BE373" t="str">
            <v>--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 t="str">
            <v>--</v>
          </cell>
          <cell r="BZ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28</v>
          </cell>
          <cell r="D374">
            <v>27.417003547562093</v>
          </cell>
          <cell r="E374">
            <v>27.417003547562093</v>
          </cell>
          <cell r="F374">
            <v>27.417003547562093</v>
          </cell>
          <cell r="G374">
            <v>27.417003547562093</v>
          </cell>
          <cell r="H374">
            <v>27.417003547562093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R374">
            <v>-0.58299645243790721</v>
          </cell>
          <cell r="S374">
            <v>-2.0821301872782416</v>
          </cell>
          <cell r="V374">
            <v>458014</v>
          </cell>
          <cell r="W374">
            <v>471033</v>
          </cell>
          <cell r="X374">
            <v>482634</v>
          </cell>
          <cell r="Y374">
            <v>477469.45904174575</v>
          </cell>
          <cell r="Z374">
            <v>477822.45904174575</v>
          </cell>
          <cell r="AA374">
            <v>477466.60836935899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K374">
            <v>19452.60836935899</v>
          </cell>
          <cell r="AL374">
            <v>4.247164577798701</v>
          </cell>
          <cell r="AM374">
            <v>6.3292947650769431</v>
          </cell>
          <cell r="AO374">
            <v>114897</v>
          </cell>
          <cell r="AP374">
            <v>66240.461303333403</v>
          </cell>
          <cell r="AQ374">
            <v>43625.9422920941</v>
          </cell>
          <cell r="AR374">
            <v>60040.601836740665</v>
          </cell>
          <cell r="AS374">
            <v>59488.41300443103</v>
          </cell>
          <cell r="AT374">
            <v>62880.547506324372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D374">
            <v>-52016.452493675628</v>
          </cell>
          <cell r="BE374">
            <v>-45.272246006140826</v>
          </cell>
          <cell r="BH374">
            <v>343117</v>
          </cell>
          <cell r="BI374">
            <v>404792.5386966666</v>
          </cell>
          <cell r="BJ374">
            <v>439008.05770790589</v>
          </cell>
          <cell r="BK374">
            <v>417428.85720500507</v>
          </cell>
          <cell r="BL374">
            <v>418334.04603731469</v>
          </cell>
          <cell r="BM374">
            <v>414586.06086303463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71469.060863034625</v>
          </cell>
          <cell r="BX374">
            <v>20.829355835774564</v>
          </cell>
          <cell r="BZ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1.0025062656641603</v>
          </cell>
          <cell r="E375">
            <v>1.0025062656641603</v>
          </cell>
          <cell r="F375">
            <v>1.0025062656641603</v>
          </cell>
          <cell r="G375">
            <v>1.0025062656641603</v>
          </cell>
          <cell r="H375">
            <v>1.0025062656641603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R375">
            <v>2.5062656641603454E-3</v>
          </cell>
          <cell r="S375">
            <v>0.25062656641603454</v>
          </cell>
          <cell r="V375">
            <v>19591</v>
          </cell>
          <cell r="W375">
            <v>19904</v>
          </cell>
          <cell r="X375">
            <v>20060</v>
          </cell>
          <cell r="Y375">
            <v>20012.020050125313</v>
          </cell>
          <cell r="Z375">
            <v>20024.020050125313</v>
          </cell>
          <cell r="AA375">
            <v>20012.370927318294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K375">
            <v>421.37092731829398</v>
          </cell>
          <cell r="AL375">
            <v>2.1508393002822368</v>
          </cell>
          <cell r="AM375">
            <v>1.9002127338662023</v>
          </cell>
          <cell r="AO375">
            <v>938</v>
          </cell>
          <cell r="AP375">
            <v>1251</v>
          </cell>
          <cell r="AQ375">
            <v>1280.3922107957317</v>
          </cell>
          <cell r="AR375">
            <v>1359.020050125313</v>
          </cell>
          <cell r="AS375">
            <v>1371.020050125313</v>
          </cell>
          <cell r="AT375">
            <v>1359.3709273182953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D375">
            <v>421.37092731829534</v>
          </cell>
          <cell r="BE375">
            <v>44.922273701310814</v>
          </cell>
          <cell r="BH375">
            <v>18653</v>
          </cell>
          <cell r="BI375">
            <v>18653</v>
          </cell>
          <cell r="BJ375">
            <v>18779.607789204267</v>
          </cell>
          <cell r="BK375">
            <v>18653</v>
          </cell>
          <cell r="BL375">
            <v>18653</v>
          </cell>
          <cell r="BM375">
            <v>18653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Z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134</v>
          </cell>
          <cell r="D376">
            <v>134.20822508792494</v>
          </cell>
          <cell r="E376">
            <v>134.20822508792494</v>
          </cell>
          <cell r="F376">
            <v>134.20822508792494</v>
          </cell>
          <cell r="G376">
            <v>134.20822508792494</v>
          </cell>
          <cell r="H376">
            <v>134.20822508792494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R376">
            <v>0.20822508792494432</v>
          </cell>
          <cell r="S376">
            <v>0.15539185666040289</v>
          </cell>
          <cell r="V376">
            <v>2255454</v>
          </cell>
          <cell r="W376">
            <v>2246983</v>
          </cell>
          <cell r="X376">
            <v>2279736</v>
          </cell>
          <cell r="Y376">
            <v>2279736</v>
          </cell>
          <cell r="Z376">
            <v>2281482</v>
          </cell>
          <cell r="AA376">
            <v>2279734.3151324736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K376">
            <v>24280.315132473595</v>
          </cell>
          <cell r="AL376">
            <v>1.0765156430800005</v>
          </cell>
          <cell r="AM376">
            <v>0.92112378641959758</v>
          </cell>
          <cell r="AO376">
            <v>192954.39979686926</v>
          </cell>
          <cell r="AP376">
            <v>130294.48924648782</v>
          </cell>
          <cell r="AQ376">
            <v>143280.34507406029</v>
          </cell>
          <cell r="AR376">
            <v>152134.23036964057</v>
          </cell>
          <cell r="AS376">
            <v>153735.51133834283</v>
          </cell>
          <cell r="AT376">
            <v>152587.04374391973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D376">
            <v>-40367.35605294953</v>
          </cell>
          <cell r="BE376">
            <v>-20.920671461985751</v>
          </cell>
          <cell r="BH376">
            <v>2062499.6002031309</v>
          </cell>
          <cell r="BI376">
            <v>2116688.5107535124</v>
          </cell>
          <cell r="BJ376">
            <v>2136455.6549259396</v>
          </cell>
          <cell r="BK376">
            <v>2127601.7696303595</v>
          </cell>
          <cell r="BL376">
            <v>2127746.4886616571</v>
          </cell>
          <cell r="BM376">
            <v>2127147.271388554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64647.671185423154</v>
          </cell>
          <cell r="BX376">
            <v>3.1344331499049138</v>
          </cell>
          <cell r="BZ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7</v>
          </cell>
          <cell r="D377">
            <v>7.2010160012434818</v>
          </cell>
          <cell r="E377">
            <v>7.2010160012434818</v>
          </cell>
          <cell r="F377">
            <v>7.2010160012434818</v>
          </cell>
          <cell r="G377">
            <v>7.2010160012434818</v>
          </cell>
          <cell r="H377">
            <v>7.2010160012434818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R377">
            <v>0.20101600124348185</v>
          </cell>
          <cell r="S377">
            <v>2.871657160621166</v>
          </cell>
          <cell r="V377">
            <v>95284</v>
          </cell>
          <cell r="W377">
            <v>104510</v>
          </cell>
          <cell r="X377">
            <v>126882</v>
          </cell>
          <cell r="Y377">
            <v>126102.94962304753</v>
          </cell>
          <cell r="Z377">
            <v>126194.94962304753</v>
          </cell>
          <cell r="AA377">
            <v>125922.05706820001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K377">
            <v>30638.057068200011</v>
          </cell>
          <cell r="AL377">
            <v>32.154461471180909</v>
          </cell>
          <cell r="AM377">
            <v>29.282804310559744</v>
          </cell>
          <cell r="AO377">
            <v>12782.797888923196</v>
          </cell>
          <cell r="AP377">
            <v>15766</v>
          </cell>
          <cell r="AQ377">
            <v>29628.709465194068</v>
          </cell>
          <cell r="AR377">
            <v>37358.949623047534</v>
          </cell>
          <cell r="AS377">
            <v>37450.949623047534</v>
          </cell>
          <cell r="AT377">
            <v>37178.057068200011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D377">
            <v>24395.259179276814</v>
          </cell>
          <cell r="BE377">
            <v>190.84444103130411</v>
          </cell>
          <cell r="BH377">
            <v>82501.202111076796</v>
          </cell>
          <cell r="BI377">
            <v>88744</v>
          </cell>
          <cell r="BJ377">
            <v>97253.290534805928</v>
          </cell>
          <cell r="BK377">
            <v>88744</v>
          </cell>
          <cell r="BL377">
            <v>88744</v>
          </cell>
          <cell r="BM377">
            <v>88744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W377">
            <v>6242.7978889232036</v>
          </cell>
          <cell r="BX377">
            <v>7.5669174862665889</v>
          </cell>
          <cell r="BZ377">
            <v>-650</v>
          </cell>
        </row>
        <row r="378">
          <cell r="A378">
            <v>655</v>
          </cell>
          <cell r="B378" t="str">
            <v>DOVER SHERBORN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 t="str">
            <v>--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K378">
            <v>0</v>
          </cell>
          <cell r="AL378" t="str">
            <v>--</v>
          </cell>
          <cell r="AM378" t="str">
            <v>--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D378">
            <v>0</v>
          </cell>
          <cell r="BE378" t="str">
            <v>--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0</v>
          </cell>
          <cell r="BX378" t="str">
            <v>--</v>
          </cell>
          <cell r="BZ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16</v>
          </cell>
          <cell r="D379">
            <v>17.574937343358396</v>
          </cell>
          <cell r="E379">
            <v>17.574937343358396</v>
          </cell>
          <cell r="F379">
            <v>17.574937343358396</v>
          </cell>
          <cell r="G379">
            <v>17.574937343358396</v>
          </cell>
          <cell r="H379">
            <v>17.574937343358396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R379">
            <v>1.5749373433583962</v>
          </cell>
          <cell r="S379">
            <v>9.8433583959899771</v>
          </cell>
          <cell r="V379">
            <v>196888</v>
          </cell>
          <cell r="W379">
            <v>226584</v>
          </cell>
          <cell r="X379">
            <v>229009</v>
          </cell>
          <cell r="Y379">
            <v>227136.9176741855</v>
          </cell>
          <cell r="Z379">
            <v>227362.9176741855</v>
          </cell>
          <cell r="AA379">
            <v>227134.20890225569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K379">
            <v>30246.20890225569</v>
          </cell>
          <cell r="AL379">
            <v>15.362139339246529</v>
          </cell>
          <cell r="AM379">
            <v>5.5187809432565516</v>
          </cell>
          <cell r="AO379">
            <v>66986.981182553485</v>
          </cell>
          <cell r="AP379">
            <v>57179.631576395717</v>
          </cell>
          <cell r="AQ379">
            <v>38821.956597413307</v>
          </cell>
          <cell r="AR379">
            <v>52011.503521872961</v>
          </cell>
          <cell r="AS379">
            <v>51827.682678931866</v>
          </cell>
          <cell r="AT379">
            <v>53295.860113093448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D379">
            <v>-13691.121069460038</v>
          </cell>
          <cell r="BE379">
            <v>-20.438480474510236</v>
          </cell>
          <cell r="BH379">
            <v>129901.01881744651</v>
          </cell>
          <cell r="BI379">
            <v>169404.36842360429</v>
          </cell>
          <cell r="BJ379">
            <v>190187.04340258669</v>
          </cell>
          <cell r="BK379">
            <v>175125.41415231256</v>
          </cell>
          <cell r="BL379">
            <v>175535.23499525365</v>
          </cell>
          <cell r="BM379">
            <v>173838.34878916224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W379">
            <v>43937.329971715721</v>
          </cell>
          <cell r="BX379">
            <v>33.823699284038767</v>
          </cell>
          <cell r="BZ379">
            <v>-658</v>
          </cell>
        </row>
        <row r="380">
          <cell r="A380">
            <v>660</v>
          </cell>
          <cell r="B380" t="str">
            <v>NAUSET</v>
          </cell>
          <cell r="C380">
            <v>73</v>
          </cell>
          <cell r="D380">
            <v>73.468830011723327</v>
          </cell>
          <cell r="E380">
            <v>73.468830011723327</v>
          </cell>
          <cell r="F380">
            <v>73.468830011723327</v>
          </cell>
          <cell r="G380">
            <v>73.468830011723327</v>
          </cell>
          <cell r="H380">
            <v>73.468830011723327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R380">
            <v>0.46883001172332683</v>
          </cell>
          <cell r="S380">
            <v>0.64223289277167694</v>
          </cell>
          <cell r="V380">
            <v>1549117</v>
          </cell>
          <cell r="W380">
            <v>1515060</v>
          </cell>
          <cell r="X380">
            <v>1533310</v>
          </cell>
          <cell r="Y380">
            <v>1524698.0621502292</v>
          </cell>
          <cell r="Z380">
            <v>1525651.0621502292</v>
          </cell>
          <cell r="AA380">
            <v>1514126.5204115354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K380">
            <v>-34990.479588464601</v>
          </cell>
          <cell r="AL380">
            <v>-2.2587370475222079</v>
          </cell>
          <cell r="AM380">
            <v>-2.9009699402938849</v>
          </cell>
          <cell r="AO380">
            <v>452327</v>
          </cell>
          <cell r="AP380">
            <v>187463.06493827861</v>
          </cell>
          <cell r="AQ380">
            <v>68916</v>
          </cell>
          <cell r="AR380">
            <v>133100.03126235312</v>
          </cell>
          <cell r="AS380">
            <v>130158.79490376117</v>
          </cell>
          <cell r="AT380">
            <v>145327.86170617439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D380">
            <v>-306999.13829382561</v>
          </cell>
          <cell r="BE380">
            <v>-67.871061929494729</v>
          </cell>
          <cell r="BH380">
            <v>1096790</v>
          </cell>
          <cell r="BI380">
            <v>1327596.9350617214</v>
          </cell>
          <cell r="BJ380">
            <v>1464394</v>
          </cell>
          <cell r="BK380">
            <v>1391598.0308878762</v>
          </cell>
          <cell r="BL380">
            <v>1395492.267246468</v>
          </cell>
          <cell r="BM380">
            <v>1368798.658705361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W380">
            <v>272008.65870536095</v>
          </cell>
          <cell r="BX380">
            <v>24.800432052203327</v>
          </cell>
          <cell r="BZ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 t="str">
            <v>--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K381">
            <v>0</v>
          </cell>
          <cell r="AL381" t="str">
            <v>--</v>
          </cell>
          <cell r="AM381" t="str">
            <v>--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D381">
            <v>0</v>
          </cell>
          <cell r="BE381" t="str">
            <v>--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 t="str">
            <v>--</v>
          </cell>
          <cell r="BZ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15</v>
          </cell>
          <cell r="D382">
            <v>15.637433277184025</v>
          </cell>
          <cell r="E382">
            <v>15.637433277184025</v>
          </cell>
          <cell r="F382">
            <v>15.637433277184025</v>
          </cell>
          <cell r="G382">
            <v>15.637433277184025</v>
          </cell>
          <cell r="H382">
            <v>15.637433277184025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R382">
            <v>0.63743327718402476</v>
          </cell>
          <cell r="S382">
            <v>4.2495551812268273</v>
          </cell>
          <cell r="V382">
            <v>225942</v>
          </cell>
          <cell r="W382">
            <v>251514</v>
          </cell>
          <cell r="X382">
            <v>253868</v>
          </cell>
          <cell r="Y382">
            <v>250749.37185664554</v>
          </cell>
          <cell r="Z382">
            <v>250953.37185664554</v>
          </cell>
          <cell r="AA382">
            <v>249888.68365563094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K382">
            <v>23946.683655630943</v>
          </cell>
          <cell r="AL382">
            <v>10.598597717835091</v>
          </cell>
          <cell r="AM382">
            <v>6.3490425366082635</v>
          </cell>
          <cell r="AO382">
            <v>61316</v>
          </cell>
          <cell r="AP382">
            <v>54172.614118516853</v>
          </cell>
          <cell r="AQ382">
            <v>34523.641933896593</v>
          </cell>
          <cell r="AR382">
            <v>46705.133517645627</v>
          </cell>
          <cell r="AS382">
            <v>46428.982025329286</v>
          </cell>
          <cell r="AT382">
            <v>47352.388032258415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D382">
            <v>-13963.611967741585</v>
          </cell>
          <cell r="BE382">
            <v>-22.773194545863372</v>
          </cell>
          <cell r="BH382">
            <v>164626</v>
          </cell>
          <cell r="BI382">
            <v>197341.38588148315</v>
          </cell>
          <cell r="BJ382">
            <v>219344.35806610342</v>
          </cell>
          <cell r="BK382">
            <v>204044.23833899992</v>
          </cell>
          <cell r="BL382">
            <v>204524.38983131625</v>
          </cell>
          <cell r="BM382">
            <v>202536.29562337254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W382">
            <v>37910.295623372542</v>
          </cell>
          <cell r="BX382">
            <v>23.0281338448195</v>
          </cell>
          <cell r="BZ382">
            <v>-665</v>
          </cell>
        </row>
        <row r="383">
          <cell r="A383">
            <v>670</v>
          </cell>
          <cell r="B383" t="str">
            <v>FRONTIER</v>
          </cell>
          <cell r="C383">
            <v>44</v>
          </cell>
          <cell r="D383">
            <v>45.138008853693172</v>
          </cell>
          <cell r="E383">
            <v>45.138008853693172</v>
          </cell>
          <cell r="F383">
            <v>45.138008853693172</v>
          </cell>
          <cell r="G383">
            <v>45.138008853693172</v>
          </cell>
          <cell r="H383">
            <v>45.138008853693172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R383">
            <v>1.1380088536931723</v>
          </cell>
          <cell r="S383">
            <v>2.5863837583935734</v>
          </cell>
          <cell r="V383">
            <v>883778</v>
          </cell>
          <cell r="W383">
            <v>919818</v>
          </cell>
          <cell r="X383">
            <v>972744</v>
          </cell>
          <cell r="Y383">
            <v>970961.95141045644</v>
          </cell>
          <cell r="Z383">
            <v>971555.95141045644</v>
          </cell>
          <cell r="AA383">
            <v>970965.40371522063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K383">
            <v>87187.403715220629</v>
          </cell>
          <cell r="AL383">
            <v>9.8653059609110638</v>
          </cell>
          <cell r="AM383">
            <v>7.2789222025174904</v>
          </cell>
          <cell r="AO383">
            <v>60674.27927550114</v>
          </cell>
          <cell r="AP383">
            <v>78611.474186823267</v>
          </cell>
          <cell r="AQ383">
            <v>106406.99810142699</v>
          </cell>
          <cell r="AR383">
            <v>129159.51578697737</v>
          </cell>
          <cell r="AS383">
            <v>129710.82844058027</v>
          </cell>
          <cell r="AT383">
            <v>129297.03009941836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D383">
            <v>68622.750823917217</v>
          </cell>
          <cell r="BE383">
            <v>113.10023232797674</v>
          </cell>
          <cell r="BH383">
            <v>823103.72072449885</v>
          </cell>
          <cell r="BI383">
            <v>841206.52581317676</v>
          </cell>
          <cell r="BJ383">
            <v>866337.00189857301</v>
          </cell>
          <cell r="BK383">
            <v>841802.43562347908</v>
          </cell>
          <cell r="BL383">
            <v>841845.12296987616</v>
          </cell>
          <cell r="BM383">
            <v>841668.37361580227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W383">
            <v>18564.652891303413</v>
          </cell>
          <cell r="BX383">
            <v>2.2554451430450095</v>
          </cell>
          <cell r="BZ383">
            <v>-670</v>
          </cell>
        </row>
        <row r="384">
          <cell r="A384">
            <v>672</v>
          </cell>
          <cell r="B384" t="str">
            <v>GATEWAY</v>
          </cell>
          <cell r="C384">
            <v>5</v>
          </cell>
          <cell r="D384">
            <v>5.1489478883340771</v>
          </cell>
          <cell r="E384">
            <v>5.1489478883340771</v>
          </cell>
          <cell r="F384">
            <v>5.1489478883340771</v>
          </cell>
          <cell r="G384">
            <v>5.1489478883340771</v>
          </cell>
          <cell r="H384">
            <v>5.1489478883340771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R384">
            <v>0.14894788833407713</v>
          </cell>
          <cell r="S384">
            <v>2.9789577666815337</v>
          </cell>
          <cell r="V384">
            <v>97704</v>
          </cell>
          <cell r="W384">
            <v>90526</v>
          </cell>
          <cell r="X384">
            <v>91523</v>
          </cell>
          <cell r="Y384">
            <v>91523</v>
          </cell>
          <cell r="Z384">
            <v>91586</v>
          </cell>
          <cell r="AA384">
            <v>91524.713119257358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K384">
            <v>-6179.2868807426421</v>
          </cell>
          <cell r="AL384">
            <v>-6.3244973396612618</v>
          </cell>
          <cell r="AM384">
            <v>-9.3034551063427955</v>
          </cell>
          <cell r="AO384">
            <v>33625.471410089624</v>
          </cell>
          <cell r="AP384">
            <v>13732.239235471028</v>
          </cell>
          <cell r="AQ384">
            <v>4828</v>
          </cell>
          <cell r="AR384">
            <v>9648.9541902576821</v>
          </cell>
          <cell r="AS384">
            <v>9419.4525395890141</v>
          </cell>
          <cell r="AT384">
            <v>10569.285163448954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D384">
            <v>-23056.186246640667</v>
          </cell>
          <cell r="BE384">
            <v>-68.567622340373944</v>
          </cell>
          <cell r="BH384">
            <v>64078.528589910376</v>
          </cell>
          <cell r="BI384">
            <v>76793.760764528968</v>
          </cell>
          <cell r="BJ384">
            <v>86695</v>
          </cell>
          <cell r="BK384">
            <v>81874.045809742325</v>
          </cell>
          <cell r="BL384">
            <v>82166.547460410991</v>
          </cell>
          <cell r="BM384">
            <v>80955.427955808409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W384">
            <v>16876.899365898033</v>
          </cell>
          <cell r="BX384">
            <v>26.337838488625074</v>
          </cell>
          <cell r="BZ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41</v>
          </cell>
          <cell r="D385">
            <v>41.405856141779317</v>
          </cell>
          <cell r="E385">
            <v>41.405856141779317</v>
          </cell>
          <cell r="F385">
            <v>41.405856141779317</v>
          </cell>
          <cell r="G385">
            <v>41.405856141779317</v>
          </cell>
          <cell r="H385">
            <v>41.405856141779317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R385">
            <v>0.40585614177931717</v>
          </cell>
          <cell r="S385">
            <v>0.98989302873004892</v>
          </cell>
          <cell r="V385">
            <v>713891</v>
          </cell>
          <cell r="W385">
            <v>751912</v>
          </cell>
          <cell r="X385">
            <v>759244</v>
          </cell>
          <cell r="Y385">
            <v>759244</v>
          </cell>
          <cell r="Z385">
            <v>759782</v>
          </cell>
          <cell r="AA385">
            <v>759244.69306098903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K385">
            <v>45353.693060989026</v>
          </cell>
          <cell r="AL385">
            <v>6.3530277116519152</v>
          </cell>
          <cell r="AM385">
            <v>5.3631346829218662</v>
          </cell>
          <cell r="AO385">
            <v>38442</v>
          </cell>
          <cell r="AP385">
            <v>76463</v>
          </cell>
          <cell r="AQ385">
            <v>71606.76364184948</v>
          </cell>
          <cell r="AR385">
            <v>83795</v>
          </cell>
          <cell r="AS385">
            <v>84333</v>
          </cell>
          <cell r="AT385">
            <v>83795.693060989026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D385">
            <v>45353.693060989026</v>
          </cell>
          <cell r="BE385">
            <v>117.97953556263727</v>
          </cell>
          <cell r="BH385">
            <v>675449</v>
          </cell>
          <cell r="BI385">
            <v>675449</v>
          </cell>
          <cell r="BJ385">
            <v>687637.23635815049</v>
          </cell>
          <cell r="BK385">
            <v>675449</v>
          </cell>
          <cell r="BL385">
            <v>675449</v>
          </cell>
          <cell r="BM385">
            <v>675449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W385">
            <v>0</v>
          </cell>
          <cell r="BX385">
            <v>0</v>
          </cell>
          <cell r="BZ385">
            <v>-673</v>
          </cell>
        </row>
        <row r="386">
          <cell r="A386">
            <v>674</v>
          </cell>
          <cell r="B386" t="str">
            <v>GILL MONTAGUE</v>
          </cell>
          <cell r="C386">
            <v>63</v>
          </cell>
          <cell r="D386">
            <v>64.77754798582734</v>
          </cell>
          <cell r="E386">
            <v>64.77754798582734</v>
          </cell>
          <cell r="F386">
            <v>64.77754798582734</v>
          </cell>
          <cell r="G386">
            <v>64.77754798582734</v>
          </cell>
          <cell r="H386">
            <v>64.77754798582734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R386">
            <v>1.77754798582734</v>
          </cell>
          <cell r="S386">
            <v>2.8215047394084758</v>
          </cell>
          <cell r="V386">
            <v>1052760</v>
          </cell>
          <cell r="W386">
            <v>1091793</v>
          </cell>
          <cell r="X386">
            <v>1143636</v>
          </cell>
          <cell r="Y386">
            <v>1143636</v>
          </cell>
          <cell r="Z386">
            <v>1144481</v>
          </cell>
          <cell r="AA386">
            <v>1143631.3400107061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K386">
            <v>90871.340010706102</v>
          </cell>
          <cell r="AL386">
            <v>8.631724230660943</v>
          </cell>
          <cell r="AM386">
            <v>5.8102194912524672</v>
          </cell>
          <cell r="AO386">
            <v>140350.6534827358</v>
          </cell>
          <cell r="AP386">
            <v>116548.46712608564</v>
          </cell>
          <cell r="AQ386">
            <v>125786.01450069048</v>
          </cell>
          <cell r="AR386">
            <v>159943.79414272879</v>
          </cell>
          <cell r="AS386">
            <v>160183.65434362571</v>
          </cell>
          <cell r="AT386">
            <v>161839.60966292775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D386">
            <v>21488.956180191948</v>
          </cell>
          <cell r="BE386">
            <v>15.310905682982989</v>
          </cell>
          <cell r="BH386">
            <v>912409.34651726414</v>
          </cell>
          <cell r="BI386">
            <v>975244.53287391434</v>
          </cell>
          <cell r="BJ386">
            <v>1017849.9854993095</v>
          </cell>
          <cell r="BK386">
            <v>983692.20585727121</v>
          </cell>
          <cell r="BL386">
            <v>984297.34565637424</v>
          </cell>
          <cell r="BM386">
            <v>981791.73034777842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W386">
            <v>69382.383830514271</v>
          </cell>
          <cell r="BX386">
            <v>7.6043043723030834</v>
          </cell>
          <cell r="BZ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 t="str">
            <v>--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K387">
            <v>0</v>
          </cell>
          <cell r="AL387" t="str">
            <v>--</v>
          </cell>
          <cell r="AM387" t="str">
            <v>--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D387">
            <v>0</v>
          </cell>
          <cell r="BE387" t="str">
            <v>--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 t="str">
            <v>--</v>
          </cell>
          <cell r="BZ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11</v>
          </cell>
          <cell r="D388">
            <v>11.342479905592116</v>
          </cell>
          <cell r="E388">
            <v>11.342479905592116</v>
          </cell>
          <cell r="F388">
            <v>11.342479905592116</v>
          </cell>
          <cell r="G388">
            <v>11.342479905592116</v>
          </cell>
          <cell r="H388">
            <v>11.342479905592116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R388">
            <v>0.34247990559211594</v>
          </cell>
          <cell r="S388">
            <v>3.1134536872010621</v>
          </cell>
          <cell r="V388">
            <v>175603</v>
          </cell>
          <cell r="W388">
            <v>185309</v>
          </cell>
          <cell r="X388">
            <v>192725</v>
          </cell>
          <cell r="Y388">
            <v>192725</v>
          </cell>
          <cell r="Z388">
            <v>192887</v>
          </cell>
          <cell r="AA388">
            <v>192732.2461514454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K388">
            <v>17129.246151445404</v>
          </cell>
          <cell r="AL388">
            <v>9.7545293368822783</v>
          </cell>
          <cell r="AM388">
            <v>6.6410756496812162</v>
          </cell>
          <cell r="AO388">
            <v>51726</v>
          </cell>
          <cell r="AP388">
            <v>32811.221275660137</v>
          </cell>
          <cell r="AQ388">
            <v>22883.204023671642</v>
          </cell>
          <cell r="AR388">
            <v>34363.287476943544</v>
          </cell>
          <cell r="AS388">
            <v>34105.231003652007</v>
          </cell>
          <cell r="AT388">
            <v>35689.744563246946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D388">
            <v>-16036.255436753054</v>
          </cell>
          <cell r="BE388">
            <v>-31.002311094523172</v>
          </cell>
          <cell r="BH388">
            <v>123877</v>
          </cell>
          <cell r="BI388">
            <v>152497.77872433985</v>
          </cell>
          <cell r="BJ388">
            <v>169841.79597632837</v>
          </cell>
          <cell r="BK388">
            <v>158361.71252305646</v>
          </cell>
          <cell r="BL388">
            <v>158781.76899634799</v>
          </cell>
          <cell r="BM388">
            <v>157042.50158819847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W388">
            <v>33165.501588198473</v>
          </cell>
          <cell r="BX388">
            <v>26.772929267094359</v>
          </cell>
          <cell r="BZ388">
            <v>-680</v>
          </cell>
        </row>
        <row r="389">
          <cell r="A389">
            <v>683</v>
          </cell>
          <cell r="B389" t="str">
            <v>HAMPSHIRE</v>
          </cell>
          <cell r="C389">
            <v>22</v>
          </cell>
          <cell r="D389">
            <v>22.469662956741171</v>
          </cell>
          <cell r="E389">
            <v>22.469662956741171</v>
          </cell>
          <cell r="F389">
            <v>22.469662956741171</v>
          </cell>
          <cell r="G389">
            <v>22.469662956741171</v>
          </cell>
          <cell r="H389">
            <v>22.469662956741171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R389">
            <v>0.4696629567411712</v>
          </cell>
          <cell r="S389">
            <v>2.1348316215507701</v>
          </cell>
          <cell r="V389">
            <v>438290</v>
          </cell>
          <cell r="W389">
            <v>438034</v>
          </cell>
          <cell r="X389">
            <v>442838</v>
          </cell>
          <cell r="Y389">
            <v>442556.23042652244</v>
          </cell>
          <cell r="Z389">
            <v>442850.23042652244</v>
          </cell>
          <cell r="AA389">
            <v>442556.77427994565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K389">
            <v>4266.7742799456464</v>
          </cell>
          <cell r="AL389">
            <v>0.97350482099651803</v>
          </cell>
          <cell r="AM389">
            <v>-1.1613268005542521</v>
          </cell>
          <cell r="AO389">
            <v>129824</v>
          </cell>
          <cell r="AP389">
            <v>54794.390568169896</v>
          </cell>
          <cell r="AQ389">
            <v>24070.285229012559</v>
          </cell>
          <cell r="AR389">
            <v>43158.120907408054</v>
          </cell>
          <cell r="AS389">
            <v>42344.481653984651</v>
          </cell>
          <cell r="AT389">
            <v>46637.26801516072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D389">
            <v>-83186.73198483928</v>
          </cell>
          <cell r="BE389">
            <v>-64.076543616618878</v>
          </cell>
          <cell r="BH389">
            <v>308466</v>
          </cell>
          <cell r="BI389">
            <v>383239.60943183012</v>
          </cell>
          <cell r="BJ389">
            <v>418767.71477098746</v>
          </cell>
          <cell r="BK389">
            <v>399398.10951911437</v>
          </cell>
          <cell r="BL389">
            <v>400505.7487725378</v>
          </cell>
          <cell r="BM389">
            <v>395919.50626478496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W389">
            <v>87453.506264784955</v>
          </cell>
          <cell r="BX389">
            <v>28.351100693361641</v>
          </cell>
          <cell r="BZ389">
            <v>-683</v>
          </cell>
        </row>
        <row r="390">
          <cell r="A390">
            <v>685</v>
          </cell>
          <cell r="B390" t="str">
            <v>HAWLEMONT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 t="str">
            <v>--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K390">
            <v>0</v>
          </cell>
          <cell r="AL390" t="str">
            <v>--</v>
          </cell>
          <cell r="AM390" t="str">
            <v>--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D390">
            <v>0</v>
          </cell>
          <cell r="BE390" t="str">
            <v>--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 t="str">
            <v>--</v>
          </cell>
          <cell r="BZ390">
            <v>-685</v>
          </cell>
        </row>
        <row r="391">
          <cell r="A391">
            <v>690</v>
          </cell>
          <cell r="B391" t="str">
            <v>KING PHILIP</v>
          </cell>
          <cell r="C391">
            <v>22</v>
          </cell>
          <cell r="D391">
            <v>22.2825548244295</v>
          </cell>
          <cell r="E391">
            <v>22.2825548244295</v>
          </cell>
          <cell r="F391">
            <v>22.2825548244295</v>
          </cell>
          <cell r="G391">
            <v>22.2825548244295</v>
          </cell>
          <cell r="H391">
            <v>22.2825548244295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R391">
            <v>0.28255482442949997</v>
          </cell>
          <cell r="S391">
            <v>1.2843401110431918</v>
          </cell>
          <cell r="V391">
            <v>336809</v>
          </cell>
          <cell r="W391">
            <v>352650</v>
          </cell>
          <cell r="X391">
            <v>356404</v>
          </cell>
          <cell r="Y391">
            <v>355735.6801063937</v>
          </cell>
          <cell r="Z391">
            <v>356029.6801063937</v>
          </cell>
          <cell r="AA391">
            <v>355070.75704242813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K391">
            <v>18261.757042428129</v>
          </cell>
          <cell r="AL391">
            <v>5.4219920021223</v>
          </cell>
          <cell r="AM391">
            <v>4.1376518910791082</v>
          </cell>
          <cell r="AO391">
            <v>146658.50026095298</v>
          </cell>
          <cell r="AP391">
            <v>73889.887589841106</v>
          </cell>
          <cell r="AQ391">
            <v>34857.538425112347</v>
          </cell>
          <cell r="AR391">
            <v>59735.392739956871</v>
          </cell>
          <cell r="AS391">
            <v>58794.411694869326</v>
          </cell>
          <cell r="AT391">
            <v>62948.996975560105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D391">
            <v>-83709.503285392871</v>
          </cell>
          <cell r="BE391">
            <v>-57.077839427272579</v>
          </cell>
          <cell r="BH391">
            <v>190150.49973904702</v>
          </cell>
          <cell r="BI391">
            <v>278760.11241015891</v>
          </cell>
          <cell r="BJ391">
            <v>321546.46157488762</v>
          </cell>
          <cell r="BK391">
            <v>296000.28736643685</v>
          </cell>
          <cell r="BL391">
            <v>297235.26841152436</v>
          </cell>
          <cell r="BM391">
            <v>292121.76006686804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W391">
            <v>101971.26032782102</v>
          </cell>
          <cell r="BX391">
            <v>53.626606539431251</v>
          </cell>
          <cell r="BZ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5</v>
          </cell>
          <cell r="D392">
            <v>5.0050125313283207</v>
          </cell>
          <cell r="E392">
            <v>5.0050125313283207</v>
          </cell>
          <cell r="F392">
            <v>5.0050125313283207</v>
          </cell>
          <cell r="G392">
            <v>5.0050125313283207</v>
          </cell>
          <cell r="H392">
            <v>5.0050125313283207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R392">
            <v>5.0125313283206907E-3</v>
          </cell>
          <cell r="S392">
            <v>0.1002506265664227</v>
          </cell>
          <cell r="V392">
            <v>95372</v>
          </cell>
          <cell r="W392">
            <v>96656</v>
          </cell>
          <cell r="X392">
            <v>97424</v>
          </cell>
          <cell r="Y392">
            <v>97040.743608876845</v>
          </cell>
          <cell r="Z392">
            <v>97104.743608876845</v>
          </cell>
          <cell r="AA392">
            <v>97016.645087719298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K392">
            <v>1644.6450877192983</v>
          </cell>
          <cell r="AL392">
            <v>1.7244527615225547</v>
          </cell>
          <cell r="AM392">
            <v>1.624202134956132</v>
          </cell>
          <cell r="AO392">
            <v>32050.388162944848</v>
          </cell>
          <cell r="AP392">
            <v>12519.545357392104</v>
          </cell>
          <cell r="AQ392">
            <v>6187.3114845568889</v>
          </cell>
          <cell r="AR392">
            <v>9902.6482012574306</v>
          </cell>
          <cell r="AS392">
            <v>9751.6289535785436</v>
          </cell>
          <cell r="AT392">
            <v>10553.829697856112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D392">
            <v>-21496.558465088736</v>
          </cell>
          <cell r="BE392">
            <v>-67.071132979107091</v>
          </cell>
          <cell r="BH392">
            <v>63321.611837055156</v>
          </cell>
          <cell r="BI392">
            <v>84136.454642607889</v>
          </cell>
          <cell r="BJ392">
            <v>91236.688515443107</v>
          </cell>
          <cell r="BK392">
            <v>87138.095407619418</v>
          </cell>
          <cell r="BL392">
            <v>87353.114655298297</v>
          </cell>
          <cell r="BM392">
            <v>86462.815389863186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W392">
            <v>23141.203552808031</v>
          </cell>
          <cell r="BX392">
            <v>36.545506157292792</v>
          </cell>
          <cell r="BZ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 t="str">
            <v>--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K393">
            <v>0</v>
          </cell>
          <cell r="AL393" t="str">
            <v>--</v>
          </cell>
          <cell r="AM393" t="str">
            <v>--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D393">
            <v>0</v>
          </cell>
          <cell r="BE393" t="str">
            <v>--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 t="str">
            <v>--</v>
          </cell>
          <cell r="BZ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34</v>
          </cell>
          <cell r="D394">
            <v>34.772727272727273</v>
          </cell>
          <cell r="E394">
            <v>34.772727272727273</v>
          </cell>
          <cell r="F394">
            <v>34.772727272727273</v>
          </cell>
          <cell r="G394">
            <v>34.772727272727273</v>
          </cell>
          <cell r="H394">
            <v>34.772727272727273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R394">
            <v>0.77272727272727337</v>
          </cell>
          <cell r="S394">
            <v>2.2727272727272707</v>
          </cell>
          <cell r="V394">
            <v>919802</v>
          </cell>
          <cell r="W394">
            <v>978852</v>
          </cell>
          <cell r="X394">
            <v>988344</v>
          </cell>
          <cell r="Y394">
            <v>984550.99090909096</v>
          </cell>
          <cell r="Z394">
            <v>985002.99090909096</v>
          </cell>
          <cell r="AA394">
            <v>984551.8090909092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K394">
            <v>64749.809090909199</v>
          </cell>
          <cell r="AL394">
            <v>7.0395377582250562</v>
          </cell>
          <cell r="AM394">
            <v>4.7668104854977855</v>
          </cell>
          <cell r="AO394">
            <v>202930</v>
          </cell>
          <cell r="AP394">
            <v>143760.31415538926</v>
          </cell>
          <cell r="AQ394">
            <v>82047.94636347951</v>
          </cell>
          <cell r="AR394">
            <v>125238.00702871688</v>
          </cell>
          <cell r="AS394">
            <v>123954.94088017462</v>
          </cell>
          <cell r="AT394">
            <v>130687.89785051384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D394">
            <v>-72242.102149486163</v>
          </cell>
          <cell r="BE394">
            <v>-35.599518134078821</v>
          </cell>
          <cell r="BH394">
            <v>716872</v>
          </cell>
          <cell r="BI394">
            <v>835091.68584461068</v>
          </cell>
          <cell r="BJ394">
            <v>906296.05363652052</v>
          </cell>
          <cell r="BK394">
            <v>859312.98388037411</v>
          </cell>
          <cell r="BL394">
            <v>861048.05002891633</v>
          </cell>
          <cell r="BM394">
            <v>853863.91124039539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W394">
            <v>136991.91124039539</v>
          </cell>
          <cell r="BX394">
            <v>19.109675261468627</v>
          </cell>
          <cell r="BZ394">
            <v>-700</v>
          </cell>
        </row>
        <row r="395">
          <cell r="A395">
            <v>705</v>
          </cell>
          <cell r="B395" t="str">
            <v>MASCONOMET</v>
          </cell>
          <cell r="C395">
            <v>4</v>
          </cell>
          <cell r="D395">
            <v>4.1473296500920807</v>
          </cell>
          <cell r="E395">
            <v>4.1473296500920807</v>
          </cell>
          <cell r="F395">
            <v>4.1473296500920807</v>
          </cell>
          <cell r="G395">
            <v>4.1473296500920807</v>
          </cell>
          <cell r="H395">
            <v>4.1473296500920807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R395">
            <v>0.14732965009208066</v>
          </cell>
          <cell r="S395">
            <v>3.6832412523020164</v>
          </cell>
          <cell r="V395">
            <v>74113</v>
          </cell>
          <cell r="W395">
            <v>74700</v>
          </cell>
          <cell r="X395">
            <v>75414</v>
          </cell>
          <cell r="Y395">
            <v>74732.842578268872</v>
          </cell>
          <cell r="Z395">
            <v>74788.842578268872</v>
          </cell>
          <cell r="AA395">
            <v>74733.037790055241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K395">
            <v>620.0377900552412</v>
          </cell>
          <cell r="AL395">
            <v>0.83661137729580393</v>
          </cell>
          <cell r="AM395">
            <v>-2.8466298750062125</v>
          </cell>
          <cell r="AO395">
            <v>44006</v>
          </cell>
          <cell r="AP395">
            <v>16769.854067581702</v>
          </cell>
          <cell r="AQ395">
            <v>4737.7005163927961</v>
          </cell>
          <cell r="AR395">
            <v>11102.184881613281</v>
          </cell>
          <cell r="AS395">
            <v>10749.834966720568</v>
          </cell>
          <cell r="AT395">
            <v>12384.825924441328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D395">
            <v>-31621.174075558672</v>
          </cell>
          <cell r="BE395">
            <v>-71.856506102710256</v>
          </cell>
          <cell r="BH395">
            <v>30107</v>
          </cell>
          <cell r="BI395">
            <v>57930.145932418294</v>
          </cell>
          <cell r="BJ395">
            <v>70676.299483607203</v>
          </cell>
          <cell r="BK395">
            <v>63630.657696655588</v>
          </cell>
          <cell r="BL395">
            <v>64039.007611548303</v>
          </cell>
          <cell r="BM395">
            <v>62348.211865613914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W395">
            <v>32241.211865613914</v>
          </cell>
          <cell r="BX395">
            <v>107.08875632116755</v>
          </cell>
          <cell r="BZ395">
            <v>-705</v>
          </cell>
        </row>
        <row r="396">
          <cell r="A396">
            <v>710</v>
          </cell>
          <cell r="B396" t="str">
            <v>MENDON UPTON</v>
          </cell>
          <cell r="C396">
            <v>11</v>
          </cell>
          <cell r="D396">
            <v>11.340206185567007</v>
          </cell>
          <cell r="E396">
            <v>11.340206185567007</v>
          </cell>
          <cell r="F396">
            <v>11.340206185567007</v>
          </cell>
          <cell r="G396">
            <v>11.340206185567007</v>
          </cell>
          <cell r="H396">
            <v>11.340206185567007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R396">
            <v>0.34020618556700732</v>
          </cell>
          <cell r="S396">
            <v>3.092783505154606</v>
          </cell>
          <cell r="V396">
            <v>176950</v>
          </cell>
          <cell r="W396">
            <v>186288</v>
          </cell>
          <cell r="X396">
            <v>187973</v>
          </cell>
          <cell r="Y396">
            <v>187251.93429830027</v>
          </cell>
          <cell r="Z396">
            <v>187395.93429830027</v>
          </cell>
          <cell r="AA396">
            <v>187127.28865979385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K396">
            <v>10177.288659793849</v>
          </cell>
          <cell r="AL396">
            <v>5.7515053177699116</v>
          </cell>
          <cell r="AM396">
            <v>2.6587218126153056</v>
          </cell>
          <cell r="AO396">
            <v>24696.538610676427</v>
          </cell>
          <cell r="AP396">
            <v>19691.204386239984</v>
          </cell>
          <cell r="AQ396">
            <v>18439.594089798546</v>
          </cell>
          <cell r="AR396">
            <v>20638.994740059632</v>
          </cell>
          <cell r="AS396">
            <v>20781.838286283666</v>
          </cell>
          <cell r="AT396">
            <v>20517.981009555853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D396">
            <v>-4178.557601120574</v>
          </cell>
          <cell r="BE396">
            <v>-16.919608318366386</v>
          </cell>
          <cell r="BH396">
            <v>152253.46138932358</v>
          </cell>
          <cell r="BI396">
            <v>166596.79561376001</v>
          </cell>
          <cell r="BJ396">
            <v>169533.40591020146</v>
          </cell>
          <cell r="BK396">
            <v>166612.93955824064</v>
          </cell>
          <cell r="BL396">
            <v>166614.09601201661</v>
          </cell>
          <cell r="BM396">
            <v>166609.30765023798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W396">
            <v>14355.846260914404</v>
          </cell>
          <cell r="BX396">
            <v>9.4289128995270755</v>
          </cell>
          <cell r="BZ396">
            <v>-710</v>
          </cell>
        </row>
        <row r="397">
          <cell r="A397">
            <v>712</v>
          </cell>
          <cell r="B397" t="str">
            <v>MONOMOY</v>
          </cell>
          <cell r="C397">
            <v>64</v>
          </cell>
          <cell r="D397">
            <v>64.143282341691474</v>
          </cell>
          <cell r="E397">
            <v>64.143282341691474</v>
          </cell>
          <cell r="F397">
            <v>64.143282341691474</v>
          </cell>
          <cell r="G397">
            <v>64.143282341691474</v>
          </cell>
          <cell r="H397">
            <v>64.143282341691474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R397">
            <v>0.14328234169147436</v>
          </cell>
          <cell r="S397">
            <v>0.22387865889292868</v>
          </cell>
          <cell r="V397">
            <v>1253915</v>
          </cell>
          <cell r="W397">
            <v>1259314</v>
          </cell>
          <cell r="X397">
            <v>1286060</v>
          </cell>
          <cell r="Y397">
            <v>1286060</v>
          </cell>
          <cell r="Z397">
            <v>1286895</v>
          </cell>
          <cell r="AA397">
            <v>1286059.3988365065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K397">
            <v>32144.398836506531</v>
          </cell>
          <cell r="AL397">
            <v>2.5635229530316384</v>
          </cell>
          <cell r="AM397">
            <v>2.3396442941387097</v>
          </cell>
          <cell r="AO397">
            <v>99925</v>
          </cell>
          <cell r="AP397">
            <v>77673.651466178228</v>
          </cell>
          <cell r="AQ397">
            <v>83417.901781955123</v>
          </cell>
          <cell r="AR397">
            <v>98754.54308895985</v>
          </cell>
          <cell r="AS397">
            <v>99183.729256909166</v>
          </cell>
          <cell r="AT397">
            <v>100028.42304597599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D397">
            <v>103.42304597598559</v>
          </cell>
          <cell r="BE397">
            <v>0.10350067147959496</v>
          </cell>
          <cell r="BH397">
            <v>1153990</v>
          </cell>
          <cell r="BI397">
            <v>1181640.3485338218</v>
          </cell>
          <cell r="BJ397">
            <v>1202642.098218045</v>
          </cell>
          <cell r="BK397">
            <v>1187305.4569110402</v>
          </cell>
          <cell r="BL397">
            <v>1187711.2707430909</v>
          </cell>
          <cell r="BM397">
            <v>1186030.9757905304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W397">
            <v>32040.975790530443</v>
          </cell>
          <cell r="BX397">
            <v>2.7765384267220972</v>
          </cell>
          <cell r="BZ397">
            <v>-712</v>
          </cell>
        </row>
        <row r="398">
          <cell r="A398">
            <v>715</v>
          </cell>
          <cell r="B398" t="str">
            <v>MOUNT GREYLOCK</v>
          </cell>
          <cell r="C398">
            <v>9</v>
          </cell>
          <cell r="D398">
            <v>8.7822580645161299</v>
          </cell>
          <cell r="E398">
            <v>8.7822580645161299</v>
          </cell>
          <cell r="F398">
            <v>8.7822580645161299</v>
          </cell>
          <cell r="G398">
            <v>8.7822580645161299</v>
          </cell>
          <cell r="H398">
            <v>8.7822580645161299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R398">
            <v>-0.21774193548387011</v>
          </cell>
          <cell r="S398">
            <v>-2.4193548387096642</v>
          </cell>
          <cell r="V398">
            <v>179496</v>
          </cell>
          <cell r="W398">
            <v>171941</v>
          </cell>
          <cell r="X398">
            <v>181083</v>
          </cell>
          <cell r="Y398">
            <v>181083</v>
          </cell>
          <cell r="Z398">
            <v>181195</v>
          </cell>
          <cell r="AA398">
            <v>181081.75806451612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K398">
            <v>1585.7580645161215</v>
          </cell>
          <cell r="AL398">
            <v>0.8834503635268387</v>
          </cell>
          <cell r="AM398">
            <v>3.3028052022365029</v>
          </cell>
          <cell r="AO398">
            <v>29736</v>
          </cell>
          <cell r="AP398">
            <v>14878.732531104342</v>
          </cell>
          <cell r="AQ398">
            <v>9392.8348387358528</v>
          </cell>
          <cell r="AR398">
            <v>13416.89963392975</v>
          </cell>
          <cell r="AS398">
            <v>13310.786365183583</v>
          </cell>
          <cell r="AT398">
            <v>14100.654663051309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D398">
            <v>-15635.345336948691</v>
          </cell>
          <cell r="BE398">
            <v>-52.580526422345606</v>
          </cell>
          <cell r="BH398">
            <v>149760</v>
          </cell>
          <cell r="BI398">
            <v>157062.26746889565</v>
          </cell>
          <cell r="BJ398">
            <v>171690.16516126416</v>
          </cell>
          <cell r="BK398">
            <v>167666.10036607026</v>
          </cell>
          <cell r="BL398">
            <v>167884.21363481641</v>
          </cell>
          <cell r="BM398">
            <v>166981.10340146482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W398">
            <v>17221.103401464818</v>
          </cell>
          <cell r="BX398">
            <v>11.499134215721707</v>
          </cell>
          <cell r="BZ398">
            <v>-715</v>
          </cell>
        </row>
        <row r="399">
          <cell r="A399">
            <v>717</v>
          </cell>
          <cell r="B399" t="str">
            <v>MOHAWK TRAIL</v>
          </cell>
          <cell r="C399">
            <v>37</v>
          </cell>
          <cell r="D399">
            <v>37.860465116279073</v>
          </cell>
          <cell r="E399">
            <v>37.860465116279073</v>
          </cell>
          <cell r="F399">
            <v>37.860465116279073</v>
          </cell>
          <cell r="G399">
            <v>37.860465116279073</v>
          </cell>
          <cell r="H399">
            <v>37.860465116279073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R399">
            <v>0.86046511627907307</v>
          </cell>
          <cell r="S399">
            <v>2.3255813953488413</v>
          </cell>
          <cell r="V399">
            <v>668886</v>
          </cell>
          <cell r="W399">
            <v>662142</v>
          </cell>
          <cell r="X399">
            <v>695538</v>
          </cell>
          <cell r="Y399">
            <v>695538</v>
          </cell>
          <cell r="Z399">
            <v>696030</v>
          </cell>
          <cell r="AA399">
            <v>695537.1162790698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K399">
            <v>26651.1162790698</v>
          </cell>
          <cell r="AL399">
            <v>3.9844033630648257</v>
          </cell>
          <cell r="AM399">
            <v>1.6588219677159843</v>
          </cell>
          <cell r="AO399">
            <v>34706</v>
          </cell>
          <cell r="AP399">
            <v>35514</v>
          </cell>
          <cell r="AQ399">
            <v>54351.465301509401</v>
          </cell>
          <cell r="AR399">
            <v>61358</v>
          </cell>
          <cell r="AS399">
            <v>61850</v>
          </cell>
          <cell r="AT399">
            <v>61357.116279069771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D399">
            <v>26651.116279069771</v>
          </cell>
          <cell r="BE399">
            <v>76.791091681754665</v>
          </cell>
          <cell r="BH399">
            <v>634180</v>
          </cell>
          <cell r="BI399">
            <v>626628</v>
          </cell>
          <cell r="BJ399">
            <v>641186.53469849064</v>
          </cell>
          <cell r="BK399">
            <v>634180</v>
          </cell>
          <cell r="BL399">
            <v>634180</v>
          </cell>
          <cell r="BM399">
            <v>634180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W399">
            <v>0</v>
          </cell>
          <cell r="BX399">
            <v>0</v>
          </cell>
          <cell r="BZ399">
            <v>-717</v>
          </cell>
        </row>
        <row r="400">
          <cell r="A400">
            <v>720</v>
          </cell>
          <cell r="B400" t="str">
            <v>NARRAGANSETT</v>
          </cell>
          <cell r="C400">
            <v>13</v>
          </cell>
          <cell r="D400">
            <v>13.390032458194664</v>
          </cell>
          <cell r="E400">
            <v>13.390032458194664</v>
          </cell>
          <cell r="F400">
            <v>13.390032458194664</v>
          </cell>
          <cell r="G400">
            <v>13.390032458194664</v>
          </cell>
          <cell r="H400">
            <v>13.390032458194664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R400">
            <v>0.39003245819466414</v>
          </cell>
          <cell r="S400">
            <v>3.0002496784204968</v>
          </cell>
          <cell r="V400">
            <v>188135</v>
          </cell>
          <cell r="W400">
            <v>189048</v>
          </cell>
          <cell r="X400">
            <v>201468</v>
          </cell>
          <cell r="Y400">
            <v>199408.21130695584</v>
          </cell>
          <cell r="Z400">
            <v>199588.21130695584</v>
          </cell>
          <cell r="AA400">
            <v>199410.06175274245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K400">
            <v>11275.061752742447</v>
          </cell>
          <cell r="AL400">
            <v>5.9930697386145315</v>
          </cell>
          <cell r="AM400">
            <v>2.9928200601940347</v>
          </cell>
          <cell r="AO400">
            <v>72797</v>
          </cell>
          <cell r="AP400">
            <v>31821.837011418836</v>
          </cell>
          <cell r="AQ400">
            <v>22010.990539207374</v>
          </cell>
          <cell r="AR400">
            <v>33599.842464345944</v>
          </cell>
          <cell r="AS400">
            <v>33165.065550443149</v>
          </cell>
          <cell r="AT400">
            <v>35532.434319647582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D400">
            <v>-37264.565680352418</v>
          </cell>
          <cell r="BE400">
            <v>-51.189699685910703</v>
          </cell>
          <cell r="BH400">
            <v>115338</v>
          </cell>
          <cell r="BI400">
            <v>157226.16298858117</v>
          </cell>
          <cell r="BJ400">
            <v>179457.00946079261</v>
          </cell>
          <cell r="BK400">
            <v>165808.3688426099</v>
          </cell>
          <cell r="BL400">
            <v>166423.14575651271</v>
          </cell>
          <cell r="BM400">
            <v>163877.62743309487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W400">
            <v>48539.627433094865</v>
          </cell>
          <cell r="BX400">
            <v>42.08467931912714</v>
          </cell>
          <cell r="BZ400">
            <v>-720</v>
          </cell>
        </row>
        <row r="401">
          <cell r="A401">
            <v>725</v>
          </cell>
          <cell r="B401" t="str">
            <v>NASHOBA</v>
          </cell>
          <cell r="C401">
            <v>33</v>
          </cell>
          <cell r="D401">
            <v>33.080857882410939</v>
          </cell>
          <cell r="E401">
            <v>33.080857882410939</v>
          </cell>
          <cell r="F401">
            <v>33.080857882410939</v>
          </cell>
          <cell r="G401">
            <v>33.080857882410939</v>
          </cell>
          <cell r="H401">
            <v>33.080857882410939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R401">
            <v>8.0857882410938942E-2</v>
          </cell>
          <cell r="S401">
            <v>0.2450238860937537</v>
          </cell>
          <cell r="V401">
            <v>509978</v>
          </cell>
          <cell r="W401">
            <v>514198</v>
          </cell>
          <cell r="X401">
            <v>518667</v>
          </cell>
          <cell r="Y401">
            <v>515866.23560726969</v>
          </cell>
          <cell r="Z401">
            <v>516302.23560726969</v>
          </cell>
          <cell r="AA401">
            <v>515745.83523973863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K401">
            <v>5767.8352397386334</v>
          </cell>
          <cell r="AL401">
            <v>1.1309968743237198</v>
          </cell>
          <cell r="AM401">
            <v>0.88597298822996606</v>
          </cell>
          <cell r="AO401">
            <v>78476.195430545689</v>
          </cell>
          <cell r="AP401">
            <v>48961.766989849159</v>
          </cell>
          <cell r="AQ401">
            <v>37306.85584673837</v>
          </cell>
          <cell r="AR401">
            <v>44307.240902637132</v>
          </cell>
          <cell r="AS401">
            <v>44290.316795712853</v>
          </cell>
          <cell r="AT401">
            <v>45609.274118460475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D401">
            <v>-32866.921312085215</v>
          </cell>
          <cell r="BE401">
            <v>-41.881389804598321</v>
          </cell>
          <cell r="BH401">
            <v>431501.80456945428</v>
          </cell>
          <cell r="BI401">
            <v>465236.23301015084</v>
          </cell>
          <cell r="BJ401">
            <v>481360.14415326162</v>
          </cell>
          <cell r="BK401">
            <v>471558.99470463255</v>
          </cell>
          <cell r="BL401">
            <v>472011.91881155682</v>
          </cell>
          <cell r="BM401">
            <v>470136.56112127815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W401">
            <v>38634.75655182387</v>
          </cell>
          <cell r="BX401">
            <v>8.9535561943647082</v>
          </cell>
          <cell r="BZ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 t="str">
            <v>--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K402">
            <v>0</v>
          </cell>
          <cell r="AL402" t="str">
            <v>--</v>
          </cell>
          <cell r="AM402" t="str">
            <v>--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D402">
            <v>0</v>
          </cell>
          <cell r="BE402" t="str">
            <v>--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 t="str">
            <v>--</v>
          </cell>
          <cell r="BZ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8</v>
          </cell>
          <cell r="D403">
            <v>8</v>
          </cell>
          <cell r="E403">
            <v>8</v>
          </cell>
          <cell r="F403">
            <v>8</v>
          </cell>
          <cell r="G403">
            <v>8</v>
          </cell>
          <cell r="H403">
            <v>8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V403">
            <v>145968</v>
          </cell>
          <cell r="W403">
            <v>142304</v>
          </cell>
          <cell r="X403">
            <v>143296</v>
          </cell>
          <cell r="Y403">
            <v>143201.52498920521</v>
          </cell>
          <cell r="Z403">
            <v>143305.52498920521</v>
          </cell>
          <cell r="AA403">
            <v>143191.76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K403">
            <v>-2776.2399999999907</v>
          </cell>
          <cell r="AL403">
            <v>-1.9019511125726085</v>
          </cell>
          <cell r="AM403">
            <v>-1.9019511125726085</v>
          </cell>
          <cell r="AO403">
            <v>14885</v>
          </cell>
          <cell r="AP403">
            <v>9783.329603836155</v>
          </cell>
          <cell r="AQ403">
            <v>7504</v>
          </cell>
          <cell r="AR403">
            <v>8738.0800054897663</v>
          </cell>
          <cell r="AS403">
            <v>8767.2046956615977</v>
          </cell>
          <cell r="AT403">
            <v>8973.2301192404157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D403">
            <v>-5911.7698807595843</v>
          </cell>
          <cell r="BE403">
            <v>-39.716290767615611</v>
          </cell>
          <cell r="BH403">
            <v>131083</v>
          </cell>
          <cell r="BI403">
            <v>132520.67039616386</v>
          </cell>
          <cell r="BJ403">
            <v>135792</v>
          </cell>
          <cell r="BK403">
            <v>134463.44498371545</v>
          </cell>
          <cell r="BL403">
            <v>134538.3202935436</v>
          </cell>
          <cell r="BM403">
            <v>134218.5298807596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W403">
            <v>3135.5298807595973</v>
          </cell>
          <cell r="BX403">
            <v>2.3920187062850262</v>
          </cell>
          <cell r="BZ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56</v>
          </cell>
          <cell r="D404">
            <v>56.906382335439666</v>
          </cell>
          <cell r="E404">
            <v>56.906382335439666</v>
          </cell>
          <cell r="F404">
            <v>56.906382335439666</v>
          </cell>
          <cell r="G404">
            <v>56.906382335439666</v>
          </cell>
          <cell r="H404">
            <v>56.906382335439666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R404">
            <v>0.90638233543966606</v>
          </cell>
          <cell r="S404">
            <v>1.6185398847136989</v>
          </cell>
          <cell r="V404">
            <v>931608</v>
          </cell>
          <cell r="W404">
            <v>964973</v>
          </cell>
          <cell r="X404">
            <v>972941</v>
          </cell>
          <cell r="Y404">
            <v>959518.94503577682</v>
          </cell>
          <cell r="Z404">
            <v>960256.94503577682</v>
          </cell>
          <cell r="AA404">
            <v>959133.1292122408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K404">
            <v>27525.129212240805</v>
          </cell>
          <cell r="AL404">
            <v>2.9545827442702066</v>
          </cell>
          <cell r="AM404">
            <v>1.3360428595565077</v>
          </cell>
          <cell r="AO404">
            <v>103465</v>
          </cell>
          <cell r="AP404">
            <v>101611.81659724476</v>
          </cell>
          <cell r="AQ404">
            <v>82874.584175266122</v>
          </cell>
          <cell r="AR404">
            <v>88942.126517922879</v>
          </cell>
          <cell r="AS404">
            <v>89163.242401722557</v>
          </cell>
          <cell r="AT404">
            <v>90179.614277361688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D404">
            <v>-13285.385722638312</v>
          </cell>
          <cell r="BE404">
            <v>-12.840463656925827</v>
          </cell>
          <cell r="BH404">
            <v>828143</v>
          </cell>
          <cell r="BI404">
            <v>863361.1834027553</v>
          </cell>
          <cell r="BJ404">
            <v>890066.41582473391</v>
          </cell>
          <cell r="BK404">
            <v>870576.81851785397</v>
          </cell>
          <cell r="BL404">
            <v>871093.70263405424</v>
          </cell>
          <cell r="BM404">
            <v>868953.51493487915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W404">
            <v>40810.514934879146</v>
          </cell>
          <cell r="BX404">
            <v>4.9279550675281003</v>
          </cell>
          <cell r="BZ404">
            <v>-735</v>
          </cell>
        </row>
        <row r="405">
          <cell r="A405">
            <v>740</v>
          </cell>
          <cell r="B405" t="str">
            <v>OLD ROCHESTER</v>
          </cell>
          <cell r="C405">
            <v>6</v>
          </cell>
          <cell r="D405">
            <v>6.3232164203037993</v>
          </cell>
          <cell r="E405">
            <v>6.3232164203037993</v>
          </cell>
          <cell r="F405">
            <v>6.3232164203037993</v>
          </cell>
          <cell r="G405">
            <v>6.3232164203037993</v>
          </cell>
          <cell r="H405">
            <v>6.3232164203037993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R405">
            <v>0.32321642030379927</v>
          </cell>
          <cell r="S405">
            <v>5.3869403383966619</v>
          </cell>
          <cell r="V405">
            <v>99801</v>
          </cell>
          <cell r="W405">
            <v>116574</v>
          </cell>
          <cell r="X405">
            <v>117550</v>
          </cell>
          <cell r="Y405">
            <v>117141.57935892011</v>
          </cell>
          <cell r="Z405">
            <v>117223.57935892011</v>
          </cell>
          <cell r="AA405">
            <v>117029.7880054812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K405">
            <v>17228.788005481198</v>
          </cell>
          <cell r="AL405">
            <v>17.263141657379389</v>
          </cell>
          <cell r="AM405">
            <v>11.876201318982726</v>
          </cell>
          <cell r="AO405">
            <v>67150.495775638628</v>
          </cell>
          <cell r="AP405">
            <v>39310.719446330506</v>
          </cell>
          <cell r="AQ405">
            <v>18594.298685103749</v>
          </cell>
          <cell r="AR405">
            <v>32090.403342378209</v>
          </cell>
          <cell r="AS405">
            <v>31614.525983119256</v>
          </cell>
          <cell r="AT405">
            <v>33730.657152955442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D405">
            <v>-33419.838622683186</v>
          </cell>
          <cell r="BE405">
            <v>-49.768565721904153</v>
          </cell>
          <cell r="BH405">
            <v>32650.504224361372</v>
          </cell>
          <cell r="BI405">
            <v>77263.280553669494</v>
          </cell>
          <cell r="BJ405">
            <v>98955.701314896258</v>
          </cell>
          <cell r="BK405">
            <v>85051.176016541896</v>
          </cell>
          <cell r="BL405">
            <v>85609.053375800853</v>
          </cell>
          <cell r="BM405">
            <v>83299.130852525763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W405">
            <v>50648.626628164391</v>
          </cell>
          <cell r="BX405">
            <v>155.12356648499832</v>
          </cell>
          <cell r="BZ405">
            <v>-740</v>
          </cell>
        </row>
        <row r="406">
          <cell r="A406">
            <v>745</v>
          </cell>
          <cell r="B406" t="str">
            <v>PENTUCKET</v>
          </cell>
          <cell r="C406">
            <v>34</v>
          </cell>
          <cell r="D406">
            <v>34.040119950696784</v>
          </cell>
          <cell r="E406">
            <v>34.040119950696784</v>
          </cell>
          <cell r="F406">
            <v>34.040119950696784</v>
          </cell>
          <cell r="G406">
            <v>34.040119950696784</v>
          </cell>
          <cell r="H406">
            <v>34.040119950696784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R406">
            <v>4.0119950696784201E-2</v>
          </cell>
          <cell r="S406">
            <v>0.11799985499054699</v>
          </cell>
          <cell r="V406">
            <v>497217</v>
          </cell>
          <cell r="W406">
            <v>501126</v>
          </cell>
          <cell r="X406">
            <v>518304</v>
          </cell>
          <cell r="Y406">
            <v>512367.69817278464</v>
          </cell>
          <cell r="Z406">
            <v>512802.69817278464</v>
          </cell>
          <cell r="AA406">
            <v>512088.97022155183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K406">
            <v>14871.970221551834</v>
          </cell>
          <cell r="AL406">
            <v>2.9910421851127023</v>
          </cell>
          <cell r="AM406">
            <v>2.8730423301221553</v>
          </cell>
          <cell r="AO406">
            <v>119309.62057990857</v>
          </cell>
          <cell r="AP406">
            <v>57461.888280975385</v>
          </cell>
          <cell r="AQ406">
            <v>47272.974005605494</v>
          </cell>
          <cell r="AR406">
            <v>58770.387351089579</v>
          </cell>
          <cell r="AS406">
            <v>58493.833515934821</v>
          </cell>
          <cell r="AT406">
            <v>60726.334163277941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D406">
            <v>-58583.286416630632</v>
          </cell>
          <cell r="BE406">
            <v>-49.101896504141521</v>
          </cell>
          <cell r="BH406">
            <v>377907.3794200914</v>
          </cell>
          <cell r="BI406">
            <v>443664.1117190246</v>
          </cell>
          <cell r="BJ406">
            <v>471031.0259943945</v>
          </cell>
          <cell r="BK406">
            <v>453597.31082169508</v>
          </cell>
          <cell r="BL406">
            <v>454308.86465684982</v>
          </cell>
          <cell r="BM406">
            <v>451362.6360582739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W406">
            <v>73455.256638182502</v>
          </cell>
          <cell r="BX406">
            <v>19.43737027599235</v>
          </cell>
          <cell r="BZ406">
            <v>-745</v>
          </cell>
        </row>
        <row r="407">
          <cell r="A407">
            <v>750</v>
          </cell>
          <cell r="B407" t="str">
            <v>PIONEER</v>
          </cell>
          <cell r="C407">
            <v>25</v>
          </cell>
          <cell r="D407">
            <v>25.620360095504317</v>
          </cell>
          <cell r="E407">
            <v>25.620360095504317</v>
          </cell>
          <cell r="F407">
            <v>25.620360095504317</v>
          </cell>
          <cell r="G407">
            <v>25.620360095504317</v>
          </cell>
          <cell r="H407">
            <v>25.620360095504317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R407">
            <v>0.62036009550431714</v>
          </cell>
          <cell r="S407">
            <v>2.4814403820172748</v>
          </cell>
          <cell r="V407">
            <v>470429</v>
          </cell>
          <cell r="W407">
            <v>503359</v>
          </cell>
          <cell r="X407">
            <v>508654</v>
          </cell>
          <cell r="Y407">
            <v>507156.23374881654</v>
          </cell>
          <cell r="Z407">
            <v>507501.23374881654</v>
          </cell>
          <cell r="AA407">
            <v>507164.13151839958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K407">
            <v>36735.131518399576</v>
          </cell>
          <cell r="AL407">
            <v>7.8088577699078066</v>
          </cell>
          <cell r="AM407">
            <v>5.3274173878905318</v>
          </cell>
          <cell r="AO407">
            <v>77034.789342156888</v>
          </cell>
          <cell r="AP407">
            <v>70694.288731420849</v>
          </cell>
          <cell r="AQ407">
            <v>51467.484215567652</v>
          </cell>
          <cell r="AR407">
            <v>67927.309686286695</v>
          </cell>
          <cell r="AS407">
            <v>67802.089494379747</v>
          </cell>
          <cell r="AT407">
            <v>69411.96036505331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D407">
            <v>-7622.8289771035779</v>
          </cell>
          <cell r="BE407">
            <v>-9.8953070972208401</v>
          </cell>
          <cell r="BH407">
            <v>393394.2106578431</v>
          </cell>
          <cell r="BI407">
            <v>432664.71126857912</v>
          </cell>
          <cell r="BJ407">
            <v>457186.51578443235</v>
          </cell>
          <cell r="BK407">
            <v>439228.92406252981</v>
          </cell>
          <cell r="BL407">
            <v>439699.14425443677</v>
          </cell>
          <cell r="BM407">
            <v>437752.17115334625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W407">
            <v>44357.960495503154</v>
          </cell>
          <cell r="BX407">
            <v>11.275702410903987</v>
          </cell>
          <cell r="BZ407">
            <v>-750</v>
          </cell>
        </row>
        <row r="408">
          <cell r="A408">
            <v>753</v>
          </cell>
          <cell r="B408" t="str">
            <v>QUABBIN</v>
          </cell>
          <cell r="C408">
            <v>13</v>
          </cell>
          <cell r="D408">
            <v>13.208499938370519</v>
          </cell>
          <cell r="E408">
            <v>13.208499938370519</v>
          </cell>
          <cell r="F408">
            <v>13.208499938370519</v>
          </cell>
          <cell r="G408">
            <v>13.208499938370519</v>
          </cell>
          <cell r="H408">
            <v>13.208499938370519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R408">
            <v>0.20849993837051883</v>
          </cell>
          <cell r="S408">
            <v>1.6038456797732303</v>
          </cell>
          <cell r="V408">
            <v>199694</v>
          </cell>
          <cell r="W408">
            <v>213083</v>
          </cell>
          <cell r="X408">
            <v>221406</v>
          </cell>
          <cell r="Y408">
            <v>219140.34600557116</v>
          </cell>
          <cell r="Z408">
            <v>219315.34600557116</v>
          </cell>
          <cell r="AA408">
            <v>219145.91894776269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K408">
            <v>19451.918947762693</v>
          </cell>
          <cell r="AL408">
            <v>9.740862994262578</v>
          </cell>
          <cell r="AM408">
            <v>8.1370173144893485</v>
          </cell>
          <cell r="AO408">
            <v>19868.041484383182</v>
          </cell>
          <cell r="AP408">
            <v>25583</v>
          </cell>
          <cell r="AQ408">
            <v>28071.197346350615</v>
          </cell>
          <cell r="AR408">
            <v>31640.346005571162</v>
          </cell>
          <cell r="AS408">
            <v>31815.346005571162</v>
          </cell>
          <cell r="AT408">
            <v>31645.918947762708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D408">
            <v>11777.877463379526</v>
          </cell>
          <cell r="BE408">
            <v>59.280515760132957</v>
          </cell>
          <cell r="BH408">
            <v>179825.95851561683</v>
          </cell>
          <cell r="BI408">
            <v>187500</v>
          </cell>
          <cell r="BJ408">
            <v>193334.80265364939</v>
          </cell>
          <cell r="BK408">
            <v>187500</v>
          </cell>
          <cell r="BL408">
            <v>187500</v>
          </cell>
          <cell r="BM408">
            <v>187500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W408">
            <v>7674.0414843831677</v>
          </cell>
          <cell r="BX408">
            <v>4.2674825969114538</v>
          </cell>
          <cell r="BZ408">
            <v>-753</v>
          </cell>
        </row>
        <row r="409">
          <cell r="A409">
            <v>755</v>
          </cell>
          <cell r="B409" t="str">
            <v>RALPH C MAHAR</v>
          </cell>
          <cell r="C409">
            <v>12</v>
          </cell>
          <cell r="D409">
            <v>12.331406024609667</v>
          </cell>
          <cell r="E409">
            <v>12.331406024609667</v>
          </cell>
          <cell r="F409">
            <v>12.331406024609667</v>
          </cell>
          <cell r="G409">
            <v>12.331406024609667</v>
          </cell>
          <cell r="H409">
            <v>12.331406024609667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R409">
            <v>0.33140602460966662</v>
          </cell>
          <cell r="S409">
            <v>2.7617168717472218</v>
          </cell>
          <cell r="V409">
            <v>221660</v>
          </cell>
          <cell r="W409">
            <v>217152</v>
          </cell>
          <cell r="X409">
            <v>242502</v>
          </cell>
          <cell r="Y409">
            <v>239148.59744566772</v>
          </cell>
          <cell r="Z409">
            <v>239310.59744566772</v>
          </cell>
          <cell r="AA409">
            <v>239147.4562967516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K409">
            <v>17487.456296751596</v>
          </cell>
          <cell r="AL409">
            <v>7.889315301250388</v>
          </cell>
          <cell r="AM409">
            <v>5.1275984295031662</v>
          </cell>
          <cell r="AO409">
            <v>33003.987502476084</v>
          </cell>
          <cell r="AP409">
            <v>14074.922872773594</v>
          </cell>
          <cell r="AQ409">
            <v>26532.137232626061</v>
          </cell>
          <cell r="AR409">
            <v>30101.901535163175</v>
          </cell>
          <cell r="AS409">
            <v>30181.549853116692</v>
          </cell>
          <cell r="AT409">
            <v>30359.390466646408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D409">
            <v>-2644.5970358296763</v>
          </cell>
          <cell r="BE409">
            <v>-8.012962178073991</v>
          </cell>
          <cell r="BH409">
            <v>188656.01249752392</v>
          </cell>
          <cell r="BI409">
            <v>203077.0771272264</v>
          </cell>
          <cell r="BJ409">
            <v>215969.86276737394</v>
          </cell>
          <cell r="BK409">
            <v>209046.69591050455</v>
          </cell>
          <cell r="BL409">
            <v>209129.04759255104</v>
          </cell>
          <cell r="BM409">
            <v>208788.06583010519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W409">
            <v>20132.053332581272</v>
          </cell>
          <cell r="BX409">
            <v>10.671302263873251</v>
          </cell>
          <cell r="BZ409">
            <v>-755</v>
          </cell>
        </row>
        <row r="410">
          <cell r="A410">
            <v>760</v>
          </cell>
          <cell r="B410" t="str">
            <v>SILVER LAKE</v>
          </cell>
          <cell r="C410">
            <v>75</v>
          </cell>
          <cell r="D410">
            <v>79.095852471004591</v>
          </cell>
          <cell r="E410">
            <v>79.095852471004591</v>
          </cell>
          <cell r="F410">
            <v>79.095852471004591</v>
          </cell>
          <cell r="G410">
            <v>79.095852471004591</v>
          </cell>
          <cell r="H410">
            <v>79.095852471004591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R410">
            <v>4.0958524710045907</v>
          </cell>
          <cell r="S410">
            <v>5.4611366280061135</v>
          </cell>
          <cell r="V410">
            <v>1093937</v>
          </cell>
          <cell r="W410">
            <v>1214970</v>
          </cell>
          <cell r="X410">
            <v>1225304</v>
          </cell>
          <cell r="Y410">
            <v>1219975.4604970566</v>
          </cell>
          <cell r="Z410">
            <v>1221003.4604970566</v>
          </cell>
          <cell r="AA410">
            <v>1218589.0898259643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K410">
            <v>124652.0898259643</v>
          </cell>
          <cell r="AL410">
            <v>11.394814310692869</v>
          </cell>
          <cell r="AM410">
            <v>5.9336776826867554</v>
          </cell>
          <cell r="AO410">
            <v>320856.72142984119</v>
          </cell>
          <cell r="AP410">
            <v>262750.3400026813</v>
          </cell>
          <cell r="AQ410">
            <v>166225.63955622152</v>
          </cell>
          <cell r="AR410">
            <v>234450.984649758</v>
          </cell>
          <cell r="AS410">
            <v>233093.23065426975</v>
          </cell>
          <cell r="AT410">
            <v>240557.20832929446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D410">
            <v>-80299.513100546726</v>
          </cell>
          <cell r="BE410">
            <v>-25.026595279882613</v>
          </cell>
          <cell r="BH410">
            <v>773080.27857015887</v>
          </cell>
          <cell r="BI410">
            <v>952219.65999731864</v>
          </cell>
          <cell r="BJ410">
            <v>1059078.3604437786</v>
          </cell>
          <cell r="BK410">
            <v>985524.47584729863</v>
          </cell>
          <cell r="BL410">
            <v>987910.22984278691</v>
          </cell>
          <cell r="BM410">
            <v>978031.88149666984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W410">
            <v>204951.60292651097</v>
          </cell>
          <cell r="BX410">
            <v>26.511037547818027</v>
          </cell>
          <cell r="BZ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6</v>
          </cell>
          <cell r="D411">
            <v>6.2547686510868177</v>
          </cell>
          <cell r="E411">
            <v>6.2547686510868177</v>
          </cell>
          <cell r="F411">
            <v>6.2547686510868177</v>
          </cell>
          <cell r="G411">
            <v>6.2547686510868177</v>
          </cell>
          <cell r="H411">
            <v>6.2547686510868177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R411">
            <v>0.25476865108681768</v>
          </cell>
          <cell r="S411">
            <v>4.2461441847802872</v>
          </cell>
          <cell r="V411">
            <v>91497</v>
          </cell>
          <cell r="W411">
            <v>101780</v>
          </cell>
          <cell r="X411">
            <v>102732</v>
          </cell>
          <cell r="Y411">
            <v>102266.33376234859</v>
          </cell>
          <cell r="Z411">
            <v>102350.33376234859</v>
          </cell>
          <cell r="AA411">
            <v>102211.63650168295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K411">
            <v>10714.636501682951</v>
          </cell>
          <cell r="AL411">
            <v>11.710369194271886</v>
          </cell>
          <cell r="AM411">
            <v>7.4642250094915985</v>
          </cell>
          <cell r="AO411">
            <v>5846.7690254090548</v>
          </cell>
          <cell r="AP411">
            <v>15825</v>
          </cell>
          <cell r="AQ411">
            <v>13818.390142213746</v>
          </cell>
          <cell r="AR411">
            <v>16311.333762348586</v>
          </cell>
          <cell r="AS411">
            <v>16395.333762348586</v>
          </cell>
          <cell r="AT411">
            <v>16256.636501682955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D411">
            <v>10409.867476273899</v>
          </cell>
          <cell r="BE411">
            <v>178.04478731816496</v>
          </cell>
          <cell r="BH411">
            <v>85650.230974590944</v>
          </cell>
          <cell r="BI411">
            <v>85955</v>
          </cell>
          <cell r="BJ411">
            <v>88913.609857786258</v>
          </cell>
          <cell r="BK411">
            <v>85955</v>
          </cell>
          <cell r="BL411">
            <v>85955</v>
          </cell>
          <cell r="BM411">
            <v>85955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W411">
            <v>304.76902540905576</v>
          </cell>
          <cell r="BX411">
            <v>0.35582977645380875</v>
          </cell>
          <cell r="BZ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 t="str">
            <v>--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K412">
            <v>0</v>
          </cell>
          <cell r="AL412" t="str">
            <v>--</v>
          </cell>
          <cell r="AM412" t="str">
            <v>--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D412">
            <v>0</v>
          </cell>
          <cell r="BE412" t="str">
            <v>--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 t="str">
            <v>--</v>
          </cell>
          <cell r="BZ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7</v>
          </cell>
          <cell r="D413">
            <v>7.2545014140922053</v>
          </cell>
          <cell r="E413">
            <v>7.2545014140922053</v>
          </cell>
          <cell r="F413">
            <v>7.2545014140922053</v>
          </cell>
          <cell r="G413">
            <v>7.2545014140922053</v>
          </cell>
          <cell r="H413">
            <v>7.2545014140922053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R413">
            <v>0.25450141409220528</v>
          </cell>
          <cell r="S413">
            <v>3.6357344870314945</v>
          </cell>
          <cell r="V413">
            <v>135749</v>
          </cell>
          <cell r="W413">
            <v>123113</v>
          </cell>
          <cell r="X413">
            <v>124483</v>
          </cell>
          <cell r="Y413">
            <v>124241.28001288247</v>
          </cell>
          <cell r="Z413">
            <v>124331.28001288247</v>
          </cell>
          <cell r="AA413">
            <v>124240.00233930096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K413">
            <v>-11508.997660699039</v>
          </cell>
          <cell r="AL413">
            <v>-8.4781454454169403</v>
          </cell>
          <cell r="AM413">
            <v>-12.113879932448434</v>
          </cell>
          <cell r="AO413">
            <v>71871.019835956904</v>
          </cell>
          <cell r="AP413">
            <v>26008.757452288792</v>
          </cell>
          <cell r="AQ413">
            <v>6806</v>
          </cell>
          <cell r="AR413">
            <v>17202.802192300529</v>
          </cell>
          <cell r="AS413">
            <v>16661.997234836082</v>
          </cell>
          <cell r="AT413">
            <v>19182.602898797129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D413">
            <v>-52688.416937159775</v>
          </cell>
          <cell r="BE413">
            <v>-73.309683176082999</v>
          </cell>
          <cell r="BH413">
            <v>63877.980164043096</v>
          </cell>
          <cell r="BI413">
            <v>97104.242547711212</v>
          </cell>
          <cell r="BJ413">
            <v>117677</v>
          </cell>
          <cell r="BK413">
            <v>107038.47782058195</v>
          </cell>
          <cell r="BL413">
            <v>107669.28277804638</v>
          </cell>
          <cell r="BM413">
            <v>105057.39944050382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W413">
            <v>41179.419276460729</v>
          </cell>
          <cell r="BX413">
            <v>64.465750436549669</v>
          </cell>
          <cell r="BZ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66</v>
          </cell>
          <cell r="D414">
            <v>73.589373433583958</v>
          </cell>
          <cell r="E414">
            <v>73.589373433583958</v>
          </cell>
          <cell r="F414">
            <v>73.589373433583958</v>
          </cell>
          <cell r="G414">
            <v>73.589373433583958</v>
          </cell>
          <cell r="H414">
            <v>73.589373433583958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R414">
            <v>7.5893734335839582</v>
          </cell>
          <cell r="S414">
            <v>11.499050656945386</v>
          </cell>
          <cell r="V414">
            <v>939734</v>
          </cell>
          <cell r="W414">
            <v>1084831</v>
          </cell>
          <cell r="X414">
            <v>1099412</v>
          </cell>
          <cell r="Y414">
            <v>1086679.5666085214</v>
          </cell>
          <cell r="Z414">
            <v>1087633.5666085214</v>
          </cell>
          <cell r="AA414">
            <v>1086683.3988892231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K414">
            <v>146949.39888922311</v>
          </cell>
          <cell r="AL414">
            <v>15.637339809906114</v>
          </cell>
          <cell r="AM414">
            <v>4.1382891529607289</v>
          </cell>
          <cell r="AO414">
            <v>298039.32260714332</v>
          </cell>
          <cell r="AP414">
            <v>271082.85035447747</v>
          </cell>
          <cell r="AQ414">
            <v>180224.83480862787</v>
          </cell>
          <cell r="AR414">
            <v>243546.74735084915</v>
          </cell>
          <cell r="AS414">
            <v>242395.80873629349</v>
          </cell>
          <cell r="AT414">
            <v>250161.25751437785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D414">
            <v>-47878.065092765464</v>
          </cell>
          <cell r="BE414">
            <v>-16.064345024658145</v>
          </cell>
          <cell r="BH414">
            <v>641694.67739285668</v>
          </cell>
          <cell r="BI414">
            <v>813748.14964552247</v>
          </cell>
          <cell r="BJ414">
            <v>919187.16519137216</v>
          </cell>
          <cell r="BK414">
            <v>843132.81925767218</v>
          </cell>
          <cell r="BL414">
            <v>845237.75787222793</v>
          </cell>
          <cell r="BM414">
            <v>836522.14137484529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W414">
            <v>194827.46398198861</v>
          </cell>
          <cell r="BX414">
            <v>30.361396291076261</v>
          </cell>
          <cell r="BZ414">
            <v>-767</v>
          </cell>
        </row>
        <row r="415">
          <cell r="A415">
            <v>770</v>
          </cell>
          <cell r="B415" t="str">
            <v>TANTASQUA</v>
          </cell>
          <cell r="C415">
            <v>2</v>
          </cell>
          <cell r="D415">
            <v>2.0407576317843787</v>
          </cell>
          <cell r="E415">
            <v>2.0407576317843787</v>
          </cell>
          <cell r="F415">
            <v>2.0407576317843787</v>
          </cell>
          <cell r="G415">
            <v>2.0407576317843787</v>
          </cell>
          <cell r="H415">
            <v>2.0407576317843787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R415">
            <v>4.0757631784378745E-2</v>
          </cell>
          <cell r="S415">
            <v>2.0378815892189373</v>
          </cell>
          <cell r="V415">
            <v>29001</v>
          </cell>
          <cell r="W415">
            <v>27600</v>
          </cell>
          <cell r="X415">
            <v>27816</v>
          </cell>
          <cell r="Y415">
            <v>27411.909581330379</v>
          </cell>
          <cell r="Z415">
            <v>27441.909581330379</v>
          </cell>
          <cell r="AA415">
            <v>27412.140239944125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K415">
            <v>-1588.8597600558751</v>
          </cell>
          <cell r="AL415">
            <v>-5.4786378402671421</v>
          </cell>
          <cell r="AM415">
            <v>-7.5165194294860793</v>
          </cell>
          <cell r="AO415">
            <v>6970.1486226114193</v>
          </cell>
          <cell r="AP415">
            <v>1914</v>
          </cell>
          <cell r="AQ415">
            <v>1914</v>
          </cell>
          <cell r="AR415">
            <v>1914</v>
          </cell>
          <cell r="AS415">
            <v>1944</v>
          </cell>
          <cell r="AT415">
            <v>1914.2306586137472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D415">
            <v>-5055.9179639976719</v>
          </cell>
          <cell r="BE415">
            <v>-72.536731104930638</v>
          </cell>
          <cell r="BH415">
            <v>22030.851377388579</v>
          </cell>
          <cell r="BI415">
            <v>25686</v>
          </cell>
          <cell r="BJ415">
            <v>25902</v>
          </cell>
          <cell r="BK415">
            <v>25497.909581330379</v>
          </cell>
          <cell r="BL415">
            <v>25497.909581330379</v>
          </cell>
          <cell r="BM415">
            <v>25497.909581330379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W415">
            <v>3467.0582039418005</v>
          </cell>
          <cell r="BX415">
            <v>15.737286519486137</v>
          </cell>
          <cell r="BZ415">
            <v>-770</v>
          </cell>
        </row>
        <row r="416">
          <cell r="A416">
            <v>773</v>
          </cell>
          <cell r="B416" t="str">
            <v>TRITON</v>
          </cell>
          <cell r="C416">
            <v>47</v>
          </cell>
          <cell r="D416">
            <v>46.982043343653245</v>
          </cell>
          <cell r="E416">
            <v>46.982043343653245</v>
          </cell>
          <cell r="F416">
            <v>46.982043343653245</v>
          </cell>
          <cell r="G416">
            <v>46.982043343653245</v>
          </cell>
          <cell r="H416">
            <v>46.982043343653245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R416">
            <v>-1.7956656346754585E-2</v>
          </cell>
          <cell r="S416">
            <v>-3.8205651801603846E-2</v>
          </cell>
          <cell r="V416">
            <v>745922</v>
          </cell>
          <cell r="W416">
            <v>750467</v>
          </cell>
          <cell r="X416">
            <v>759222</v>
          </cell>
          <cell r="Y416">
            <v>759222</v>
          </cell>
          <cell r="Z416">
            <v>759838</v>
          </cell>
          <cell r="AA416">
            <v>759222.15665634675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K416">
            <v>13300.15665634675</v>
          </cell>
          <cell r="AL416">
            <v>1.7830492539899323</v>
          </cell>
          <cell r="AM416">
            <v>1.8212549057915361</v>
          </cell>
          <cell r="AO416">
            <v>74769.600876784883</v>
          </cell>
          <cell r="AP416">
            <v>48614</v>
          </cell>
          <cell r="AQ416">
            <v>53763.25354086345</v>
          </cell>
          <cell r="AR416">
            <v>57369</v>
          </cell>
          <cell r="AS416">
            <v>57985</v>
          </cell>
          <cell r="AT416">
            <v>57369.156656346742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D416">
            <v>-17400.444220438141</v>
          </cell>
          <cell r="BE416">
            <v>-23.27208386348466</v>
          </cell>
          <cell r="BH416">
            <v>671152.39912321512</v>
          </cell>
          <cell r="BI416">
            <v>701853</v>
          </cell>
          <cell r="BJ416">
            <v>705458.7464591366</v>
          </cell>
          <cell r="BK416">
            <v>701853</v>
          </cell>
          <cell r="BL416">
            <v>701853</v>
          </cell>
          <cell r="BM416">
            <v>701853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W416">
            <v>30700.600876784883</v>
          </cell>
          <cell r="BX416">
            <v>4.5743114256749706</v>
          </cell>
          <cell r="BZ416">
            <v>-773</v>
          </cell>
        </row>
        <row r="417">
          <cell r="A417">
            <v>774</v>
          </cell>
          <cell r="B417" t="str">
            <v>UPISLAND</v>
          </cell>
          <cell r="C417">
            <v>43</v>
          </cell>
          <cell r="D417">
            <v>43.97727272727272</v>
          </cell>
          <cell r="E417">
            <v>43.97727272727272</v>
          </cell>
          <cell r="F417">
            <v>43.97727272727272</v>
          </cell>
          <cell r="G417">
            <v>43.97727272727272</v>
          </cell>
          <cell r="H417">
            <v>43.97727272727272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R417">
            <v>0.97727272727271952</v>
          </cell>
          <cell r="S417">
            <v>2.2727272727272485</v>
          </cell>
          <cell r="V417">
            <v>1141557</v>
          </cell>
          <cell r="W417">
            <v>1173529.6748639999</v>
          </cell>
          <cell r="X417">
            <v>1174500.7748640105</v>
          </cell>
          <cell r="Y417">
            <v>1174500.7748640105</v>
          </cell>
          <cell r="Z417">
            <v>1174986.7748640105</v>
          </cell>
          <cell r="AA417">
            <v>1174499.1645677874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K417">
            <v>32942.164567787433</v>
          </cell>
          <cell r="AL417">
            <v>2.8857222694782081</v>
          </cell>
          <cell r="AM417">
            <v>0.61299499675095959</v>
          </cell>
          <cell r="AO417">
            <v>39315.37334655122</v>
          </cell>
          <cell r="AP417">
            <v>66132.674863999942</v>
          </cell>
          <cell r="AQ417">
            <v>58454.111029765802</v>
          </cell>
          <cell r="AR417">
            <v>67103.774864010513</v>
          </cell>
          <cell r="AS417">
            <v>67589.774864010513</v>
          </cell>
          <cell r="AT417">
            <v>67102.164567787549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D417">
            <v>27786.79122123633</v>
          </cell>
          <cell r="BE417">
            <v>70.676656116948237</v>
          </cell>
          <cell r="BH417">
            <v>1102241.6266534487</v>
          </cell>
          <cell r="BI417">
            <v>1107397</v>
          </cell>
          <cell r="BJ417">
            <v>1116046.6638342447</v>
          </cell>
          <cell r="BK417">
            <v>1107397</v>
          </cell>
          <cell r="BL417">
            <v>1107397</v>
          </cell>
          <cell r="BM417">
            <v>1107397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W417">
            <v>5155.3733465513214</v>
          </cell>
          <cell r="BX417">
            <v>0.46771717034528315</v>
          </cell>
          <cell r="BZ417">
            <v>-774</v>
          </cell>
        </row>
        <row r="418">
          <cell r="A418">
            <v>775</v>
          </cell>
          <cell r="B418" t="str">
            <v>WACHUSETT</v>
          </cell>
          <cell r="C418">
            <v>49</v>
          </cell>
          <cell r="D418">
            <v>49.227391429393151</v>
          </cell>
          <cell r="E418">
            <v>49.227391429393151</v>
          </cell>
          <cell r="F418">
            <v>49.227391429393151</v>
          </cell>
          <cell r="G418">
            <v>49.227391429393151</v>
          </cell>
          <cell r="H418">
            <v>49.227391429393151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R418">
            <v>0.22739142939315116</v>
          </cell>
          <cell r="S418">
            <v>0.46406414161868081</v>
          </cell>
          <cell r="V418">
            <v>657072</v>
          </cell>
          <cell r="W418">
            <v>671265</v>
          </cell>
          <cell r="X418">
            <v>677974</v>
          </cell>
          <cell r="Y418">
            <v>674658.37373698177</v>
          </cell>
          <cell r="Z418">
            <v>675307.37373698177</v>
          </cell>
          <cell r="AA418">
            <v>674644.62966534379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K418">
            <v>17572.629665343789</v>
          </cell>
          <cell r="AL418">
            <v>2.6743841870211726</v>
          </cell>
          <cell r="AM418">
            <v>2.2103200454024918</v>
          </cell>
          <cell r="AO418">
            <v>214428.17920055139</v>
          </cell>
          <cell r="AP418">
            <v>112102.46881155809</v>
          </cell>
          <cell r="AQ418">
            <v>61253.675396588587</v>
          </cell>
          <cell r="AR418">
            <v>91673.894718349839</v>
          </cell>
          <cell r="AS418">
            <v>90616.435584265695</v>
          </cell>
          <cell r="AT418">
            <v>97019.381351888209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D418">
            <v>-117408.79784866318</v>
          </cell>
          <cell r="BE418">
            <v>-54.754369638541078</v>
          </cell>
          <cell r="BH418">
            <v>442643.82079944864</v>
          </cell>
          <cell r="BI418">
            <v>559162.53118844191</v>
          </cell>
          <cell r="BJ418">
            <v>616720.32460341137</v>
          </cell>
          <cell r="BK418">
            <v>582984.47901863197</v>
          </cell>
          <cell r="BL418">
            <v>584690.93815271603</v>
          </cell>
          <cell r="BM418">
            <v>577625.24831345561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W418">
            <v>134981.42751400697</v>
          </cell>
          <cell r="BX418">
            <v>30.494366163345553</v>
          </cell>
          <cell r="BZ418">
            <v>-775</v>
          </cell>
        </row>
        <row r="419">
          <cell r="A419">
            <v>778</v>
          </cell>
          <cell r="B419" t="str">
            <v>QUABOAG</v>
          </cell>
          <cell r="C419">
            <v>3</v>
          </cell>
          <cell r="D419">
            <v>3.4285714285714288</v>
          </cell>
          <cell r="E419">
            <v>3.4285714285714288</v>
          </cell>
          <cell r="F419">
            <v>3.4285714285714288</v>
          </cell>
          <cell r="G419">
            <v>3.4285714285714288</v>
          </cell>
          <cell r="H419">
            <v>3.4285714285714288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R419">
            <v>0.42857142857142883</v>
          </cell>
          <cell r="S419">
            <v>14.285714285714302</v>
          </cell>
          <cell r="V419">
            <v>41913</v>
          </cell>
          <cell r="W419">
            <v>48573</v>
          </cell>
          <cell r="X419">
            <v>55790</v>
          </cell>
          <cell r="Y419">
            <v>55080.56</v>
          </cell>
          <cell r="Z419">
            <v>55129.56</v>
          </cell>
          <cell r="AA419">
            <v>55083.56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K419">
            <v>13170.559999999998</v>
          </cell>
          <cell r="AL419">
            <v>31.423567866771652</v>
          </cell>
          <cell r="AM419">
            <v>17.13785358105735</v>
          </cell>
          <cell r="AO419">
            <v>13812</v>
          </cell>
          <cell r="AP419">
            <v>12870.29684094161</v>
          </cell>
          <cell r="AQ419">
            <v>13036.996182237412</v>
          </cell>
          <cell r="AR419">
            <v>17820.391039205588</v>
          </cell>
          <cell r="AS419">
            <v>17757.823682818889</v>
          </cell>
          <cell r="AT419">
            <v>18173.774584935112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D419">
            <v>4361.7745849351122</v>
          </cell>
          <cell r="BE419">
            <v>31.579601686469093</v>
          </cell>
          <cell r="BH419">
            <v>28101</v>
          </cell>
          <cell r="BI419">
            <v>35702.703159058394</v>
          </cell>
          <cell r="BJ419">
            <v>42753.00381776259</v>
          </cell>
          <cell r="BK419">
            <v>37260.168960794414</v>
          </cell>
          <cell r="BL419">
            <v>37371.736317181108</v>
          </cell>
          <cell r="BM419">
            <v>36909.785415064885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W419">
            <v>8808.7854150648855</v>
          </cell>
          <cell r="BX419">
            <v>31.346875253780592</v>
          </cell>
          <cell r="BZ419">
            <v>-778</v>
          </cell>
        </row>
        <row r="420">
          <cell r="A420">
            <v>780</v>
          </cell>
          <cell r="B420" t="str">
            <v>WHITMAN HANSON</v>
          </cell>
          <cell r="C420">
            <v>51</v>
          </cell>
          <cell r="D420">
            <v>54.239811668118911</v>
          </cell>
          <cell r="E420">
            <v>54.239811668118911</v>
          </cell>
          <cell r="F420">
            <v>54.239811668118911</v>
          </cell>
          <cell r="G420">
            <v>54.239811668118911</v>
          </cell>
          <cell r="H420">
            <v>54.239811668118911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R420">
            <v>3.2398116681189109</v>
          </cell>
          <cell r="S420">
            <v>6.3525718982723633</v>
          </cell>
          <cell r="V420">
            <v>751793</v>
          </cell>
          <cell r="W420">
            <v>817017</v>
          </cell>
          <cell r="X420">
            <v>825581</v>
          </cell>
          <cell r="Y420">
            <v>818379.49878017267</v>
          </cell>
          <cell r="Z420">
            <v>819096.49878017267</v>
          </cell>
          <cell r="AA420">
            <v>814154.10624882311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K420">
            <v>62361.106248823111</v>
          </cell>
          <cell r="AL420">
            <v>8.29498362565535</v>
          </cell>
          <cell r="AM420">
            <v>1.9424117273829866</v>
          </cell>
          <cell r="AO420">
            <v>122956</v>
          </cell>
          <cell r="AP420">
            <v>136101.62882138448</v>
          </cell>
          <cell r="AQ420">
            <v>102276.97052507958</v>
          </cell>
          <cell r="AR420">
            <v>126794.11320824908</v>
          </cell>
          <cell r="AS420">
            <v>126746.77841698594</v>
          </cell>
          <cell r="AT420">
            <v>124969.15699591539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D420">
            <v>2013.1569959153858</v>
          </cell>
          <cell r="BE420">
            <v>1.6372987051590737</v>
          </cell>
          <cell r="BH420">
            <v>628837</v>
          </cell>
          <cell r="BI420">
            <v>680915.37117861549</v>
          </cell>
          <cell r="BJ420">
            <v>723304.02947492036</v>
          </cell>
          <cell r="BK420">
            <v>691585.38557192357</v>
          </cell>
          <cell r="BL420">
            <v>692349.72036318667</v>
          </cell>
          <cell r="BM420">
            <v>689184.94925290777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W420">
            <v>60347.949252907769</v>
          </cell>
          <cell r="BX420">
            <v>9.5967554792271805</v>
          </cell>
          <cell r="BZ420">
            <v>-780</v>
          </cell>
        </row>
        <row r="421">
          <cell r="A421">
            <v>801</v>
          </cell>
          <cell r="B421" t="str">
            <v>ASSABET VALLEY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 t="str">
            <v>--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K421">
            <v>0</v>
          </cell>
          <cell r="AL421" t="str">
            <v>--</v>
          </cell>
          <cell r="AM421" t="str">
            <v>--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D421">
            <v>0</v>
          </cell>
          <cell r="BE421" t="str">
            <v>--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 t="str">
            <v>--</v>
          </cell>
          <cell r="BZ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 t="str">
            <v>--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K422">
            <v>0</v>
          </cell>
          <cell r="AL422" t="str">
            <v>--</v>
          </cell>
          <cell r="AM422" t="str">
            <v>--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D422">
            <v>0</v>
          </cell>
          <cell r="BE422" t="str">
            <v>--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 t="str">
            <v>--</v>
          </cell>
          <cell r="BZ422">
            <v>-805</v>
          </cell>
        </row>
        <row r="423">
          <cell r="A423">
            <v>806</v>
          </cell>
          <cell r="B423" t="str">
            <v>BLUE HILLS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 t="str">
            <v>--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K423">
            <v>0</v>
          </cell>
          <cell r="AL423" t="str">
            <v>--</v>
          </cell>
          <cell r="AM423" t="str">
            <v>--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D423">
            <v>0</v>
          </cell>
          <cell r="BE423" t="str">
            <v>--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 t="str">
            <v>--</v>
          </cell>
          <cell r="BZ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 t="str">
            <v>--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K424">
            <v>0</v>
          </cell>
          <cell r="AL424" t="str">
            <v>--</v>
          </cell>
          <cell r="AM424" t="str">
            <v>--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D424">
            <v>0</v>
          </cell>
          <cell r="BE424" t="str">
            <v>--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 t="str">
            <v>--</v>
          </cell>
          <cell r="BZ424">
            <v>-810</v>
          </cell>
        </row>
        <row r="425">
          <cell r="A425">
            <v>815</v>
          </cell>
          <cell r="B425" t="str">
            <v>CAPE COD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 t="str">
            <v>--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K425">
            <v>0</v>
          </cell>
          <cell r="AL425" t="str">
            <v>--</v>
          </cell>
          <cell r="AM425" t="str">
            <v>--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D425">
            <v>0</v>
          </cell>
          <cell r="BE425" t="str">
            <v>--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 t="str">
            <v>--</v>
          </cell>
          <cell r="BZ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 t="str">
            <v>--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K426">
            <v>0</v>
          </cell>
          <cell r="AL426" t="str">
            <v>--</v>
          </cell>
          <cell r="AM426" t="str">
            <v>--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D426">
            <v>0</v>
          </cell>
          <cell r="BE426" t="str">
            <v>--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 t="str">
            <v>--</v>
          </cell>
          <cell r="BZ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 t="str">
            <v>--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K427">
            <v>0</v>
          </cell>
          <cell r="AL427" t="str">
            <v>--</v>
          </cell>
          <cell r="AM427" t="str">
            <v>--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D427">
            <v>0</v>
          </cell>
          <cell r="BE427" t="str">
            <v>--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 t="str">
            <v>--</v>
          </cell>
          <cell r="BZ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 t="str">
            <v>--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K428">
            <v>0</v>
          </cell>
          <cell r="AL428" t="str">
            <v>--</v>
          </cell>
          <cell r="AM428" t="str">
            <v>--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D428">
            <v>0</v>
          </cell>
          <cell r="BE428" t="str">
            <v>--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 t="str">
            <v>--</v>
          </cell>
          <cell r="BZ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 t="str">
            <v>--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K429">
            <v>0</v>
          </cell>
          <cell r="AL429" t="str">
            <v>--</v>
          </cell>
          <cell r="AM429" t="str">
            <v>--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D429">
            <v>0</v>
          </cell>
          <cell r="BE429" t="str">
            <v>--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 t="str">
            <v>--</v>
          </cell>
          <cell r="BZ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 t="str">
            <v>--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K430">
            <v>0</v>
          </cell>
          <cell r="AL430" t="str">
            <v>--</v>
          </cell>
          <cell r="AM430" t="str">
            <v>--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D430">
            <v>0</v>
          </cell>
          <cell r="BE430" t="str">
            <v>--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 t="str">
            <v>--</v>
          </cell>
          <cell r="BZ430">
            <v>-825</v>
          </cell>
        </row>
        <row r="431">
          <cell r="A431">
            <v>828</v>
          </cell>
          <cell r="B431" t="str">
            <v>GREATER LOWELL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 t="str">
            <v>--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K431">
            <v>0</v>
          </cell>
          <cell r="AL431" t="str">
            <v>--</v>
          </cell>
          <cell r="AM431" t="str">
            <v>--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D431">
            <v>0</v>
          </cell>
          <cell r="BE431" t="str">
            <v>--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 t="str">
            <v>--</v>
          </cell>
          <cell r="BZ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 t="str">
            <v>--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K432">
            <v>0</v>
          </cell>
          <cell r="AL432" t="str">
            <v>--</v>
          </cell>
          <cell r="AM432" t="str">
            <v>--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D432">
            <v>0</v>
          </cell>
          <cell r="BE432" t="str">
            <v>--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 t="str">
            <v>--</v>
          </cell>
          <cell r="BZ432">
            <v>-829</v>
          </cell>
        </row>
        <row r="433">
          <cell r="A433">
            <v>830</v>
          </cell>
          <cell r="B433" t="str">
            <v>MINUTEMAN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 t="str">
            <v>--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K433">
            <v>0</v>
          </cell>
          <cell r="AL433" t="str">
            <v>--</v>
          </cell>
          <cell r="AM433" t="str">
            <v>--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D433">
            <v>0</v>
          </cell>
          <cell r="BE433" t="str">
            <v>--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 t="str">
            <v>--</v>
          </cell>
          <cell r="BZ433">
            <v>-830</v>
          </cell>
        </row>
        <row r="434">
          <cell r="A434">
            <v>832</v>
          </cell>
          <cell r="B434" t="str">
            <v>MONTACHUSETT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 t="str">
            <v>--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K434">
            <v>0</v>
          </cell>
          <cell r="AL434" t="str">
            <v>--</v>
          </cell>
          <cell r="AM434" t="str">
            <v>--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D434">
            <v>0</v>
          </cell>
          <cell r="BE434" t="str">
            <v>--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 t="str">
            <v>--</v>
          </cell>
          <cell r="BZ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 t="str">
            <v>--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K435">
            <v>0</v>
          </cell>
          <cell r="AL435" t="str">
            <v>--</v>
          </cell>
          <cell r="AM435" t="str">
            <v>--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D435">
            <v>0</v>
          </cell>
          <cell r="BE435" t="str">
            <v>--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 t="str">
            <v>--</v>
          </cell>
          <cell r="BZ435">
            <v>-851</v>
          </cell>
        </row>
        <row r="436">
          <cell r="A436">
            <v>852</v>
          </cell>
          <cell r="B436" t="str">
            <v>NASHOBA VALLEY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 t="str">
            <v>--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K436">
            <v>0</v>
          </cell>
          <cell r="AL436" t="str">
            <v>--</v>
          </cell>
          <cell r="AM436" t="str">
            <v>--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D436">
            <v>0</v>
          </cell>
          <cell r="BE436" t="str">
            <v>--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 t="str">
            <v>--</v>
          </cell>
          <cell r="BZ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 t="str">
            <v>--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K437">
            <v>0</v>
          </cell>
          <cell r="AL437" t="str">
            <v>--</v>
          </cell>
          <cell r="AM437" t="str">
            <v>--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D437">
            <v>0</v>
          </cell>
          <cell r="BE437" t="str">
            <v>--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 t="str">
            <v>--</v>
          </cell>
          <cell r="BZ437">
            <v>-853</v>
          </cell>
        </row>
        <row r="438">
          <cell r="A438">
            <v>855</v>
          </cell>
          <cell r="B438" t="str">
            <v>OLD COLONY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 t="str">
            <v>--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K438">
            <v>0</v>
          </cell>
          <cell r="AL438" t="str">
            <v>--</v>
          </cell>
          <cell r="AM438" t="str">
            <v>--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D438">
            <v>0</v>
          </cell>
          <cell r="BE438" t="str">
            <v>--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 t="str">
            <v>--</v>
          </cell>
          <cell r="BZ438">
            <v>-855</v>
          </cell>
        </row>
        <row r="439">
          <cell r="A439">
            <v>860</v>
          </cell>
          <cell r="B439" t="str">
            <v>PATHFINDER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 t="str">
            <v>--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K439">
            <v>0</v>
          </cell>
          <cell r="AL439" t="str">
            <v>--</v>
          </cell>
          <cell r="AM439" t="str">
            <v>--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D439">
            <v>0</v>
          </cell>
          <cell r="BE439" t="str">
            <v>--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 t="str">
            <v>--</v>
          </cell>
          <cell r="BZ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 t="str">
            <v>--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K440">
            <v>0</v>
          </cell>
          <cell r="AL440" t="str">
            <v>--</v>
          </cell>
          <cell r="AM440" t="str">
            <v>--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D440">
            <v>0</v>
          </cell>
          <cell r="BE440" t="str">
            <v>--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 t="str">
            <v>--</v>
          </cell>
          <cell r="BZ440">
            <v>-871</v>
          </cell>
        </row>
        <row r="441">
          <cell r="A441">
            <v>872</v>
          </cell>
          <cell r="B441" t="str">
            <v>SOUTHEASTERN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 t="str">
            <v>--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K441">
            <v>0</v>
          </cell>
          <cell r="AL441" t="str">
            <v>--</v>
          </cell>
          <cell r="AM441" t="str">
            <v>--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D441">
            <v>0</v>
          </cell>
          <cell r="BE441" t="str">
            <v>--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 t="str">
            <v>--</v>
          </cell>
          <cell r="BZ441">
            <v>-872</v>
          </cell>
        </row>
        <row r="442">
          <cell r="A442">
            <v>873</v>
          </cell>
          <cell r="B442" t="str">
            <v>SOUTH SHORE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 t="str">
            <v>--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K442">
            <v>0</v>
          </cell>
          <cell r="AL442" t="str">
            <v>--</v>
          </cell>
          <cell r="AM442" t="str">
            <v>--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D442">
            <v>0</v>
          </cell>
          <cell r="BE442" t="str">
            <v>--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 t="str">
            <v>--</v>
          </cell>
          <cell r="BZ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 t="str">
            <v>--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K443">
            <v>0</v>
          </cell>
          <cell r="AL443" t="str">
            <v>--</v>
          </cell>
          <cell r="AM443" t="str">
            <v>--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D443">
            <v>0</v>
          </cell>
          <cell r="BE443" t="str">
            <v>--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 t="str">
            <v>--</v>
          </cell>
          <cell r="BZ443">
            <v>-876</v>
          </cell>
        </row>
        <row r="444">
          <cell r="A444">
            <v>878</v>
          </cell>
          <cell r="B444" t="str">
            <v>TRI COUNTY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 t="str">
            <v>--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K444">
            <v>0</v>
          </cell>
          <cell r="AL444" t="str">
            <v>--</v>
          </cell>
          <cell r="AM444" t="str">
            <v>--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D444">
            <v>0</v>
          </cell>
          <cell r="BE444" t="str">
            <v>--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 t="str">
            <v>--</v>
          </cell>
          <cell r="BZ444">
            <v>-878</v>
          </cell>
        </row>
        <row r="445">
          <cell r="A445">
            <v>879</v>
          </cell>
          <cell r="B445" t="str">
            <v>UPPER CAPE COD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 t="str">
            <v>--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K445">
            <v>0</v>
          </cell>
          <cell r="AL445" t="str">
            <v>--</v>
          </cell>
          <cell r="AM445" t="str">
            <v>--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D445">
            <v>0</v>
          </cell>
          <cell r="BE445" t="str">
            <v>--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 t="str">
            <v>--</v>
          </cell>
          <cell r="BZ445">
            <v>-879</v>
          </cell>
        </row>
        <row r="446">
          <cell r="A446">
            <v>885</v>
          </cell>
          <cell r="B446" t="str">
            <v>WHITTIER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 t="str">
            <v>--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K446">
            <v>0</v>
          </cell>
          <cell r="AL446" t="str">
            <v>--</v>
          </cell>
          <cell r="AM446" t="str">
            <v>--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D446">
            <v>0</v>
          </cell>
          <cell r="BE446" t="str">
            <v>--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 t="str">
            <v>--</v>
          </cell>
          <cell r="BZ446">
            <v>-885</v>
          </cell>
        </row>
        <row r="447">
          <cell r="A447">
            <v>910</v>
          </cell>
          <cell r="B447" t="str">
            <v>BRISTOL COUNTY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 t="str">
            <v>--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K447">
            <v>0</v>
          </cell>
          <cell r="AL447" t="str">
            <v>--</v>
          </cell>
          <cell r="AM447" t="str">
            <v>--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D447">
            <v>0</v>
          </cell>
          <cell r="BE447" t="str">
            <v>--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 t="str">
            <v>--</v>
          </cell>
          <cell r="BZ447">
            <v>-910</v>
          </cell>
        </row>
        <row r="448">
          <cell r="A448">
            <v>915</v>
          </cell>
          <cell r="B448" t="str">
            <v>NORFOLK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 t="str">
            <v>--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K448">
            <v>0</v>
          </cell>
          <cell r="AL448" t="str">
            <v>--</v>
          </cell>
          <cell r="AM448" t="str">
            <v>--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D448">
            <v>0</v>
          </cell>
          <cell r="BE448" t="str">
            <v>--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 t="str">
            <v>--</v>
          </cell>
          <cell r="BZ448">
            <v>-915</v>
          </cell>
        </row>
        <row r="449">
          <cell r="A449">
            <v>998</v>
          </cell>
          <cell r="B449" t="str">
            <v>OUT OF STATE</v>
          </cell>
          <cell r="BZ449">
            <v>-998</v>
          </cell>
        </row>
        <row r="451">
          <cell r="A451">
            <v>999</v>
          </cell>
          <cell r="B451" t="str">
            <v>STATE TOTALS</v>
          </cell>
          <cell r="C451">
            <v>46000</v>
          </cell>
          <cell r="D451">
            <v>47444.000000000029</v>
          </cell>
          <cell r="E451">
            <v>47444.000000000029</v>
          </cell>
          <cell r="F451">
            <v>47444.000000000029</v>
          </cell>
          <cell r="G451">
            <v>47444.000000000029</v>
          </cell>
          <cell r="H451">
            <v>47444.000000000029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R451">
            <v>1444.0000000000171</v>
          </cell>
          <cell r="S451">
            <v>3.1391304347826665</v>
          </cell>
          <cell r="T451" t="str">
            <v xml:space="preserve"> </v>
          </cell>
          <cell r="V451">
            <v>743790494</v>
          </cell>
          <cell r="W451">
            <v>792218794.43944991</v>
          </cell>
          <cell r="X451">
            <v>831306334.10465646</v>
          </cell>
          <cell r="Y451">
            <v>825249165.78558946</v>
          </cell>
          <cell r="Z451">
            <v>825860507.78558946</v>
          </cell>
          <cell r="AA451">
            <v>824546239.70504892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80755745.705048829</v>
          </cell>
          <cell r="AL451">
            <v>10.8573242541399</v>
          </cell>
          <cell r="AM451">
            <v>7.7181938193572339</v>
          </cell>
          <cell r="AO451">
            <v>113561659.00000015</v>
          </cell>
          <cell r="AP451">
            <v>110054834.76649705</v>
          </cell>
          <cell r="AQ451">
            <v>106885730.43869559</v>
          </cell>
          <cell r="AR451">
            <v>134377962.7524772</v>
          </cell>
          <cell r="AS451">
            <v>134372293.75247729</v>
          </cell>
          <cell r="AT451">
            <v>135624168.17537329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D451">
            <v>22062509.175373208</v>
          </cell>
          <cell r="BE451" t="str">
            <v>--</v>
          </cell>
          <cell r="BH451">
            <v>630228835.00000048</v>
          </cell>
          <cell r="BI451">
            <v>682163959.67295325</v>
          </cell>
          <cell r="BJ451">
            <v>724420603.66596103</v>
          </cell>
          <cell r="BK451">
            <v>690871203.03311181</v>
          </cell>
          <cell r="BL451">
            <v>691488214.03311241</v>
          </cell>
          <cell r="BM451">
            <v>688922071.52967536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W451">
            <v>58693236.529675588</v>
          </cell>
          <cell r="BX451" t="str">
            <v>--</v>
          </cell>
        </row>
      </sheetData>
      <sheetData sheetId="5"/>
      <sheetData sheetId="6">
        <row r="9">
          <cell r="AA9" t="str">
            <v xml:space="preserve"> 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31</v>
          </cell>
          <cell r="E10">
            <v>405765</v>
          </cell>
          <cell r="F10">
            <v>0</v>
          </cell>
          <cell r="G10">
            <v>28951</v>
          </cell>
          <cell r="H10">
            <v>434716</v>
          </cell>
          <cell r="J10">
            <v>28951</v>
          </cell>
          <cell r="K10">
            <v>48530</v>
          </cell>
          <cell r="L10">
            <v>77481</v>
          </cell>
          <cell r="N10">
            <v>357235</v>
          </cell>
          <cell r="P10">
            <v>28951</v>
          </cell>
          <cell r="Q10">
            <v>0</v>
          </cell>
          <cell r="R10">
            <v>0</v>
          </cell>
          <cell r="S10">
            <v>48530</v>
          </cell>
          <cell r="T10">
            <v>77481</v>
          </cell>
          <cell r="V10">
            <v>88848.6</v>
          </cell>
          <cell r="AA10">
            <v>1</v>
          </cell>
          <cell r="AB10">
            <v>31</v>
          </cell>
          <cell r="AC10">
            <v>0.13534021156363263</v>
          </cell>
          <cell r="AD10">
            <v>0</v>
          </cell>
          <cell r="AE10">
            <v>2</v>
          </cell>
          <cell r="AF10">
            <v>0</v>
          </cell>
          <cell r="AG10">
            <v>405765</v>
          </cell>
          <cell r="AH10">
            <v>0</v>
          </cell>
          <cell r="AI10">
            <v>0</v>
          </cell>
          <cell r="AJ10">
            <v>405765</v>
          </cell>
          <cell r="AK10">
            <v>0</v>
          </cell>
          <cell r="AL10">
            <v>28951</v>
          </cell>
          <cell r="AM10">
            <v>434716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434716</v>
          </cell>
          <cell r="AS10" t="str">
            <v xml:space="preserve"> 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 t="str">
            <v xml:space="preserve"> 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 t="str">
            <v xml:space="preserve"> </v>
          </cell>
          <cell r="BG10">
            <v>2</v>
          </cell>
          <cell r="CA10">
            <v>1</v>
          </cell>
          <cell r="CB10">
            <v>1</v>
          </cell>
          <cell r="CC10" t="str">
            <v>ABINGTON</v>
          </cell>
          <cell r="CD10">
            <v>405765</v>
          </cell>
          <cell r="CE10">
            <v>357235</v>
          </cell>
          <cell r="CF10">
            <v>48530</v>
          </cell>
          <cell r="CG10">
            <v>0</v>
          </cell>
          <cell r="CH10">
            <v>11367.6</v>
          </cell>
          <cell r="CI10">
            <v>0</v>
          </cell>
          <cell r="CJ10">
            <v>59897.599999999999</v>
          </cell>
          <cell r="CK10">
            <v>48530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48530</v>
          </cell>
          <cell r="DQ10">
            <v>48530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AA11">
            <v>2</v>
          </cell>
          <cell r="AS11" t="str">
            <v xml:space="preserve"> </v>
          </cell>
          <cell r="AT11">
            <v>2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</v>
          </cell>
          <cell r="E12">
            <v>32911</v>
          </cell>
          <cell r="F12">
            <v>0</v>
          </cell>
          <cell r="G12">
            <v>2808</v>
          </cell>
          <cell r="H12">
            <v>35719</v>
          </cell>
          <cell r="J12">
            <v>2808</v>
          </cell>
          <cell r="K12">
            <v>4333.8226372195641</v>
          </cell>
          <cell r="L12">
            <v>7141.8226372195641</v>
          </cell>
          <cell r="N12">
            <v>28577.177362780436</v>
          </cell>
          <cell r="P12">
            <v>2808</v>
          </cell>
          <cell r="Q12">
            <v>0</v>
          </cell>
          <cell r="R12">
            <v>0</v>
          </cell>
          <cell r="S12">
            <v>4333.8226372195641</v>
          </cell>
          <cell r="T12">
            <v>7141.8226372195641</v>
          </cell>
          <cell r="V12">
            <v>26387.599999999999</v>
          </cell>
          <cell r="AA12">
            <v>3</v>
          </cell>
          <cell r="AB12">
            <v>3</v>
          </cell>
          <cell r="AC12">
            <v>5.9642147117296221E-3</v>
          </cell>
          <cell r="AD12">
            <v>0</v>
          </cell>
          <cell r="AE12">
            <v>0</v>
          </cell>
          <cell r="AF12">
            <v>0</v>
          </cell>
          <cell r="AG12">
            <v>32911</v>
          </cell>
          <cell r="AH12">
            <v>0</v>
          </cell>
          <cell r="AI12">
            <v>0</v>
          </cell>
          <cell r="AJ12">
            <v>32911</v>
          </cell>
          <cell r="AK12">
            <v>0</v>
          </cell>
          <cell r="AL12">
            <v>2808</v>
          </cell>
          <cell r="AM12">
            <v>35719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35719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G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32911</v>
          </cell>
          <cell r="CE12">
            <v>47888</v>
          </cell>
          <cell r="CF12">
            <v>0</v>
          </cell>
          <cell r="CG12">
            <v>14658</v>
          </cell>
          <cell r="CH12">
            <v>8921.6</v>
          </cell>
          <cell r="CI12">
            <v>0</v>
          </cell>
          <cell r="CJ12">
            <v>23579.599999999999</v>
          </cell>
          <cell r="CK12">
            <v>4333.8226372195641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AA13">
            <v>4</v>
          </cell>
          <cell r="AT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58</v>
          </cell>
          <cell r="E14">
            <v>928233</v>
          </cell>
          <cell r="F14">
            <v>0</v>
          </cell>
          <cell r="G14">
            <v>54391</v>
          </cell>
          <cell r="H14">
            <v>982624</v>
          </cell>
          <cell r="J14">
            <v>54391</v>
          </cell>
          <cell r="K14">
            <v>164950.15142828962</v>
          </cell>
          <cell r="L14">
            <v>219341.15142828962</v>
          </cell>
          <cell r="N14">
            <v>763282.8485717104</v>
          </cell>
          <cell r="P14">
            <v>54391</v>
          </cell>
          <cell r="Q14">
            <v>0</v>
          </cell>
          <cell r="R14">
            <v>0</v>
          </cell>
          <cell r="S14">
            <v>164950.15142828962</v>
          </cell>
          <cell r="T14">
            <v>219341.15142828962</v>
          </cell>
          <cell r="V14">
            <v>439247.2</v>
          </cell>
          <cell r="AA14">
            <v>5</v>
          </cell>
          <cell r="AB14">
            <v>58</v>
          </cell>
          <cell r="AC14">
            <v>1.3698630136986301E-2</v>
          </cell>
          <cell r="AD14">
            <v>0</v>
          </cell>
          <cell r="AE14">
            <v>0</v>
          </cell>
          <cell r="AF14">
            <v>0</v>
          </cell>
          <cell r="AG14">
            <v>928233</v>
          </cell>
          <cell r="AH14">
            <v>0</v>
          </cell>
          <cell r="AI14">
            <v>0</v>
          </cell>
          <cell r="AJ14">
            <v>928233</v>
          </cell>
          <cell r="AK14">
            <v>0</v>
          </cell>
          <cell r="AL14">
            <v>54391</v>
          </cell>
          <cell r="AM14">
            <v>982624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982624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G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928233</v>
          </cell>
          <cell r="CE14">
            <v>781357</v>
          </cell>
          <cell r="CF14">
            <v>146876</v>
          </cell>
          <cell r="CG14">
            <v>61131</v>
          </cell>
          <cell r="CH14">
            <v>176849.2</v>
          </cell>
          <cell r="CI14">
            <v>0</v>
          </cell>
          <cell r="CJ14">
            <v>384856.2</v>
          </cell>
          <cell r="CK14">
            <v>164950.15142828962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146876</v>
          </cell>
          <cell r="DQ14">
            <v>146876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AA15">
            <v>6</v>
          </cell>
          <cell r="AT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</v>
          </cell>
          <cell r="E16">
            <v>947082</v>
          </cell>
          <cell r="F16">
            <v>0</v>
          </cell>
          <cell r="G16">
            <v>61908</v>
          </cell>
          <cell r="H16">
            <v>1008990</v>
          </cell>
          <cell r="J16">
            <v>61908</v>
          </cell>
          <cell r="K16">
            <v>246074.78665982382</v>
          </cell>
          <cell r="L16">
            <v>307982.78665982385</v>
          </cell>
          <cell r="N16">
            <v>701007.21334017615</v>
          </cell>
          <cell r="P16">
            <v>61908</v>
          </cell>
          <cell r="Q16">
            <v>0</v>
          </cell>
          <cell r="R16">
            <v>0</v>
          </cell>
          <cell r="S16">
            <v>246074.78665982382</v>
          </cell>
          <cell r="T16">
            <v>307982.78665982385</v>
          </cell>
          <cell r="V16">
            <v>388369</v>
          </cell>
          <cell r="AA16">
            <v>7</v>
          </cell>
          <cell r="AB16">
            <v>66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947082</v>
          </cell>
          <cell r="AH16">
            <v>0</v>
          </cell>
          <cell r="AI16">
            <v>0</v>
          </cell>
          <cell r="AJ16">
            <v>947082</v>
          </cell>
          <cell r="AK16">
            <v>0</v>
          </cell>
          <cell r="AL16">
            <v>61908</v>
          </cell>
          <cell r="AM16">
            <v>1008990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1008990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G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947082</v>
          </cell>
          <cell r="CE16">
            <v>710625</v>
          </cell>
          <cell r="CF16">
            <v>236457</v>
          </cell>
          <cell r="CG16">
            <v>32529.599999999999</v>
          </cell>
          <cell r="CH16">
            <v>57474.400000000001</v>
          </cell>
          <cell r="CI16">
            <v>0</v>
          </cell>
          <cell r="CJ16">
            <v>326461</v>
          </cell>
          <cell r="CK16">
            <v>246074.78665982382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236457</v>
          </cell>
          <cell r="DQ16">
            <v>236457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75</v>
          </cell>
          <cell r="E17">
            <v>1467915</v>
          </cell>
          <cell r="F17">
            <v>0</v>
          </cell>
          <cell r="G17">
            <v>70350</v>
          </cell>
          <cell r="H17">
            <v>1538265</v>
          </cell>
          <cell r="J17">
            <v>70350</v>
          </cell>
          <cell r="K17">
            <v>0</v>
          </cell>
          <cell r="L17">
            <v>70350</v>
          </cell>
          <cell r="N17">
            <v>1467915</v>
          </cell>
          <cell r="P17">
            <v>70350</v>
          </cell>
          <cell r="Q17">
            <v>0</v>
          </cell>
          <cell r="R17">
            <v>0</v>
          </cell>
          <cell r="S17">
            <v>0</v>
          </cell>
          <cell r="T17">
            <v>70350</v>
          </cell>
          <cell r="V17">
            <v>134953.60000000001</v>
          </cell>
          <cell r="AA17">
            <v>8</v>
          </cell>
          <cell r="AB17">
            <v>75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1467915</v>
          </cell>
          <cell r="AH17">
            <v>0</v>
          </cell>
          <cell r="AI17">
            <v>0</v>
          </cell>
          <cell r="AJ17">
            <v>1467915</v>
          </cell>
          <cell r="AK17">
            <v>0</v>
          </cell>
          <cell r="AL17">
            <v>70350</v>
          </cell>
          <cell r="AM17">
            <v>1538265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1538265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G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1467915</v>
          </cell>
          <cell r="CE17">
            <v>1649245</v>
          </cell>
          <cell r="CF17">
            <v>0</v>
          </cell>
          <cell r="CG17">
            <v>0</v>
          </cell>
          <cell r="CH17">
            <v>64603.600000000006</v>
          </cell>
          <cell r="CI17">
            <v>0</v>
          </cell>
          <cell r="CJ17">
            <v>64603.600000000006</v>
          </cell>
          <cell r="CK17">
            <v>0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0</v>
          </cell>
          <cell r="DQ17">
            <v>0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252405</v>
          </cell>
          <cell r="F18">
            <v>0</v>
          </cell>
          <cell r="G18">
            <v>13124</v>
          </cell>
          <cell r="H18">
            <v>265529</v>
          </cell>
          <cell r="J18">
            <v>13124</v>
          </cell>
          <cell r="K18">
            <v>58251.172956533461</v>
          </cell>
          <cell r="L18">
            <v>71375.172956533468</v>
          </cell>
          <cell r="N18">
            <v>194153.82704346653</v>
          </cell>
          <cell r="P18">
            <v>13124</v>
          </cell>
          <cell r="Q18">
            <v>0</v>
          </cell>
          <cell r="R18">
            <v>0</v>
          </cell>
          <cell r="S18">
            <v>58251.172956533461</v>
          </cell>
          <cell r="T18">
            <v>71375.172956533468</v>
          </cell>
          <cell r="V18">
            <v>89609.2</v>
          </cell>
          <cell r="AA18">
            <v>9</v>
          </cell>
          <cell r="AB18">
            <v>14</v>
          </cell>
          <cell r="AC18">
            <v>7.4719800747198011E-3</v>
          </cell>
          <cell r="AD18">
            <v>0</v>
          </cell>
          <cell r="AE18">
            <v>0</v>
          </cell>
          <cell r="AF18">
            <v>0</v>
          </cell>
          <cell r="AG18">
            <v>252405</v>
          </cell>
          <cell r="AH18">
            <v>0</v>
          </cell>
          <cell r="AI18">
            <v>0</v>
          </cell>
          <cell r="AJ18">
            <v>252405</v>
          </cell>
          <cell r="AK18">
            <v>0</v>
          </cell>
          <cell r="AL18">
            <v>13124</v>
          </cell>
          <cell r="AM18">
            <v>265529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265529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G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252405</v>
          </cell>
          <cell r="CE18">
            <v>201808</v>
          </cell>
          <cell r="CF18">
            <v>50597</v>
          </cell>
          <cell r="CG18">
            <v>25888.2</v>
          </cell>
          <cell r="CH18">
            <v>0</v>
          </cell>
          <cell r="CI18">
            <v>0</v>
          </cell>
          <cell r="CJ18">
            <v>76485.2</v>
          </cell>
          <cell r="CK18">
            <v>58251.172956533461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50597</v>
          </cell>
          <cell r="DQ18">
            <v>50597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</v>
          </cell>
          <cell r="E19">
            <v>193701</v>
          </cell>
          <cell r="F19">
            <v>0</v>
          </cell>
          <cell r="G19">
            <v>11256</v>
          </cell>
          <cell r="H19">
            <v>204957</v>
          </cell>
          <cell r="J19">
            <v>11256</v>
          </cell>
          <cell r="K19">
            <v>47218.667764264836</v>
          </cell>
          <cell r="L19">
            <v>58474.667764264836</v>
          </cell>
          <cell r="N19">
            <v>146482.33223573517</v>
          </cell>
          <cell r="P19">
            <v>11256</v>
          </cell>
          <cell r="Q19">
            <v>0</v>
          </cell>
          <cell r="R19">
            <v>0</v>
          </cell>
          <cell r="S19">
            <v>47218.667764264836</v>
          </cell>
          <cell r="T19">
            <v>58474.667764264836</v>
          </cell>
          <cell r="V19">
            <v>72429</v>
          </cell>
          <cell r="AA19">
            <v>10</v>
          </cell>
          <cell r="AB19">
            <v>12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193701</v>
          </cell>
          <cell r="AH19">
            <v>0</v>
          </cell>
          <cell r="AI19">
            <v>0</v>
          </cell>
          <cell r="AJ19">
            <v>193701</v>
          </cell>
          <cell r="AK19">
            <v>0</v>
          </cell>
          <cell r="AL19">
            <v>11256</v>
          </cell>
          <cell r="AM19">
            <v>204957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204957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G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193701</v>
          </cell>
          <cell r="CE19">
            <v>152340</v>
          </cell>
          <cell r="CF19">
            <v>41361</v>
          </cell>
          <cell r="CG19">
            <v>19812</v>
          </cell>
          <cell r="CH19">
            <v>0</v>
          </cell>
          <cell r="CI19">
            <v>0</v>
          </cell>
          <cell r="CJ19">
            <v>61173</v>
          </cell>
          <cell r="CK19">
            <v>47218.667764264836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41361</v>
          </cell>
          <cell r="DQ19">
            <v>41361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AA20">
            <v>11</v>
          </cell>
          <cell r="AT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AA21">
            <v>12</v>
          </cell>
          <cell r="AT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AA22">
            <v>13</v>
          </cell>
          <cell r="AT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5</v>
          </cell>
          <cell r="E23">
            <v>70312</v>
          </cell>
          <cell r="F23">
            <v>0</v>
          </cell>
          <cell r="G23">
            <v>4683</v>
          </cell>
          <cell r="H23">
            <v>74995</v>
          </cell>
          <cell r="J23">
            <v>4683</v>
          </cell>
          <cell r="K23">
            <v>0</v>
          </cell>
          <cell r="L23">
            <v>4683</v>
          </cell>
          <cell r="N23">
            <v>70312</v>
          </cell>
          <cell r="P23">
            <v>4683</v>
          </cell>
          <cell r="Q23">
            <v>0</v>
          </cell>
          <cell r="R23">
            <v>0</v>
          </cell>
          <cell r="S23">
            <v>0</v>
          </cell>
          <cell r="T23">
            <v>4683</v>
          </cell>
          <cell r="V23">
            <v>4683</v>
          </cell>
          <cell r="AA23">
            <v>14</v>
          </cell>
          <cell r="AB23">
            <v>5</v>
          </cell>
          <cell r="AC23">
            <v>7.5187969924812026E-3</v>
          </cell>
          <cell r="AD23">
            <v>0</v>
          </cell>
          <cell r="AE23">
            <v>0</v>
          </cell>
          <cell r="AF23">
            <v>0</v>
          </cell>
          <cell r="AG23">
            <v>70312</v>
          </cell>
          <cell r="AH23">
            <v>0</v>
          </cell>
          <cell r="AI23">
            <v>0</v>
          </cell>
          <cell r="AJ23">
            <v>70312</v>
          </cell>
          <cell r="AK23">
            <v>0</v>
          </cell>
          <cell r="AL23">
            <v>4683</v>
          </cell>
          <cell r="AM23">
            <v>74995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74995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G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70312</v>
          </cell>
          <cell r="CE23">
            <v>194307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AA24">
            <v>15</v>
          </cell>
          <cell r="AT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345</v>
          </cell>
          <cell r="E25">
            <v>3931409</v>
          </cell>
          <cell r="F25">
            <v>0</v>
          </cell>
          <cell r="G25">
            <v>319258</v>
          </cell>
          <cell r="H25">
            <v>4250667</v>
          </cell>
          <cell r="J25">
            <v>319258</v>
          </cell>
          <cell r="K25">
            <v>317053</v>
          </cell>
          <cell r="L25">
            <v>636311</v>
          </cell>
          <cell r="N25">
            <v>3614356</v>
          </cell>
          <cell r="P25">
            <v>319258</v>
          </cell>
          <cell r="Q25">
            <v>0</v>
          </cell>
          <cell r="R25">
            <v>0</v>
          </cell>
          <cell r="S25">
            <v>317053</v>
          </cell>
          <cell r="T25">
            <v>636311</v>
          </cell>
          <cell r="V25">
            <v>803894.2</v>
          </cell>
          <cell r="AA25">
            <v>16</v>
          </cell>
          <cell r="AB25">
            <v>345</v>
          </cell>
          <cell r="AC25">
            <v>4.689690528872851</v>
          </cell>
          <cell r="AD25">
            <v>0</v>
          </cell>
          <cell r="AE25">
            <v>0</v>
          </cell>
          <cell r="AF25">
            <v>0</v>
          </cell>
          <cell r="AG25">
            <v>3931409</v>
          </cell>
          <cell r="AH25">
            <v>0</v>
          </cell>
          <cell r="AI25">
            <v>0</v>
          </cell>
          <cell r="AJ25">
            <v>3931409</v>
          </cell>
          <cell r="AK25">
            <v>0</v>
          </cell>
          <cell r="AL25">
            <v>319258</v>
          </cell>
          <cell r="AM25">
            <v>4250667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4250667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G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3931409</v>
          </cell>
          <cell r="CE25">
            <v>3614356</v>
          </cell>
          <cell r="CF25">
            <v>317053</v>
          </cell>
          <cell r="CG25">
            <v>0</v>
          </cell>
          <cell r="CH25">
            <v>167583.20000000001</v>
          </cell>
          <cell r="CI25">
            <v>0</v>
          </cell>
          <cell r="CJ25">
            <v>484636.2</v>
          </cell>
          <cell r="CK25">
            <v>317053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317053</v>
          </cell>
          <cell r="DQ25">
            <v>317053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</v>
          </cell>
          <cell r="E26">
            <v>130820</v>
          </cell>
          <cell r="F26">
            <v>0</v>
          </cell>
          <cell r="G26">
            <v>7504</v>
          </cell>
          <cell r="H26">
            <v>138324</v>
          </cell>
          <cell r="J26">
            <v>7504</v>
          </cell>
          <cell r="K26">
            <v>0</v>
          </cell>
          <cell r="L26">
            <v>7504</v>
          </cell>
          <cell r="N26">
            <v>130820</v>
          </cell>
          <cell r="P26">
            <v>7504</v>
          </cell>
          <cell r="Q26">
            <v>0</v>
          </cell>
          <cell r="R26">
            <v>0</v>
          </cell>
          <cell r="S26">
            <v>0</v>
          </cell>
          <cell r="T26">
            <v>7504</v>
          </cell>
          <cell r="V26">
            <v>7504</v>
          </cell>
          <cell r="AA26">
            <v>17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130820</v>
          </cell>
          <cell r="AH26">
            <v>0</v>
          </cell>
          <cell r="AI26">
            <v>0</v>
          </cell>
          <cell r="AJ26">
            <v>130820</v>
          </cell>
          <cell r="AK26">
            <v>0</v>
          </cell>
          <cell r="AL26">
            <v>7504</v>
          </cell>
          <cell r="AM26">
            <v>138324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138324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G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130820</v>
          </cell>
          <cell r="CE26">
            <v>152821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0</v>
          </cell>
          <cell r="DQ26">
            <v>0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</v>
          </cell>
          <cell r="E27">
            <v>368566</v>
          </cell>
          <cell r="F27">
            <v>0</v>
          </cell>
          <cell r="G27">
            <v>16756</v>
          </cell>
          <cell r="H27">
            <v>385322</v>
          </cell>
          <cell r="J27">
            <v>16756</v>
          </cell>
          <cell r="K27">
            <v>66260.33789769467</v>
          </cell>
          <cell r="L27">
            <v>83016.33789769467</v>
          </cell>
          <cell r="N27">
            <v>302305.66210230533</v>
          </cell>
          <cell r="P27">
            <v>16756</v>
          </cell>
          <cell r="Q27">
            <v>0</v>
          </cell>
          <cell r="R27">
            <v>0</v>
          </cell>
          <cell r="S27">
            <v>66260.33789769467</v>
          </cell>
          <cell r="T27">
            <v>83016.33789769467</v>
          </cell>
          <cell r="V27">
            <v>145922.4</v>
          </cell>
          <cell r="AA27">
            <v>18</v>
          </cell>
          <cell r="AB27">
            <v>18</v>
          </cell>
          <cell r="AC27">
            <v>0.1377058831521901</v>
          </cell>
          <cell r="AD27">
            <v>0</v>
          </cell>
          <cell r="AE27">
            <v>0</v>
          </cell>
          <cell r="AF27">
            <v>0</v>
          </cell>
          <cell r="AG27">
            <v>368566</v>
          </cell>
          <cell r="AH27">
            <v>0</v>
          </cell>
          <cell r="AI27">
            <v>0</v>
          </cell>
          <cell r="AJ27">
            <v>368566</v>
          </cell>
          <cell r="AK27">
            <v>0</v>
          </cell>
          <cell r="AL27">
            <v>16756</v>
          </cell>
          <cell r="AM27">
            <v>385322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385322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G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368566</v>
          </cell>
          <cell r="CE27">
            <v>328712</v>
          </cell>
          <cell r="CF27">
            <v>39854</v>
          </cell>
          <cell r="CG27">
            <v>89312.4</v>
          </cell>
          <cell r="CH27">
            <v>0</v>
          </cell>
          <cell r="CI27">
            <v>0</v>
          </cell>
          <cell r="CJ27">
            <v>129166.39999999999</v>
          </cell>
          <cell r="CK27">
            <v>66260.33789769467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39854</v>
          </cell>
          <cell r="DQ27">
            <v>39854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AA28">
            <v>19</v>
          </cell>
          <cell r="AT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</v>
          </cell>
          <cell r="E29">
            <v>4283948</v>
          </cell>
          <cell r="F29">
            <v>0</v>
          </cell>
          <cell r="G29">
            <v>281656</v>
          </cell>
          <cell r="H29">
            <v>4565604</v>
          </cell>
          <cell r="J29">
            <v>281656</v>
          </cell>
          <cell r="K29">
            <v>970234.42839149304</v>
          </cell>
          <cell r="L29">
            <v>1251890.4283914929</v>
          </cell>
          <cell r="N29">
            <v>3313713.5716085071</v>
          </cell>
          <cell r="P29">
            <v>281656</v>
          </cell>
          <cell r="Q29">
            <v>0</v>
          </cell>
          <cell r="R29">
            <v>0</v>
          </cell>
          <cell r="S29">
            <v>970234.42839149304</v>
          </cell>
          <cell r="T29">
            <v>1251890.4283914929</v>
          </cell>
          <cell r="V29">
            <v>1543726.6</v>
          </cell>
          <cell r="AA29">
            <v>20</v>
          </cell>
          <cell r="AB29">
            <v>301</v>
          </cell>
          <cell r="AC29">
            <v>0.79162066492903405</v>
          </cell>
          <cell r="AD29">
            <v>0</v>
          </cell>
          <cell r="AE29">
            <v>0</v>
          </cell>
          <cell r="AF29">
            <v>0</v>
          </cell>
          <cell r="AG29">
            <v>4283948</v>
          </cell>
          <cell r="AH29">
            <v>0</v>
          </cell>
          <cell r="AI29">
            <v>0</v>
          </cell>
          <cell r="AJ29">
            <v>4283948</v>
          </cell>
          <cell r="AK29">
            <v>0</v>
          </cell>
          <cell r="AL29">
            <v>281656</v>
          </cell>
          <cell r="AM29">
            <v>4565604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4565604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G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4283948</v>
          </cell>
          <cell r="CE29">
            <v>3395466</v>
          </cell>
          <cell r="CF29">
            <v>888482</v>
          </cell>
          <cell r="CG29">
            <v>276505.8</v>
          </cell>
          <cell r="CH29">
            <v>97082.8</v>
          </cell>
          <cell r="CI29">
            <v>0</v>
          </cell>
          <cell r="CJ29">
            <v>1262070.6000000001</v>
          </cell>
          <cell r="CK29">
            <v>970234.42839149304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888482</v>
          </cell>
          <cell r="DQ29">
            <v>888482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AA30">
            <v>21</v>
          </cell>
          <cell r="AT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AA31">
            <v>22</v>
          </cell>
          <cell r="AT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</v>
          </cell>
          <cell r="E32">
            <v>17510</v>
          </cell>
          <cell r="F32">
            <v>0</v>
          </cell>
          <cell r="G32">
            <v>938</v>
          </cell>
          <cell r="H32">
            <v>18448</v>
          </cell>
          <cell r="J32">
            <v>938</v>
          </cell>
          <cell r="K32">
            <v>10582</v>
          </cell>
          <cell r="L32">
            <v>11520</v>
          </cell>
          <cell r="N32">
            <v>6928</v>
          </cell>
          <cell r="P32">
            <v>938</v>
          </cell>
          <cell r="Q32">
            <v>0</v>
          </cell>
          <cell r="R32">
            <v>0</v>
          </cell>
          <cell r="S32">
            <v>10582</v>
          </cell>
          <cell r="T32">
            <v>11520</v>
          </cell>
          <cell r="V32">
            <v>18378.8</v>
          </cell>
          <cell r="AA32">
            <v>23</v>
          </cell>
          <cell r="AB32">
            <v>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17510</v>
          </cell>
          <cell r="AH32">
            <v>0</v>
          </cell>
          <cell r="AI32">
            <v>0</v>
          </cell>
          <cell r="AJ32">
            <v>17510</v>
          </cell>
          <cell r="AK32">
            <v>0</v>
          </cell>
          <cell r="AL32">
            <v>938</v>
          </cell>
          <cell r="AM32">
            <v>18448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18448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G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17510</v>
          </cell>
          <cell r="CE32">
            <v>6928</v>
          </cell>
          <cell r="CF32">
            <v>10582</v>
          </cell>
          <cell r="CG32">
            <v>0</v>
          </cell>
          <cell r="CH32">
            <v>6858.8</v>
          </cell>
          <cell r="CI32">
            <v>0</v>
          </cell>
          <cell r="CJ32">
            <v>17440.8</v>
          </cell>
          <cell r="CK32">
            <v>10582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10582</v>
          </cell>
          <cell r="DQ32">
            <v>10582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49</v>
          </cell>
          <cell r="E33">
            <v>623115</v>
          </cell>
          <cell r="F33">
            <v>0</v>
          </cell>
          <cell r="G33">
            <v>45962</v>
          </cell>
          <cell r="H33">
            <v>669077</v>
          </cell>
          <cell r="J33">
            <v>45962</v>
          </cell>
          <cell r="K33">
            <v>52027.083879745092</v>
          </cell>
          <cell r="L33">
            <v>97989.0838797451</v>
          </cell>
          <cell r="N33">
            <v>571087.9161202549</v>
          </cell>
          <cell r="P33">
            <v>45962</v>
          </cell>
          <cell r="Q33">
            <v>0</v>
          </cell>
          <cell r="R33">
            <v>0</v>
          </cell>
          <cell r="S33">
            <v>52027.083879745092</v>
          </cell>
          <cell r="T33">
            <v>97989.0838797451</v>
          </cell>
          <cell r="V33">
            <v>137663</v>
          </cell>
          <cell r="AA33">
            <v>24</v>
          </cell>
          <cell r="AB33">
            <v>49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623115</v>
          </cell>
          <cell r="AH33">
            <v>0</v>
          </cell>
          <cell r="AI33">
            <v>0</v>
          </cell>
          <cell r="AJ33">
            <v>623115</v>
          </cell>
          <cell r="AK33">
            <v>0</v>
          </cell>
          <cell r="AL33">
            <v>45962</v>
          </cell>
          <cell r="AM33">
            <v>669077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669077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G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623115</v>
          </cell>
          <cell r="CE33">
            <v>587742</v>
          </cell>
          <cell r="CF33">
            <v>35373</v>
          </cell>
          <cell r="CG33">
            <v>56328</v>
          </cell>
          <cell r="CH33">
            <v>0</v>
          </cell>
          <cell r="CI33">
            <v>0</v>
          </cell>
          <cell r="CJ33">
            <v>91701</v>
          </cell>
          <cell r="CK33">
            <v>52027.083879745092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35373</v>
          </cell>
          <cell r="DQ33">
            <v>35373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139</v>
          </cell>
          <cell r="E34">
            <v>2216403</v>
          </cell>
          <cell r="F34">
            <v>0</v>
          </cell>
          <cell r="G34">
            <v>130382</v>
          </cell>
          <cell r="H34">
            <v>2346785</v>
          </cell>
          <cell r="J34">
            <v>130382</v>
          </cell>
          <cell r="K34">
            <v>677937.19136574736</v>
          </cell>
          <cell r="L34">
            <v>808319.19136574736</v>
          </cell>
          <cell r="N34">
            <v>1538465.8086342528</v>
          </cell>
          <cell r="P34">
            <v>130382</v>
          </cell>
          <cell r="Q34">
            <v>0</v>
          </cell>
          <cell r="R34">
            <v>0</v>
          </cell>
          <cell r="S34">
            <v>677937.19136574736</v>
          </cell>
          <cell r="T34">
            <v>808319.19136574736</v>
          </cell>
          <cell r="V34">
            <v>1283717.9999999998</v>
          </cell>
          <cell r="AA34">
            <v>25</v>
          </cell>
          <cell r="AB34">
            <v>139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2216403</v>
          </cell>
          <cell r="AH34">
            <v>0</v>
          </cell>
          <cell r="AI34">
            <v>0</v>
          </cell>
          <cell r="AJ34">
            <v>2216403</v>
          </cell>
          <cell r="AK34">
            <v>0</v>
          </cell>
          <cell r="AL34">
            <v>130382</v>
          </cell>
          <cell r="AM34">
            <v>2346785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2346785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G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2216403</v>
          </cell>
          <cell r="CE34">
            <v>1708046</v>
          </cell>
          <cell r="CF34">
            <v>508357</v>
          </cell>
          <cell r="CG34">
            <v>573559.79999999993</v>
          </cell>
          <cell r="CH34">
            <v>71419.199999999997</v>
          </cell>
          <cell r="CI34">
            <v>0</v>
          </cell>
          <cell r="CJ34">
            <v>1153335.9999999998</v>
          </cell>
          <cell r="CK34">
            <v>677937.19136574736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508357</v>
          </cell>
          <cell r="DQ34">
            <v>508357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57069</v>
          </cell>
          <cell r="F35">
            <v>0</v>
          </cell>
          <cell r="G35">
            <v>2814</v>
          </cell>
          <cell r="H35">
            <v>59883</v>
          </cell>
          <cell r="J35">
            <v>2814</v>
          </cell>
          <cell r="K35">
            <v>25567.472763906942</v>
          </cell>
          <cell r="L35">
            <v>28381.472763906942</v>
          </cell>
          <cell r="N35">
            <v>31501.527236093058</v>
          </cell>
          <cell r="P35">
            <v>2814</v>
          </cell>
          <cell r="Q35">
            <v>0</v>
          </cell>
          <cell r="R35">
            <v>0</v>
          </cell>
          <cell r="S35">
            <v>25567.472763906942</v>
          </cell>
          <cell r="T35">
            <v>28381.472763906942</v>
          </cell>
          <cell r="V35">
            <v>29535.599999999999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57069</v>
          </cell>
          <cell r="AH35">
            <v>0</v>
          </cell>
          <cell r="AI35">
            <v>0</v>
          </cell>
          <cell r="AJ35">
            <v>57069</v>
          </cell>
          <cell r="AK35">
            <v>0</v>
          </cell>
          <cell r="AL35">
            <v>2814</v>
          </cell>
          <cell r="AM35">
            <v>59883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59883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G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57069</v>
          </cell>
          <cell r="CE35">
            <v>31986</v>
          </cell>
          <cell r="CF35">
            <v>25083</v>
          </cell>
          <cell r="CG35">
            <v>1638.6</v>
          </cell>
          <cell r="CH35">
            <v>0</v>
          </cell>
          <cell r="CI35">
            <v>0</v>
          </cell>
          <cell r="CJ35">
            <v>26721.599999999999</v>
          </cell>
          <cell r="CK35">
            <v>25567.472763906942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25083</v>
          </cell>
          <cell r="DQ35">
            <v>25083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24259</v>
          </cell>
          <cell r="F36">
            <v>0</v>
          </cell>
          <cell r="G36">
            <v>1863</v>
          </cell>
          <cell r="H36">
            <v>26122</v>
          </cell>
          <cell r="J36">
            <v>1863</v>
          </cell>
          <cell r="K36">
            <v>24259</v>
          </cell>
          <cell r="L36">
            <v>26122</v>
          </cell>
          <cell r="N36">
            <v>0</v>
          </cell>
          <cell r="P36">
            <v>1863</v>
          </cell>
          <cell r="Q36">
            <v>0</v>
          </cell>
          <cell r="R36">
            <v>0</v>
          </cell>
          <cell r="S36">
            <v>24259</v>
          </cell>
          <cell r="T36">
            <v>26122</v>
          </cell>
          <cell r="V36">
            <v>26122</v>
          </cell>
          <cell r="AA36">
            <v>27</v>
          </cell>
          <cell r="AB36">
            <v>2</v>
          </cell>
          <cell r="AC36">
            <v>1.4002333722287048E-2</v>
          </cell>
          <cell r="AD36">
            <v>0</v>
          </cell>
          <cell r="AE36">
            <v>0</v>
          </cell>
          <cell r="AF36">
            <v>0</v>
          </cell>
          <cell r="AG36">
            <v>24259</v>
          </cell>
          <cell r="AH36">
            <v>0</v>
          </cell>
          <cell r="AI36">
            <v>0</v>
          </cell>
          <cell r="AJ36">
            <v>24259</v>
          </cell>
          <cell r="AK36">
            <v>0</v>
          </cell>
          <cell r="AL36">
            <v>1863</v>
          </cell>
          <cell r="AM36">
            <v>26122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26122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G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24259</v>
          </cell>
          <cell r="CE36">
            <v>0</v>
          </cell>
          <cell r="CF36">
            <v>24259</v>
          </cell>
          <cell r="CG36">
            <v>0</v>
          </cell>
          <cell r="CH36">
            <v>0</v>
          </cell>
          <cell r="CI36">
            <v>0</v>
          </cell>
          <cell r="CJ36">
            <v>24259</v>
          </cell>
          <cell r="CK36">
            <v>24259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24259</v>
          </cell>
          <cell r="DQ36">
            <v>24259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AA37">
            <v>28</v>
          </cell>
          <cell r="AT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AA38">
            <v>29</v>
          </cell>
          <cell r="AT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145506</v>
          </cell>
          <cell r="F39">
            <v>0</v>
          </cell>
          <cell r="G39">
            <v>10178</v>
          </cell>
          <cell r="H39">
            <v>155684</v>
          </cell>
          <cell r="J39">
            <v>10178</v>
          </cell>
          <cell r="K39">
            <v>7227</v>
          </cell>
          <cell r="L39">
            <v>17405</v>
          </cell>
          <cell r="N39">
            <v>138279</v>
          </cell>
          <cell r="P39">
            <v>10178</v>
          </cell>
          <cell r="Q39">
            <v>0</v>
          </cell>
          <cell r="R39">
            <v>0</v>
          </cell>
          <cell r="S39">
            <v>7227</v>
          </cell>
          <cell r="T39">
            <v>17405</v>
          </cell>
          <cell r="V39">
            <v>22933.4</v>
          </cell>
          <cell r="AA39">
            <v>30</v>
          </cell>
          <cell r="AB39">
            <v>11</v>
          </cell>
          <cell r="AC39">
            <v>0.15057342735361312</v>
          </cell>
          <cell r="AD39">
            <v>0</v>
          </cell>
          <cell r="AE39">
            <v>3</v>
          </cell>
          <cell r="AF39">
            <v>0</v>
          </cell>
          <cell r="AG39">
            <v>145506</v>
          </cell>
          <cell r="AH39">
            <v>0</v>
          </cell>
          <cell r="AI39">
            <v>0</v>
          </cell>
          <cell r="AJ39">
            <v>145506</v>
          </cell>
          <cell r="AK39">
            <v>0</v>
          </cell>
          <cell r="AL39">
            <v>10178</v>
          </cell>
          <cell r="AM39">
            <v>155684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155684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G39">
            <v>3</v>
          </cell>
          <cell r="CA39">
            <v>30</v>
          </cell>
          <cell r="CB39">
            <v>30</v>
          </cell>
          <cell r="CC39" t="str">
            <v>BEVERLY</v>
          </cell>
          <cell r="CD39">
            <v>145506</v>
          </cell>
          <cell r="CE39">
            <v>138279</v>
          </cell>
          <cell r="CF39">
            <v>7227</v>
          </cell>
          <cell r="CG39">
            <v>0</v>
          </cell>
          <cell r="CH39">
            <v>5528.4000000000005</v>
          </cell>
          <cell r="CI39">
            <v>0</v>
          </cell>
          <cell r="CJ39">
            <v>12755.400000000001</v>
          </cell>
          <cell r="CK39">
            <v>7227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7227</v>
          </cell>
          <cell r="DQ39">
            <v>7227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99</v>
          </cell>
          <cell r="E40">
            <v>1549339</v>
          </cell>
          <cell r="F40">
            <v>0</v>
          </cell>
          <cell r="G40">
            <v>92817</v>
          </cell>
          <cell r="H40">
            <v>1642156</v>
          </cell>
          <cell r="J40">
            <v>92817</v>
          </cell>
          <cell r="K40">
            <v>0</v>
          </cell>
          <cell r="L40">
            <v>92817</v>
          </cell>
          <cell r="N40">
            <v>1549339</v>
          </cell>
          <cell r="P40">
            <v>92817</v>
          </cell>
          <cell r="Q40">
            <v>0</v>
          </cell>
          <cell r="R40">
            <v>0</v>
          </cell>
          <cell r="S40">
            <v>0</v>
          </cell>
          <cell r="T40">
            <v>92817</v>
          </cell>
          <cell r="V40">
            <v>92817</v>
          </cell>
          <cell r="AA40">
            <v>31</v>
          </cell>
          <cell r="AB40">
            <v>99</v>
          </cell>
          <cell r="AC40">
            <v>4.3784172075121322E-2</v>
          </cell>
          <cell r="AD40">
            <v>0</v>
          </cell>
          <cell r="AE40">
            <v>0</v>
          </cell>
          <cell r="AF40">
            <v>0</v>
          </cell>
          <cell r="AG40">
            <v>1549339</v>
          </cell>
          <cell r="AH40">
            <v>0</v>
          </cell>
          <cell r="AI40">
            <v>0</v>
          </cell>
          <cell r="AJ40">
            <v>1549339</v>
          </cell>
          <cell r="AK40">
            <v>0</v>
          </cell>
          <cell r="AL40">
            <v>92817</v>
          </cell>
          <cell r="AM40">
            <v>1642156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1642156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G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1549339</v>
          </cell>
          <cell r="CE40">
            <v>1771748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AA41">
            <v>32</v>
          </cell>
          <cell r="AT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AA42">
            <v>33</v>
          </cell>
          <cell r="AT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612</v>
          </cell>
          <cell r="G43">
            <v>0</v>
          </cell>
          <cell r="H43">
            <v>612</v>
          </cell>
          <cell r="J43">
            <v>0</v>
          </cell>
          <cell r="K43">
            <v>0</v>
          </cell>
          <cell r="L43">
            <v>0</v>
          </cell>
          <cell r="N43">
            <v>612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AA43">
            <v>34</v>
          </cell>
          <cell r="AT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10961</v>
          </cell>
          <cell r="E44">
            <v>209818013</v>
          </cell>
          <cell r="F44">
            <v>51530</v>
          </cell>
          <cell r="G44">
            <v>10162239</v>
          </cell>
          <cell r="H44">
            <v>220031782</v>
          </cell>
          <cell r="J44">
            <v>10162239</v>
          </cell>
          <cell r="K44">
            <v>22872978.944338679</v>
          </cell>
          <cell r="L44">
            <v>33035217.944338679</v>
          </cell>
          <cell r="N44">
            <v>186996564.05566132</v>
          </cell>
          <cell r="P44">
            <v>10162239</v>
          </cell>
          <cell r="Q44">
            <v>0</v>
          </cell>
          <cell r="R44">
            <v>0</v>
          </cell>
          <cell r="S44">
            <v>22872978.944338679</v>
          </cell>
          <cell r="T44">
            <v>33035217.944338679</v>
          </cell>
          <cell r="V44">
            <v>43706522</v>
          </cell>
          <cell r="AA44">
            <v>35</v>
          </cell>
          <cell r="AB44">
            <v>10961</v>
          </cell>
          <cell r="AC44">
            <v>127.88128129820225</v>
          </cell>
          <cell r="AD44">
            <v>0</v>
          </cell>
          <cell r="AE44">
            <v>82</v>
          </cell>
          <cell r="AF44">
            <v>0</v>
          </cell>
          <cell r="AG44">
            <v>209818013</v>
          </cell>
          <cell r="AH44">
            <v>0</v>
          </cell>
          <cell r="AI44">
            <v>0</v>
          </cell>
          <cell r="AJ44">
            <v>209818013</v>
          </cell>
          <cell r="AK44">
            <v>0</v>
          </cell>
          <cell r="AL44">
            <v>10162239</v>
          </cell>
          <cell r="AM44">
            <v>219980252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219980252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G44">
            <v>82</v>
          </cell>
          <cell r="CA44">
            <v>35</v>
          </cell>
          <cell r="CB44">
            <v>35</v>
          </cell>
          <cell r="CC44" t="str">
            <v>BOSTON</v>
          </cell>
          <cell r="CD44">
            <v>209818013</v>
          </cell>
          <cell r="CE44">
            <v>189658486</v>
          </cell>
          <cell r="CF44">
            <v>20159527</v>
          </cell>
          <cell r="CG44">
            <v>9177528</v>
          </cell>
          <cell r="CH44">
            <v>4207228</v>
          </cell>
          <cell r="CI44">
            <v>0</v>
          </cell>
          <cell r="CJ44">
            <v>33544283</v>
          </cell>
          <cell r="CK44">
            <v>22872978.944338679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20159527</v>
          </cell>
          <cell r="DQ44">
            <v>20159527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135</v>
          </cell>
          <cell r="E45">
            <v>2092685</v>
          </cell>
          <cell r="F45">
            <v>0</v>
          </cell>
          <cell r="G45">
            <v>125962</v>
          </cell>
          <cell r="H45">
            <v>2218647</v>
          </cell>
          <cell r="J45">
            <v>125962</v>
          </cell>
          <cell r="K45">
            <v>199420</v>
          </cell>
          <cell r="L45">
            <v>325382</v>
          </cell>
          <cell r="N45">
            <v>1893265</v>
          </cell>
          <cell r="P45">
            <v>125962</v>
          </cell>
          <cell r="Q45">
            <v>0</v>
          </cell>
          <cell r="R45">
            <v>0</v>
          </cell>
          <cell r="S45">
            <v>199420</v>
          </cell>
          <cell r="T45">
            <v>325382</v>
          </cell>
          <cell r="V45">
            <v>421044.4</v>
          </cell>
          <cell r="AA45">
            <v>36</v>
          </cell>
          <cell r="AB45">
            <v>135</v>
          </cell>
          <cell r="AC45">
            <v>0.74356639615747944</v>
          </cell>
          <cell r="AD45">
            <v>0</v>
          </cell>
          <cell r="AE45">
            <v>0</v>
          </cell>
          <cell r="AF45">
            <v>0</v>
          </cell>
          <cell r="AG45">
            <v>2092685</v>
          </cell>
          <cell r="AH45">
            <v>0</v>
          </cell>
          <cell r="AI45">
            <v>0</v>
          </cell>
          <cell r="AJ45">
            <v>2092685</v>
          </cell>
          <cell r="AK45">
            <v>0</v>
          </cell>
          <cell r="AL45">
            <v>125962</v>
          </cell>
          <cell r="AM45">
            <v>2218647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2218647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G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2092685</v>
          </cell>
          <cell r="CE45">
            <v>1893265</v>
          </cell>
          <cell r="CF45">
            <v>199420</v>
          </cell>
          <cell r="CG45">
            <v>0</v>
          </cell>
          <cell r="CH45">
            <v>95662.400000000009</v>
          </cell>
          <cell r="CI45">
            <v>0</v>
          </cell>
          <cell r="CJ45">
            <v>295082.40000000002</v>
          </cell>
          <cell r="CK45">
            <v>199420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199420</v>
          </cell>
          <cell r="DQ45">
            <v>199420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AA46">
            <v>37</v>
          </cell>
          <cell r="AT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17665</v>
          </cell>
          <cell r="F47">
            <v>0</v>
          </cell>
          <cell r="G47">
            <v>938</v>
          </cell>
          <cell r="H47">
            <v>18603</v>
          </cell>
          <cell r="J47">
            <v>938</v>
          </cell>
          <cell r="K47">
            <v>2694</v>
          </cell>
          <cell r="L47">
            <v>3632</v>
          </cell>
          <cell r="N47">
            <v>14971</v>
          </cell>
          <cell r="P47">
            <v>938</v>
          </cell>
          <cell r="Q47">
            <v>0</v>
          </cell>
          <cell r="R47">
            <v>0</v>
          </cell>
          <cell r="S47">
            <v>2694</v>
          </cell>
          <cell r="T47">
            <v>3632</v>
          </cell>
          <cell r="V47">
            <v>10791.6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17665</v>
          </cell>
          <cell r="AH47">
            <v>0</v>
          </cell>
          <cell r="AI47">
            <v>0</v>
          </cell>
          <cell r="AJ47">
            <v>17665</v>
          </cell>
          <cell r="AK47">
            <v>0</v>
          </cell>
          <cell r="AL47">
            <v>938</v>
          </cell>
          <cell r="AM47">
            <v>18603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18603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G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17665</v>
          </cell>
          <cell r="CE47">
            <v>14971</v>
          </cell>
          <cell r="CF47">
            <v>2694</v>
          </cell>
          <cell r="CG47">
            <v>0</v>
          </cell>
          <cell r="CH47">
            <v>7159.6</v>
          </cell>
          <cell r="CI47">
            <v>0</v>
          </cell>
          <cell r="CJ47">
            <v>9853.6</v>
          </cell>
          <cell r="CK47">
            <v>2694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2694</v>
          </cell>
          <cell r="DQ47">
            <v>2694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AA48">
            <v>39</v>
          </cell>
          <cell r="AT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</v>
          </cell>
          <cell r="E49">
            <v>129495</v>
          </cell>
          <cell r="F49">
            <v>0</v>
          </cell>
          <cell r="G49">
            <v>7498</v>
          </cell>
          <cell r="H49">
            <v>136993</v>
          </cell>
          <cell r="J49">
            <v>7498</v>
          </cell>
          <cell r="K49">
            <v>1417.4065849932178</v>
          </cell>
          <cell r="L49">
            <v>8915.4065849932176</v>
          </cell>
          <cell r="N49">
            <v>128077.59341500678</v>
          </cell>
          <cell r="P49">
            <v>7498</v>
          </cell>
          <cell r="Q49">
            <v>0</v>
          </cell>
          <cell r="R49">
            <v>0</v>
          </cell>
          <cell r="S49">
            <v>1417.4065849932178</v>
          </cell>
          <cell r="T49">
            <v>8915.4065849932176</v>
          </cell>
          <cell r="V49">
            <v>31663.600000000002</v>
          </cell>
          <cell r="AA49">
            <v>40</v>
          </cell>
          <cell r="AB49">
            <v>8</v>
          </cell>
          <cell r="AC49">
            <v>6.8192888455918168E-3</v>
          </cell>
          <cell r="AD49">
            <v>0</v>
          </cell>
          <cell r="AE49">
            <v>0</v>
          </cell>
          <cell r="AF49">
            <v>0</v>
          </cell>
          <cell r="AG49">
            <v>129495</v>
          </cell>
          <cell r="AH49">
            <v>0</v>
          </cell>
          <cell r="AI49">
            <v>0</v>
          </cell>
          <cell r="AJ49">
            <v>129495</v>
          </cell>
          <cell r="AK49">
            <v>0</v>
          </cell>
          <cell r="AL49">
            <v>7498</v>
          </cell>
          <cell r="AM49">
            <v>136993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136993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G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129495</v>
          </cell>
          <cell r="CE49">
            <v>246437</v>
          </cell>
          <cell r="CF49">
            <v>0</v>
          </cell>
          <cell r="CG49">
            <v>4794</v>
          </cell>
          <cell r="CH49">
            <v>19371.600000000002</v>
          </cell>
          <cell r="CI49">
            <v>0</v>
          </cell>
          <cell r="CJ49">
            <v>24165.600000000002</v>
          </cell>
          <cell r="CK49">
            <v>1417.4065849932178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0</v>
          </cell>
          <cell r="DQ49">
            <v>0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AA50">
            <v>41</v>
          </cell>
          <cell r="AT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AA51">
            <v>42</v>
          </cell>
          <cell r="AT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</v>
          </cell>
          <cell r="E52">
            <v>41601</v>
          </cell>
          <cell r="F52">
            <v>0</v>
          </cell>
          <cell r="G52">
            <v>2814</v>
          </cell>
          <cell r="H52">
            <v>44415</v>
          </cell>
          <cell r="J52">
            <v>2814</v>
          </cell>
          <cell r="K52">
            <v>5770.2107622120657</v>
          </cell>
          <cell r="L52">
            <v>8584.2107622120657</v>
          </cell>
          <cell r="N52">
            <v>35830.789237787933</v>
          </cell>
          <cell r="P52">
            <v>2814</v>
          </cell>
          <cell r="Q52">
            <v>0</v>
          </cell>
          <cell r="R52">
            <v>0</v>
          </cell>
          <cell r="S52">
            <v>5770.2107622120657</v>
          </cell>
          <cell r="T52">
            <v>8584.2107622120657</v>
          </cell>
          <cell r="V52">
            <v>22330.2</v>
          </cell>
          <cell r="AA52">
            <v>43</v>
          </cell>
          <cell r="AB52">
            <v>3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41601</v>
          </cell>
          <cell r="AH52">
            <v>0</v>
          </cell>
          <cell r="AI52">
            <v>0</v>
          </cell>
          <cell r="AJ52">
            <v>41601</v>
          </cell>
          <cell r="AK52">
            <v>0</v>
          </cell>
          <cell r="AL52">
            <v>2814</v>
          </cell>
          <cell r="AM52">
            <v>44415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44415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G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41601</v>
          </cell>
          <cell r="CE52">
            <v>45583</v>
          </cell>
          <cell r="CF52">
            <v>0</v>
          </cell>
          <cell r="CG52">
            <v>19516.2</v>
          </cell>
          <cell r="CH52">
            <v>0</v>
          </cell>
          <cell r="CI52">
            <v>0</v>
          </cell>
          <cell r="CJ52">
            <v>19516.2</v>
          </cell>
          <cell r="CK52">
            <v>5770.2107622120657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</v>
          </cell>
          <cell r="E53">
            <v>17647140</v>
          </cell>
          <cell r="F53">
            <v>0</v>
          </cell>
          <cell r="G53">
            <v>1314226</v>
          </cell>
          <cell r="H53">
            <v>18961366</v>
          </cell>
          <cell r="J53">
            <v>1314226</v>
          </cell>
          <cell r="K53">
            <v>3283810.7220904771</v>
          </cell>
          <cell r="L53">
            <v>4598036.7220904771</v>
          </cell>
          <cell r="N53">
            <v>14363329.277909523</v>
          </cell>
          <cell r="P53">
            <v>1314226</v>
          </cell>
          <cell r="Q53">
            <v>0</v>
          </cell>
          <cell r="R53">
            <v>0</v>
          </cell>
          <cell r="S53">
            <v>3283810.7220904771</v>
          </cell>
          <cell r="T53">
            <v>4598036.7220904771</v>
          </cell>
          <cell r="V53">
            <v>6625033.1999999993</v>
          </cell>
          <cell r="AA53">
            <v>44</v>
          </cell>
          <cell r="AB53">
            <v>1416</v>
          </cell>
          <cell r="AC53">
            <v>14.908173983196207</v>
          </cell>
          <cell r="AD53">
            <v>0</v>
          </cell>
          <cell r="AE53">
            <v>52</v>
          </cell>
          <cell r="AF53">
            <v>0</v>
          </cell>
          <cell r="AG53">
            <v>17647140</v>
          </cell>
          <cell r="AH53">
            <v>0</v>
          </cell>
          <cell r="AI53">
            <v>0</v>
          </cell>
          <cell r="AJ53">
            <v>17647140</v>
          </cell>
          <cell r="AK53">
            <v>0</v>
          </cell>
          <cell r="AL53">
            <v>1314226</v>
          </cell>
          <cell r="AM53">
            <v>18961366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18961366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G53">
            <v>52</v>
          </cell>
          <cell r="CA53">
            <v>44</v>
          </cell>
          <cell r="CB53">
            <v>44</v>
          </cell>
          <cell r="CC53" t="str">
            <v>BROCKTON</v>
          </cell>
          <cell r="CD53">
            <v>17647140</v>
          </cell>
          <cell r="CE53">
            <v>14798758</v>
          </cell>
          <cell r="CF53">
            <v>2848382</v>
          </cell>
          <cell r="CG53">
            <v>1472721.5999999999</v>
          </cell>
          <cell r="CH53">
            <v>989703.60000000009</v>
          </cell>
          <cell r="CI53">
            <v>0</v>
          </cell>
          <cell r="CJ53">
            <v>5310807.1999999993</v>
          </cell>
          <cell r="CK53">
            <v>3283810.7220904771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2848382</v>
          </cell>
          <cell r="DQ53">
            <v>2848382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</v>
          </cell>
          <cell r="E54">
            <v>79940</v>
          </cell>
          <cell r="F54">
            <v>0</v>
          </cell>
          <cell r="G54">
            <v>6566</v>
          </cell>
          <cell r="H54">
            <v>86506</v>
          </cell>
          <cell r="J54">
            <v>6566</v>
          </cell>
          <cell r="K54">
            <v>25864.069411617027</v>
          </cell>
          <cell r="L54">
            <v>32430.069411617027</v>
          </cell>
          <cell r="N54">
            <v>54075.930588382973</v>
          </cell>
          <cell r="P54">
            <v>6566</v>
          </cell>
          <cell r="Q54">
            <v>0</v>
          </cell>
          <cell r="R54">
            <v>0</v>
          </cell>
          <cell r="S54">
            <v>25864.069411617027</v>
          </cell>
          <cell r="T54">
            <v>32430.069411617027</v>
          </cell>
          <cell r="V54">
            <v>54237.2</v>
          </cell>
          <cell r="AA54">
            <v>45</v>
          </cell>
          <cell r="AB54">
            <v>7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79940</v>
          </cell>
          <cell r="AH54">
            <v>0</v>
          </cell>
          <cell r="AI54">
            <v>0</v>
          </cell>
          <cell r="AJ54">
            <v>79940</v>
          </cell>
          <cell r="AK54">
            <v>0</v>
          </cell>
          <cell r="AL54">
            <v>6566</v>
          </cell>
          <cell r="AM54">
            <v>86506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86506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G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79940</v>
          </cell>
          <cell r="CE54">
            <v>63230</v>
          </cell>
          <cell r="CF54">
            <v>16710</v>
          </cell>
          <cell r="CG54">
            <v>30961.199999999997</v>
          </cell>
          <cell r="CH54">
            <v>0</v>
          </cell>
          <cell r="CI54">
            <v>0</v>
          </cell>
          <cell r="CJ54">
            <v>47671.199999999997</v>
          </cell>
          <cell r="CK54">
            <v>25864.069411617027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16710</v>
          </cell>
          <cell r="DQ54">
            <v>16710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68671</v>
          </cell>
          <cell r="F55">
            <v>0</v>
          </cell>
          <cell r="G55">
            <v>2784</v>
          </cell>
          <cell r="H55">
            <v>71455</v>
          </cell>
          <cell r="J55">
            <v>2784</v>
          </cell>
          <cell r="K55">
            <v>22878</v>
          </cell>
          <cell r="L55">
            <v>25662</v>
          </cell>
          <cell r="N55">
            <v>45793</v>
          </cell>
          <cell r="P55">
            <v>2784</v>
          </cell>
          <cell r="Q55">
            <v>0</v>
          </cell>
          <cell r="R55">
            <v>0</v>
          </cell>
          <cell r="S55">
            <v>22878</v>
          </cell>
          <cell r="T55">
            <v>25662</v>
          </cell>
          <cell r="V55">
            <v>29543.599999999999</v>
          </cell>
          <cell r="AA55">
            <v>46</v>
          </cell>
          <cell r="AB55">
            <v>3</v>
          </cell>
          <cell r="AC55">
            <v>3.18118948824343E-2</v>
          </cell>
          <cell r="AD55">
            <v>0</v>
          </cell>
          <cell r="AE55">
            <v>0</v>
          </cell>
          <cell r="AF55">
            <v>0</v>
          </cell>
          <cell r="AG55">
            <v>68671</v>
          </cell>
          <cell r="AH55">
            <v>0</v>
          </cell>
          <cell r="AI55">
            <v>0</v>
          </cell>
          <cell r="AJ55">
            <v>68671</v>
          </cell>
          <cell r="AK55">
            <v>0</v>
          </cell>
          <cell r="AL55">
            <v>2784</v>
          </cell>
          <cell r="AM55">
            <v>71455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71455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G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68671</v>
          </cell>
          <cell r="CE55">
            <v>45793</v>
          </cell>
          <cell r="CF55">
            <v>22878</v>
          </cell>
          <cell r="CG55">
            <v>0</v>
          </cell>
          <cell r="CH55">
            <v>3881.6000000000004</v>
          </cell>
          <cell r="CI55">
            <v>0</v>
          </cell>
          <cell r="CJ55">
            <v>26759.599999999999</v>
          </cell>
          <cell r="CK55">
            <v>22878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22878</v>
          </cell>
          <cell r="DQ55">
            <v>22878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AA56">
            <v>47</v>
          </cell>
          <cell r="AT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</v>
          </cell>
          <cell r="E57">
            <v>162939</v>
          </cell>
          <cell r="F57">
            <v>0</v>
          </cell>
          <cell r="G57">
            <v>8403</v>
          </cell>
          <cell r="H57">
            <v>171342</v>
          </cell>
          <cell r="J57">
            <v>8403</v>
          </cell>
          <cell r="K57">
            <v>25145.50888046129</v>
          </cell>
          <cell r="L57">
            <v>33548.50888046129</v>
          </cell>
          <cell r="N57">
            <v>137793.49111953872</v>
          </cell>
          <cell r="P57">
            <v>8403</v>
          </cell>
          <cell r="Q57">
            <v>0</v>
          </cell>
          <cell r="R57">
            <v>0</v>
          </cell>
          <cell r="S57">
            <v>25145.50888046129</v>
          </cell>
          <cell r="T57">
            <v>33548.50888046129</v>
          </cell>
          <cell r="V57">
            <v>73639</v>
          </cell>
          <cell r="AA57">
            <v>48</v>
          </cell>
          <cell r="AB57">
            <v>9</v>
          </cell>
          <cell r="AC57">
            <v>4.1728763040238454E-2</v>
          </cell>
          <cell r="AD57">
            <v>0</v>
          </cell>
          <cell r="AE57">
            <v>0</v>
          </cell>
          <cell r="AF57">
            <v>0</v>
          </cell>
          <cell r="AG57">
            <v>162939</v>
          </cell>
          <cell r="AH57">
            <v>0</v>
          </cell>
          <cell r="AI57">
            <v>0</v>
          </cell>
          <cell r="AJ57">
            <v>162939</v>
          </cell>
          <cell r="AK57">
            <v>0</v>
          </cell>
          <cell r="AL57">
            <v>8403</v>
          </cell>
          <cell r="AM57">
            <v>171342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171342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G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162939</v>
          </cell>
          <cell r="CE57">
            <v>150330</v>
          </cell>
          <cell r="CF57">
            <v>12609</v>
          </cell>
          <cell r="CG57">
            <v>42401.4</v>
          </cell>
          <cell r="CH57">
            <v>10225.6</v>
          </cell>
          <cell r="CI57">
            <v>0</v>
          </cell>
          <cell r="CJ57">
            <v>65236</v>
          </cell>
          <cell r="CK57">
            <v>25145.50888046129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12609</v>
          </cell>
          <cell r="DQ57">
            <v>12609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531</v>
          </cell>
          <cell r="E58">
            <v>15948172</v>
          </cell>
          <cell r="F58">
            <v>0</v>
          </cell>
          <cell r="G58">
            <v>497971</v>
          </cell>
          <cell r="H58">
            <v>16446143</v>
          </cell>
          <cell r="J58">
            <v>497971</v>
          </cell>
          <cell r="K58">
            <v>960334.5368264264</v>
          </cell>
          <cell r="L58">
            <v>1458305.5368264264</v>
          </cell>
          <cell r="N58">
            <v>14987837.463173574</v>
          </cell>
          <cell r="P58">
            <v>497971</v>
          </cell>
          <cell r="Q58">
            <v>0</v>
          </cell>
          <cell r="R58">
            <v>0</v>
          </cell>
          <cell r="S58">
            <v>960334.5368264264</v>
          </cell>
          <cell r="T58">
            <v>1458305.5368264264</v>
          </cell>
          <cell r="V58">
            <v>2115711.7999999998</v>
          </cell>
          <cell r="AA58">
            <v>49</v>
          </cell>
          <cell r="AB58">
            <v>531</v>
          </cell>
          <cell r="AC58">
            <v>0.11409448287359913</v>
          </cell>
          <cell r="AD58">
            <v>0</v>
          </cell>
          <cell r="AE58">
            <v>17</v>
          </cell>
          <cell r="AF58">
            <v>0</v>
          </cell>
          <cell r="AG58">
            <v>15948172</v>
          </cell>
          <cell r="AH58">
            <v>0</v>
          </cell>
          <cell r="AI58">
            <v>0</v>
          </cell>
          <cell r="AJ58">
            <v>15948172</v>
          </cell>
          <cell r="AK58">
            <v>0</v>
          </cell>
          <cell r="AL58">
            <v>497971</v>
          </cell>
          <cell r="AM58">
            <v>16446143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16446143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G58">
            <v>17</v>
          </cell>
          <cell r="CA58">
            <v>49</v>
          </cell>
          <cell r="CB58">
            <v>49</v>
          </cell>
          <cell r="CC58" t="str">
            <v>CAMBRIDGE</v>
          </cell>
          <cell r="CD58">
            <v>15948172</v>
          </cell>
          <cell r="CE58">
            <v>15228550</v>
          </cell>
          <cell r="CF58">
            <v>719622</v>
          </cell>
          <cell r="CG58">
            <v>814146</v>
          </cell>
          <cell r="CH58">
            <v>83972.800000000003</v>
          </cell>
          <cell r="CI58">
            <v>0</v>
          </cell>
          <cell r="CJ58">
            <v>1617740.8</v>
          </cell>
          <cell r="CK58">
            <v>960334.5368264264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719622</v>
          </cell>
          <cell r="DQ58">
            <v>719622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</v>
          </cell>
          <cell r="E59">
            <v>363845</v>
          </cell>
          <cell r="F59">
            <v>0</v>
          </cell>
          <cell r="G59">
            <v>18622</v>
          </cell>
          <cell r="H59">
            <v>382467</v>
          </cell>
          <cell r="J59">
            <v>18622</v>
          </cell>
          <cell r="K59">
            <v>154703</v>
          </cell>
          <cell r="L59">
            <v>173325</v>
          </cell>
          <cell r="N59">
            <v>209142</v>
          </cell>
          <cell r="P59">
            <v>18622</v>
          </cell>
          <cell r="Q59">
            <v>0</v>
          </cell>
          <cell r="R59">
            <v>0</v>
          </cell>
          <cell r="S59">
            <v>154703</v>
          </cell>
          <cell r="T59">
            <v>173325</v>
          </cell>
          <cell r="V59">
            <v>205538.2</v>
          </cell>
          <cell r="AA59">
            <v>50</v>
          </cell>
          <cell r="AB59">
            <v>20</v>
          </cell>
          <cell r="AC59">
            <v>0.1481279736169431</v>
          </cell>
          <cell r="AD59">
            <v>0</v>
          </cell>
          <cell r="AE59">
            <v>1</v>
          </cell>
          <cell r="AF59">
            <v>0</v>
          </cell>
          <cell r="AG59">
            <v>363845</v>
          </cell>
          <cell r="AH59">
            <v>0</v>
          </cell>
          <cell r="AI59">
            <v>0</v>
          </cell>
          <cell r="AJ59">
            <v>363845</v>
          </cell>
          <cell r="AK59">
            <v>0</v>
          </cell>
          <cell r="AL59">
            <v>18622</v>
          </cell>
          <cell r="AM59">
            <v>382467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382467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G59">
            <v>1</v>
          </cell>
          <cell r="CA59">
            <v>50</v>
          </cell>
          <cell r="CB59">
            <v>50</v>
          </cell>
          <cell r="CC59" t="str">
            <v>CANTON</v>
          </cell>
          <cell r="CD59">
            <v>363845</v>
          </cell>
          <cell r="CE59">
            <v>209142</v>
          </cell>
          <cell r="CF59">
            <v>154703</v>
          </cell>
          <cell r="CG59">
            <v>0</v>
          </cell>
          <cell r="CH59">
            <v>32213.200000000001</v>
          </cell>
          <cell r="CI59">
            <v>0</v>
          </cell>
          <cell r="CJ59">
            <v>186916.2</v>
          </cell>
          <cell r="CK59">
            <v>154703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154703</v>
          </cell>
          <cell r="DQ59">
            <v>154703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AA60">
            <v>51</v>
          </cell>
          <cell r="AT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66</v>
          </cell>
          <cell r="E61">
            <v>947328</v>
          </cell>
          <cell r="F61">
            <v>0</v>
          </cell>
          <cell r="G61">
            <v>60576</v>
          </cell>
          <cell r="H61">
            <v>1007904</v>
          </cell>
          <cell r="J61">
            <v>60576</v>
          </cell>
          <cell r="K61">
            <v>180153.36233598567</v>
          </cell>
          <cell r="L61">
            <v>240729.36233598567</v>
          </cell>
          <cell r="N61">
            <v>767174.63766401436</v>
          </cell>
          <cell r="P61">
            <v>60576</v>
          </cell>
          <cell r="Q61">
            <v>0</v>
          </cell>
          <cell r="R61">
            <v>0</v>
          </cell>
          <cell r="S61">
            <v>180153.36233598567</v>
          </cell>
          <cell r="T61">
            <v>240729.36233598567</v>
          </cell>
          <cell r="V61">
            <v>340707.8</v>
          </cell>
          <cell r="AA61">
            <v>52</v>
          </cell>
          <cell r="AB61">
            <v>66</v>
          </cell>
          <cell r="AC61">
            <v>1.4191602453931864</v>
          </cell>
          <cell r="AD61">
            <v>0</v>
          </cell>
          <cell r="AE61">
            <v>0</v>
          </cell>
          <cell r="AF61">
            <v>0</v>
          </cell>
          <cell r="AG61">
            <v>947328</v>
          </cell>
          <cell r="AH61">
            <v>0</v>
          </cell>
          <cell r="AI61">
            <v>0</v>
          </cell>
          <cell r="AJ61">
            <v>947328</v>
          </cell>
          <cell r="AK61">
            <v>0</v>
          </cell>
          <cell r="AL61">
            <v>60576</v>
          </cell>
          <cell r="AM61">
            <v>1007904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1007904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G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947328</v>
          </cell>
          <cell r="CE61">
            <v>809143</v>
          </cell>
          <cell r="CF61">
            <v>138185</v>
          </cell>
          <cell r="CG61">
            <v>141946.79999999999</v>
          </cell>
          <cell r="CH61">
            <v>0</v>
          </cell>
          <cell r="CI61">
            <v>0</v>
          </cell>
          <cell r="CJ61">
            <v>280131.8</v>
          </cell>
          <cell r="CK61">
            <v>180153.36233598567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138185</v>
          </cell>
          <cell r="DQ61">
            <v>138185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AA62">
            <v>53</v>
          </cell>
          <cell r="AT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AA63">
            <v>54</v>
          </cell>
          <cell r="AT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AA64">
            <v>55</v>
          </cell>
          <cell r="AT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1560578</v>
          </cell>
          <cell r="F65">
            <v>0</v>
          </cell>
          <cell r="G65">
            <v>102193</v>
          </cell>
          <cell r="H65">
            <v>1662771</v>
          </cell>
          <cell r="J65">
            <v>102193</v>
          </cell>
          <cell r="K65">
            <v>118719</v>
          </cell>
          <cell r="L65">
            <v>220912</v>
          </cell>
          <cell r="N65">
            <v>1441859</v>
          </cell>
          <cell r="P65">
            <v>102193</v>
          </cell>
          <cell r="Q65">
            <v>0</v>
          </cell>
          <cell r="R65">
            <v>0</v>
          </cell>
          <cell r="S65">
            <v>118719</v>
          </cell>
          <cell r="T65">
            <v>220912</v>
          </cell>
          <cell r="V65">
            <v>258992.4</v>
          </cell>
          <cell r="AA65">
            <v>56</v>
          </cell>
          <cell r="AB65">
            <v>109</v>
          </cell>
          <cell r="AC65">
            <v>4.7520162112481223E-2</v>
          </cell>
          <cell r="AD65">
            <v>0</v>
          </cell>
          <cell r="AE65">
            <v>1</v>
          </cell>
          <cell r="AF65">
            <v>0</v>
          </cell>
          <cell r="AG65">
            <v>1560578</v>
          </cell>
          <cell r="AH65">
            <v>0</v>
          </cell>
          <cell r="AI65">
            <v>0</v>
          </cell>
          <cell r="AJ65">
            <v>1560578</v>
          </cell>
          <cell r="AK65">
            <v>0</v>
          </cell>
          <cell r="AL65">
            <v>102193</v>
          </cell>
          <cell r="AM65">
            <v>1662771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1662771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G65">
            <v>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1560578</v>
          </cell>
          <cell r="CE65">
            <v>1441859</v>
          </cell>
          <cell r="CF65">
            <v>118719</v>
          </cell>
          <cell r="CG65">
            <v>0</v>
          </cell>
          <cell r="CH65">
            <v>38080.400000000001</v>
          </cell>
          <cell r="CI65">
            <v>0</v>
          </cell>
          <cell r="CJ65">
            <v>156799.4</v>
          </cell>
          <cell r="CK65">
            <v>118719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118719</v>
          </cell>
          <cell r="DQ65">
            <v>118719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1001</v>
          </cell>
          <cell r="E66">
            <v>14037909</v>
          </cell>
          <cell r="F66">
            <v>0</v>
          </cell>
          <cell r="G66">
            <v>933862</v>
          </cell>
          <cell r="H66">
            <v>14971771</v>
          </cell>
          <cell r="J66">
            <v>933862</v>
          </cell>
          <cell r="K66">
            <v>989509.73174455424</v>
          </cell>
          <cell r="L66">
            <v>1923371.7317445544</v>
          </cell>
          <cell r="N66">
            <v>13048399.268255446</v>
          </cell>
          <cell r="P66">
            <v>933862</v>
          </cell>
          <cell r="Q66">
            <v>0</v>
          </cell>
          <cell r="R66">
            <v>0</v>
          </cell>
          <cell r="S66">
            <v>989509.73174455424</v>
          </cell>
          <cell r="T66">
            <v>1923371.7317445544</v>
          </cell>
          <cell r="V66">
            <v>2909091.8</v>
          </cell>
          <cell r="AA66">
            <v>57</v>
          </cell>
          <cell r="AB66">
            <v>1001</v>
          </cell>
          <cell r="AC66">
            <v>5.4985124764998163</v>
          </cell>
          <cell r="AD66">
            <v>0</v>
          </cell>
          <cell r="AE66">
            <v>70</v>
          </cell>
          <cell r="AF66">
            <v>0</v>
          </cell>
          <cell r="AG66">
            <v>14037909</v>
          </cell>
          <cell r="AH66">
            <v>0</v>
          </cell>
          <cell r="AI66">
            <v>0</v>
          </cell>
          <cell r="AJ66">
            <v>14037909</v>
          </cell>
          <cell r="AK66">
            <v>0</v>
          </cell>
          <cell r="AL66">
            <v>933862</v>
          </cell>
          <cell r="AM66">
            <v>14971771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14971771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G66">
            <v>70</v>
          </cell>
          <cell r="CA66">
            <v>57</v>
          </cell>
          <cell r="CB66">
            <v>57</v>
          </cell>
          <cell r="CC66" t="str">
            <v>CHELSEA</v>
          </cell>
          <cell r="CD66">
            <v>14037909</v>
          </cell>
          <cell r="CE66">
            <v>13284241</v>
          </cell>
          <cell r="CF66">
            <v>753668</v>
          </cell>
          <cell r="CG66">
            <v>797671.79999999993</v>
          </cell>
          <cell r="CH66">
            <v>423890</v>
          </cell>
          <cell r="CI66">
            <v>0</v>
          </cell>
          <cell r="CJ66">
            <v>1975229.7999999998</v>
          </cell>
          <cell r="CK66">
            <v>989509.73174455424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753668</v>
          </cell>
          <cell r="DQ66">
            <v>753668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AA67">
            <v>58</v>
          </cell>
          <cell r="AT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AA68">
            <v>59</v>
          </cell>
          <cell r="AT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AA69">
            <v>60</v>
          </cell>
          <cell r="AT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314</v>
          </cell>
          <cell r="E70">
            <v>4088566</v>
          </cell>
          <cell r="F70">
            <v>0</v>
          </cell>
          <cell r="G70">
            <v>294470</v>
          </cell>
          <cell r="H70">
            <v>4383036</v>
          </cell>
          <cell r="J70">
            <v>294470</v>
          </cell>
          <cell r="K70">
            <v>381714.5163832932</v>
          </cell>
          <cell r="L70">
            <v>676184.5163832932</v>
          </cell>
          <cell r="N70">
            <v>3706851.4836167069</v>
          </cell>
          <cell r="P70">
            <v>294470</v>
          </cell>
          <cell r="Q70">
            <v>0</v>
          </cell>
          <cell r="R70">
            <v>0</v>
          </cell>
          <cell r="S70">
            <v>381714.5163832932</v>
          </cell>
          <cell r="T70">
            <v>676184.5163832932</v>
          </cell>
          <cell r="V70">
            <v>1003717.7999999999</v>
          </cell>
          <cell r="AA70">
            <v>61</v>
          </cell>
          <cell r="AB70">
            <v>314</v>
          </cell>
          <cell r="AC70">
            <v>6.6825775656324582E-2</v>
          </cell>
          <cell r="AD70">
            <v>0</v>
          </cell>
          <cell r="AE70">
            <v>0</v>
          </cell>
          <cell r="AF70">
            <v>0</v>
          </cell>
          <cell r="AG70">
            <v>4088566</v>
          </cell>
          <cell r="AH70">
            <v>0</v>
          </cell>
          <cell r="AI70">
            <v>0</v>
          </cell>
          <cell r="AJ70">
            <v>4088566</v>
          </cell>
          <cell r="AK70">
            <v>0</v>
          </cell>
          <cell r="AL70">
            <v>294470</v>
          </cell>
          <cell r="AM70">
            <v>4383036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4383036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G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4088566</v>
          </cell>
          <cell r="CE70">
            <v>3812711</v>
          </cell>
          <cell r="CF70">
            <v>275855</v>
          </cell>
          <cell r="CG70">
            <v>358041.59999999998</v>
          </cell>
          <cell r="CH70">
            <v>75351.199999999997</v>
          </cell>
          <cell r="CI70">
            <v>0</v>
          </cell>
          <cell r="CJ70">
            <v>709247.79999999993</v>
          </cell>
          <cell r="CK70">
            <v>381714.5163832932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275855</v>
          </cell>
          <cell r="DQ70">
            <v>275855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AA71">
            <v>62</v>
          </cell>
          <cell r="AT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40467</v>
          </cell>
          <cell r="F72">
            <v>0</v>
          </cell>
          <cell r="G72">
            <v>2745</v>
          </cell>
          <cell r="H72">
            <v>43212</v>
          </cell>
          <cell r="J72">
            <v>2745</v>
          </cell>
          <cell r="K72">
            <v>40467</v>
          </cell>
          <cell r="L72">
            <v>43212</v>
          </cell>
          <cell r="N72">
            <v>0</v>
          </cell>
          <cell r="P72">
            <v>2745</v>
          </cell>
          <cell r="Q72">
            <v>0</v>
          </cell>
          <cell r="R72">
            <v>0</v>
          </cell>
          <cell r="S72">
            <v>40467</v>
          </cell>
          <cell r="T72">
            <v>43212</v>
          </cell>
          <cell r="V72">
            <v>43212</v>
          </cell>
          <cell r="AA72">
            <v>63</v>
          </cell>
          <cell r="AB72">
            <v>3</v>
          </cell>
          <cell r="AC72">
            <v>7.2580645161290314E-2</v>
          </cell>
          <cell r="AD72">
            <v>0</v>
          </cell>
          <cell r="AE72">
            <v>0</v>
          </cell>
          <cell r="AF72">
            <v>0</v>
          </cell>
          <cell r="AG72">
            <v>40467</v>
          </cell>
          <cell r="AH72">
            <v>0</v>
          </cell>
          <cell r="AI72">
            <v>0</v>
          </cell>
          <cell r="AJ72">
            <v>40467</v>
          </cell>
          <cell r="AK72">
            <v>0</v>
          </cell>
          <cell r="AL72">
            <v>2745</v>
          </cell>
          <cell r="AM72">
            <v>43212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43212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G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40467</v>
          </cell>
          <cell r="CE72">
            <v>0</v>
          </cell>
          <cell r="CF72">
            <v>40467</v>
          </cell>
          <cell r="CG72">
            <v>0</v>
          </cell>
          <cell r="CH72">
            <v>0</v>
          </cell>
          <cell r="CI72">
            <v>0</v>
          </cell>
          <cell r="CJ72">
            <v>40467</v>
          </cell>
          <cell r="CK72">
            <v>40467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40467</v>
          </cell>
          <cell r="DQ72">
            <v>40467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</v>
          </cell>
          <cell r="E73">
            <v>1058585</v>
          </cell>
          <cell r="F73">
            <v>0</v>
          </cell>
          <cell r="G73">
            <v>83482</v>
          </cell>
          <cell r="H73">
            <v>1142067</v>
          </cell>
          <cell r="J73">
            <v>83482</v>
          </cell>
          <cell r="K73">
            <v>214657.43316789783</v>
          </cell>
          <cell r="L73">
            <v>298139.43316789786</v>
          </cell>
          <cell r="N73">
            <v>843927.56683210214</v>
          </cell>
          <cell r="P73">
            <v>83482</v>
          </cell>
          <cell r="Q73">
            <v>0</v>
          </cell>
          <cell r="R73">
            <v>0</v>
          </cell>
          <cell r="S73">
            <v>214657.43316789783</v>
          </cell>
          <cell r="T73">
            <v>298139.43316789786</v>
          </cell>
          <cell r="V73">
            <v>366371.2</v>
          </cell>
          <cell r="AA73">
            <v>64</v>
          </cell>
          <cell r="AB73">
            <v>89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1058585</v>
          </cell>
          <cell r="AH73">
            <v>0</v>
          </cell>
          <cell r="AI73">
            <v>0</v>
          </cell>
          <cell r="AJ73">
            <v>1058585</v>
          </cell>
          <cell r="AK73">
            <v>0</v>
          </cell>
          <cell r="AL73">
            <v>83482</v>
          </cell>
          <cell r="AM73">
            <v>1142067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1142067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G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1058585</v>
          </cell>
          <cell r="CE73">
            <v>847624</v>
          </cell>
          <cell r="CF73">
            <v>210961</v>
          </cell>
          <cell r="CG73">
            <v>12502.199999999999</v>
          </cell>
          <cell r="CH73">
            <v>59426</v>
          </cell>
          <cell r="CI73">
            <v>0</v>
          </cell>
          <cell r="CJ73">
            <v>282889.2</v>
          </cell>
          <cell r="CK73">
            <v>214657.43316789783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210961</v>
          </cell>
          <cell r="DQ73">
            <v>210961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</v>
          </cell>
          <cell r="E74">
            <v>155840</v>
          </cell>
          <cell r="F74">
            <v>0</v>
          </cell>
          <cell r="G74">
            <v>7504</v>
          </cell>
          <cell r="H74">
            <v>163344</v>
          </cell>
          <cell r="J74">
            <v>7504</v>
          </cell>
          <cell r="K74">
            <v>41295.509680745679</v>
          </cell>
          <cell r="L74">
            <v>48799.509680745679</v>
          </cell>
          <cell r="N74">
            <v>114544.49031925431</v>
          </cell>
          <cell r="P74">
            <v>7504</v>
          </cell>
          <cell r="Q74">
            <v>0</v>
          </cell>
          <cell r="R74">
            <v>0</v>
          </cell>
          <cell r="S74">
            <v>41295.509680745679</v>
          </cell>
          <cell r="T74">
            <v>48799.509680745679</v>
          </cell>
          <cell r="V74">
            <v>75261.399999999994</v>
          </cell>
          <cell r="AA74">
            <v>65</v>
          </cell>
          <cell r="AB74">
            <v>8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155840</v>
          </cell>
          <cell r="AH74">
            <v>0</v>
          </cell>
          <cell r="AI74">
            <v>0</v>
          </cell>
          <cell r="AJ74">
            <v>155840</v>
          </cell>
          <cell r="AK74">
            <v>0</v>
          </cell>
          <cell r="AL74">
            <v>7504</v>
          </cell>
          <cell r="AM74">
            <v>163344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163344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G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155840</v>
          </cell>
          <cell r="CE74">
            <v>114597</v>
          </cell>
          <cell r="CF74">
            <v>41243</v>
          </cell>
          <cell r="CG74">
            <v>177.6</v>
          </cell>
          <cell r="CH74">
            <v>26336.800000000003</v>
          </cell>
          <cell r="CI74">
            <v>0</v>
          </cell>
          <cell r="CJ74">
            <v>67757.399999999994</v>
          </cell>
          <cell r="CK74">
            <v>41295.509680745679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41243</v>
          </cell>
          <cell r="DQ74">
            <v>41243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AA75">
            <v>66</v>
          </cell>
          <cell r="AT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</v>
          </cell>
          <cell r="E76">
            <v>38201</v>
          </cell>
          <cell r="F76">
            <v>0</v>
          </cell>
          <cell r="G76">
            <v>1876</v>
          </cell>
          <cell r="H76">
            <v>40077</v>
          </cell>
          <cell r="J76">
            <v>1876</v>
          </cell>
          <cell r="K76">
            <v>847</v>
          </cell>
          <cell r="L76">
            <v>2723</v>
          </cell>
          <cell r="N76">
            <v>37354</v>
          </cell>
          <cell r="P76">
            <v>1876</v>
          </cell>
          <cell r="Q76">
            <v>0</v>
          </cell>
          <cell r="R76">
            <v>0</v>
          </cell>
          <cell r="S76">
            <v>847</v>
          </cell>
          <cell r="T76">
            <v>2723</v>
          </cell>
          <cell r="V76">
            <v>10533.8</v>
          </cell>
          <cell r="AA76">
            <v>67</v>
          </cell>
          <cell r="AB76">
            <v>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38201</v>
          </cell>
          <cell r="AH76">
            <v>0</v>
          </cell>
          <cell r="AI76">
            <v>0</v>
          </cell>
          <cell r="AJ76">
            <v>38201</v>
          </cell>
          <cell r="AK76">
            <v>0</v>
          </cell>
          <cell r="AL76">
            <v>1876</v>
          </cell>
          <cell r="AM76">
            <v>40077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40077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G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38201</v>
          </cell>
          <cell r="CE76">
            <v>37354</v>
          </cell>
          <cell r="CF76">
            <v>847</v>
          </cell>
          <cell r="CG76">
            <v>0</v>
          </cell>
          <cell r="CH76">
            <v>7810.8</v>
          </cell>
          <cell r="CI76">
            <v>0</v>
          </cell>
          <cell r="CJ76">
            <v>8657.7999999999993</v>
          </cell>
          <cell r="CK76">
            <v>847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847</v>
          </cell>
          <cell r="DQ76">
            <v>847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AA77">
            <v>68</v>
          </cell>
          <cell r="AT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AA78">
            <v>69</v>
          </cell>
          <cell r="AT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AA79">
            <v>70</v>
          </cell>
          <cell r="AT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</v>
          </cell>
          <cell r="E80">
            <v>150706</v>
          </cell>
          <cell r="F80">
            <v>0</v>
          </cell>
          <cell r="G80">
            <v>9226</v>
          </cell>
          <cell r="H80">
            <v>159932</v>
          </cell>
          <cell r="J80">
            <v>9226</v>
          </cell>
          <cell r="K80">
            <v>7189.9558838868779</v>
          </cell>
          <cell r="L80">
            <v>16415.955883886876</v>
          </cell>
          <cell r="N80">
            <v>143516.04411611313</v>
          </cell>
          <cell r="P80">
            <v>9226</v>
          </cell>
          <cell r="Q80">
            <v>0</v>
          </cell>
          <cell r="R80">
            <v>0</v>
          </cell>
          <cell r="S80">
            <v>7189.9558838868779</v>
          </cell>
          <cell r="T80">
            <v>16415.955883886876</v>
          </cell>
          <cell r="V80">
            <v>18836.2</v>
          </cell>
          <cell r="AA80">
            <v>71</v>
          </cell>
          <cell r="AB80">
            <v>10</v>
          </cell>
          <cell r="AC80">
            <v>0.16460525135806464</v>
          </cell>
          <cell r="AD80">
            <v>0</v>
          </cell>
          <cell r="AE80">
            <v>3</v>
          </cell>
          <cell r="AF80">
            <v>0</v>
          </cell>
          <cell r="AG80">
            <v>150706</v>
          </cell>
          <cell r="AH80">
            <v>0</v>
          </cell>
          <cell r="AI80">
            <v>0</v>
          </cell>
          <cell r="AJ80">
            <v>150706</v>
          </cell>
          <cell r="AK80">
            <v>0</v>
          </cell>
          <cell r="AL80">
            <v>9226</v>
          </cell>
          <cell r="AM80">
            <v>159932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159932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G80">
            <v>3</v>
          </cell>
          <cell r="CA80">
            <v>71</v>
          </cell>
          <cell r="CB80">
            <v>71</v>
          </cell>
          <cell r="CC80" t="str">
            <v>DANVERS</v>
          </cell>
          <cell r="CD80">
            <v>150706</v>
          </cell>
          <cell r="CE80">
            <v>144532</v>
          </cell>
          <cell r="CF80">
            <v>6174</v>
          </cell>
          <cell r="CG80">
            <v>3436.2</v>
          </cell>
          <cell r="CH80">
            <v>0</v>
          </cell>
          <cell r="CI80">
            <v>0</v>
          </cell>
          <cell r="CJ80">
            <v>9610.2000000000007</v>
          </cell>
          <cell r="CK80">
            <v>7189.9558838868779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6174</v>
          </cell>
          <cell r="DQ80">
            <v>6174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</v>
          </cell>
          <cell r="E81">
            <v>181254</v>
          </cell>
          <cell r="F81">
            <v>0</v>
          </cell>
          <cell r="G81">
            <v>11147</v>
          </cell>
          <cell r="H81">
            <v>192401</v>
          </cell>
          <cell r="J81">
            <v>11147</v>
          </cell>
          <cell r="K81">
            <v>11467.267470729967</v>
          </cell>
          <cell r="L81">
            <v>22614.267470729967</v>
          </cell>
          <cell r="N81">
            <v>169786.73252927003</v>
          </cell>
          <cell r="P81">
            <v>11147</v>
          </cell>
          <cell r="Q81">
            <v>0</v>
          </cell>
          <cell r="R81">
            <v>0</v>
          </cell>
          <cell r="S81">
            <v>11467.267470729967</v>
          </cell>
          <cell r="T81">
            <v>22614.267470729967</v>
          </cell>
          <cell r="V81">
            <v>45970.6</v>
          </cell>
          <cell r="AA81">
            <v>72</v>
          </cell>
          <cell r="AB81">
            <v>12</v>
          </cell>
          <cell r="AC81">
            <v>0.11345519118299909</v>
          </cell>
          <cell r="AD81">
            <v>0</v>
          </cell>
          <cell r="AE81">
            <v>0</v>
          </cell>
          <cell r="AF81">
            <v>0</v>
          </cell>
          <cell r="AG81">
            <v>181254</v>
          </cell>
          <cell r="AH81">
            <v>0</v>
          </cell>
          <cell r="AI81">
            <v>0</v>
          </cell>
          <cell r="AJ81">
            <v>181254</v>
          </cell>
          <cell r="AK81">
            <v>0</v>
          </cell>
          <cell r="AL81">
            <v>11147</v>
          </cell>
          <cell r="AM81">
            <v>192401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192401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G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181254</v>
          </cell>
          <cell r="CE81">
            <v>172731</v>
          </cell>
          <cell r="CF81">
            <v>8523</v>
          </cell>
          <cell r="CG81">
            <v>9958.1999999999989</v>
          </cell>
          <cell r="CH81">
            <v>16342.400000000001</v>
          </cell>
          <cell r="CI81">
            <v>0</v>
          </cell>
          <cell r="CJ81">
            <v>34823.599999999999</v>
          </cell>
          <cell r="CK81">
            <v>11467.267470729967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8523</v>
          </cell>
          <cell r="DQ81">
            <v>8523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36</v>
          </cell>
          <cell r="E82">
            <v>781231</v>
          </cell>
          <cell r="F82">
            <v>0</v>
          </cell>
          <cell r="G82">
            <v>33238</v>
          </cell>
          <cell r="H82">
            <v>814469</v>
          </cell>
          <cell r="J82">
            <v>33238</v>
          </cell>
          <cell r="K82">
            <v>284150.91332084086</v>
          </cell>
          <cell r="L82">
            <v>317388.91332084086</v>
          </cell>
          <cell r="N82">
            <v>497080.08667915914</v>
          </cell>
          <cell r="P82">
            <v>33238</v>
          </cell>
          <cell r="Q82">
            <v>0</v>
          </cell>
          <cell r="R82">
            <v>0</v>
          </cell>
          <cell r="S82">
            <v>284150.91332084086</v>
          </cell>
          <cell r="T82">
            <v>317388.91332084086</v>
          </cell>
          <cell r="V82">
            <v>411484.8</v>
          </cell>
          <cell r="AA82">
            <v>73</v>
          </cell>
          <cell r="AB82">
            <v>36</v>
          </cell>
          <cell r="AC82">
            <v>0.5697323536220843</v>
          </cell>
          <cell r="AD82">
            <v>0</v>
          </cell>
          <cell r="AE82">
            <v>0</v>
          </cell>
          <cell r="AF82">
            <v>0</v>
          </cell>
          <cell r="AG82">
            <v>781231</v>
          </cell>
          <cell r="AH82">
            <v>0</v>
          </cell>
          <cell r="AI82">
            <v>0</v>
          </cell>
          <cell r="AJ82">
            <v>781231</v>
          </cell>
          <cell r="AK82">
            <v>0</v>
          </cell>
          <cell r="AL82">
            <v>33238</v>
          </cell>
          <cell r="AM82">
            <v>814469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814469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G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781231</v>
          </cell>
          <cell r="CE82">
            <v>524317</v>
          </cell>
          <cell r="CF82">
            <v>256914</v>
          </cell>
          <cell r="CG82">
            <v>92121.599999999991</v>
          </cell>
          <cell r="CH82">
            <v>29211.200000000001</v>
          </cell>
          <cell r="CI82">
            <v>0</v>
          </cell>
          <cell r="CJ82">
            <v>378246.8</v>
          </cell>
          <cell r="CK82">
            <v>284150.91332084086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256914</v>
          </cell>
          <cell r="DQ82">
            <v>256914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122913</v>
          </cell>
          <cell r="F83">
            <v>0</v>
          </cell>
          <cell r="G83">
            <v>6566</v>
          </cell>
          <cell r="H83">
            <v>129479</v>
          </cell>
          <cell r="J83">
            <v>6566</v>
          </cell>
          <cell r="K83">
            <v>17458</v>
          </cell>
          <cell r="L83">
            <v>24024</v>
          </cell>
          <cell r="N83">
            <v>105455</v>
          </cell>
          <cell r="P83">
            <v>6566</v>
          </cell>
          <cell r="Q83">
            <v>0</v>
          </cell>
          <cell r="R83">
            <v>0</v>
          </cell>
          <cell r="S83">
            <v>17458</v>
          </cell>
          <cell r="T83">
            <v>24024</v>
          </cell>
          <cell r="V83">
            <v>35642.800000000003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122913</v>
          </cell>
          <cell r="AH83">
            <v>0</v>
          </cell>
          <cell r="AI83">
            <v>0</v>
          </cell>
          <cell r="AJ83">
            <v>122913</v>
          </cell>
          <cell r="AK83">
            <v>0</v>
          </cell>
          <cell r="AL83">
            <v>6566</v>
          </cell>
          <cell r="AM83">
            <v>129479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129479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122913</v>
          </cell>
          <cell r="CE83">
            <v>105455</v>
          </cell>
          <cell r="CF83">
            <v>17458</v>
          </cell>
          <cell r="CG83">
            <v>0</v>
          </cell>
          <cell r="CH83">
            <v>11618.800000000001</v>
          </cell>
          <cell r="CI83">
            <v>0</v>
          </cell>
          <cell r="CJ83">
            <v>29076.800000000003</v>
          </cell>
          <cell r="CK83">
            <v>17458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17458</v>
          </cell>
          <cell r="DQ83">
            <v>17458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AA84">
            <v>75</v>
          </cell>
          <cell r="AT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AA85">
            <v>76</v>
          </cell>
          <cell r="AT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</v>
          </cell>
          <cell r="E86">
            <v>42690</v>
          </cell>
          <cell r="F86">
            <v>0</v>
          </cell>
          <cell r="G86">
            <v>2814</v>
          </cell>
          <cell r="H86">
            <v>45504</v>
          </cell>
          <cell r="J86">
            <v>2814</v>
          </cell>
          <cell r="K86">
            <v>42690</v>
          </cell>
          <cell r="L86">
            <v>45504</v>
          </cell>
          <cell r="N86">
            <v>0</v>
          </cell>
          <cell r="P86">
            <v>2814</v>
          </cell>
          <cell r="Q86">
            <v>0</v>
          </cell>
          <cell r="R86">
            <v>0</v>
          </cell>
          <cell r="S86">
            <v>42690</v>
          </cell>
          <cell r="T86">
            <v>45504</v>
          </cell>
          <cell r="V86">
            <v>45504</v>
          </cell>
          <cell r="AA86">
            <v>77</v>
          </cell>
          <cell r="AB86">
            <v>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42690</v>
          </cell>
          <cell r="AH86">
            <v>0</v>
          </cell>
          <cell r="AI86">
            <v>0</v>
          </cell>
          <cell r="AJ86">
            <v>42690</v>
          </cell>
          <cell r="AK86">
            <v>0</v>
          </cell>
          <cell r="AL86">
            <v>2814</v>
          </cell>
          <cell r="AM86">
            <v>45504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45504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G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42690</v>
          </cell>
          <cell r="CE86">
            <v>0</v>
          </cell>
          <cell r="CF86">
            <v>42690</v>
          </cell>
          <cell r="CG86">
            <v>0</v>
          </cell>
          <cell r="CH86">
            <v>0</v>
          </cell>
          <cell r="CI86">
            <v>0</v>
          </cell>
          <cell r="CJ86">
            <v>42690</v>
          </cell>
          <cell r="CK86">
            <v>42690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42690</v>
          </cell>
          <cell r="DQ86">
            <v>42690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AA87">
            <v>78</v>
          </cell>
          <cell r="AT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275</v>
          </cell>
          <cell r="E88">
            <v>2981221</v>
          </cell>
          <cell r="F88">
            <v>0</v>
          </cell>
          <cell r="G88">
            <v>257796</v>
          </cell>
          <cell r="H88">
            <v>3239017</v>
          </cell>
          <cell r="J88">
            <v>257796</v>
          </cell>
          <cell r="K88">
            <v>378787</v>
          </cell>
          <cell r="L88">
            <v>636583</v>
          </cell>
          <cell r="N88">
            <v>2602434</v>
          </cell>
          <cell r="P88">
            <v>257796</v>
          </cell>
          <cell r="Q88">
            <v>0</v>
          </cell>
          <cell r="R88">
            <v>0</v>
          </cell>
          <cell r="S88">
            <v>378787</v>
          </cell>
          <cell r="T88">
            <v>636583</v>
          </cell>
          <cell r="V88">
            <v>663146.19999999995</v>
          </cell>
          <cell r="AA88">
            <v>79</v>
          </cell>
          <cell r="AB88">
            <v>275</v>
          </cell>
          <cell r="AC88">
            <v>0.14505092022790808</v>
          </cell>
          <cell r="AD88">
            <v>0</v>
          </cell>
          <cell r="AE88">
            <v>0</v>
          </cell>
          <cell r="AF88">
            <v>0</v>
          </cell>
          <cell r="AG88">
            <v>2981221</v>
          </cell>
          <cell r="AH88">
            <v>0</v>
          </cell>
          <cell r="AI88">
            <v>0</v>
          </cell>
          <cell r="AJ88">
            <v>2981221</v>
          </cell>
          <cell r="AK88">
            <v>0</v>
          </cell>
          <cell r="AL88">
            <v>257796</v>
          </cell>
          <cell r="AM88">
            <v>3239017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3239017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G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2981221</v>
          </cell>
          <cell r="CE88">
            <v>2602434</v>
          </cell>
          <cell r="CF88">
            <v>378787</v>
          </cell>
          <cell r="CG88">
            <v>0</v>
          </cell>
          <cell r="CH88">
            <v>26563.200000000001</v>
          </cell>
          <cell r="CI88">
            <v>0</v>
          </cell>
          <cell r="CJ88">
            <v>405350.2</v>
          </cell>
          <cell r="CK88">
            <v>378787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378787</v>
          </cell>
          <cell r="DQ88">
            <v>378787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AA89">
            <v>80</v>
          </cell>
          <cell r="AT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AA90">
            <v>81</v>
          </cell>
          <cell r="AT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</v>
          </cell>
          <cell r="E91">
            <v>120372</v>
          </cell>
          <cell r="F91">
            <v>0</v>
          </cell>
          <cell r="G91">
            <v>7504</v>
          </cell>
          <cell r="H91">
            <v>127876</v>
          </cell>
          <cell r="J91">
            <v>7504</v>
          </cell>
          <cell r="K91">
            <v>0</v>
          </cell>
          <cell r="L91">
            <v>7504</v>
          </cell>
          <cell r="N91">
            <v>120372</v>
          </cell>
          <cell r="P91">
            <v>7504</v>
          </cell>
          <cell r="Q91">
            <v>0</v>
          </cell>
          <cell r="R91">
            <v>0</v>
          </cell>
          <cell r="S91">
            <v>0</v>
          </cell>
          <cell r="T91">
            <v>7504</v>
          </cell>
          <cell r="V91">
            <v>7504</v>
          </cell>
          <cell r="AA91">
            <v>82</v>
          </cell>
          <cell r="AB91">
            <v>8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120372</v>
          </cell>
          <cell r="AH91">
            <v>0</v>
          </cell>
          <cell r="AI91">
            <v>0</v>
          </cell>
          <cell r="AJ91">
            <v>120372</v>
          </cell>
          <cell r="AK91">
            <v>0</v>
          </cell>
          <cell r="AL91">
            <v>7504</v>
          </cell>
          <cell r="AM91">
            <v>127876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127876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G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120372</v>
          </cell>
          <cell r="CE91">
            <v>140930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0</v>
          </cell>
          <cell r="DQ91">
            <v>0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</v>
          </cell>
          <cell r="E92">
            <v>168923</v>
          </cell>
          <cell r="F92">
            <v>0</v>
          </cell>
          <cell r="G92">
            <v>12095</v>
          </cell>
          <cell r="H92">
            <v>181018</v>
          </cell>
          <cell r="J92">
            <v>12095</v>
          </cell>
          <cell r="K92">
            <v>56031.002732936198</v>
          </cell>
          <cell r="L92">
            <v>68126.002732936206</v>
          </cell>
          <cell r="N92">
            <v>112891.99726706379</v>
          </cell>
          <cell r="P92">
            <v>12095</v>
          </cell>
          <cell r="Q92">
            <v>0</v>
          </cell>
          <cell r="R92">
            <v>0</v>
          </cell>
          <cell r="S92">
            <v>56031.002732936198</v>
          </cell>
          <cell r="T92">
            <v>68126.002732936206</v>
          </cell>
          <cell r="V92">
            <v>77459.600000000006</v>
          </cell>
          <cell r="AA92">
            <v>83</v>
          </cell>
          <cell r="AB92">
            <v>13</v>
          </cell>
          <cell r="AC92">
            <v>0.10567457035719545</v>
          </cell>
          <cell r="AD92">
            <v>0</v>
          </cell>
          <cell r="AE92">
            <v>0</v>
          </cell>
          <cell r="AF92">
            <v>0</v>
          </cell>
          <cell r="AG92">
            <v>168923</v>
          </cell>
          <cell r="AH92">
            <v>0</v>
          </cell>
          <cell r="AI92">
            <v>0</v>
          </cell>
          <cell r="AJ92">
            <v>168923</v>
          </cell>
          <cell r="AK92">
            <v>0</v>
          </cell>
          <cell r="AL92">
            <v>12095</v>
          </cell>
          <cell r="AM92">
            <v>181018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181018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G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168923</v>
          </cell>
          <cell r="CE92">
            <v>116810</v>
          </cell>
          <cell r="CF92">
            <v>52113</v>
          </cell>
          <cell r="CG92">
            <v>13251.6</v>
          </cell>
          <cell r="CH92">
            <v>0</v>
          </cell>
          <cell r="CI92">
            <v>0</v>
          </cell>
          <cell r="CJ92">
            <v>65364.6</v>
          </cell>
          <cell r="CK92">
            <v>56031.002732936198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52113</v>
          </cell>
          <cell r="DQ92">
            <v>52113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AA93">
            <v>84</v>
          </cell>
          <cell r="AT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AA94">
            <v>85</v>
          </cell>
          <cell r="AT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120</v>
          </cell>
          <cell r="E95">
            <v>1423894</v>
          </cell>
          <cell r="F95">
            <v>0</v>
          </cell>
          <cell r="G95">
            <v>112560</v>
          </cell>
          <cell r="H95">
            <v>1536454</v>
          </cell>
          <cell r="J95">
            <v>112560</v>
          </cell>
          <cell r="K95">
            <v>126148.37330258133</v>
          </cell>
          <cell r="L95">
            <v>238708.37330258131</v>
          </cell>
          <cell r="N95">
            <v>1297745.6266974187</v>
          </cell>
          <cell r="P95">
            <v>112560</v>
          </cell>
          <cell r="Q95">
            <v>0</v>
          </cell>
          <cell r="R95">
            <v>0</v>
          </cell>
          <cell r="S95">
            <v>126148.37330258133</v>
          </cell>
          <cell r="T95">
            <v>238708.37330258131</v>
          </cell>
          <cell r="V95">
            <v>336645.8</v>
          </cell>
          <cell r="AA95">
            <v>86</v>
          </cell>
          <cell r="AB95">
            <v>120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1423894</v>
          </cell>
          <cell r="AH95">
            <v>0</v>
          </cell>
          <cell r="AI95">
            <v>0</v>
          </cell>
          <cell r="AJ95">
            <v>1423894</v>
          </cell>
          <cell r="AK95">
            <v>0</v>
          </cell>
          <cell r="AL95">
            <v>112560</v>
          </cell>
          <cell r="AM95">
            <v>1536454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1536454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G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1423894</v>
          </cell>
          <cell r="CE95">
            <v>1303637</v>
          </cell>
          <cell r="CF95">
            <v>120257</v>
          </cell>
          <cell r="CG95">
            <v>19926</v>
          </cell>
          <cell r="CH95">
            <v>83902.8</v>
          </cell>
          <cell r="CI95">
            <v>0</v>
          </cell>
          <cell r="CJ95">
            <v>224085.8</v>
          </cell>
          <cell r="CK95">
            <v>126148.37330258133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120257</v>
          </cell>
          <cell r="DQ95">
            <v>120257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</v>
          </cell>
          <cell r="E96">
            <v>160408</v>
          </cell>
          <cell r="F96">
            <v>0</v>
          </cell>
          <cell r="G96">
            <v>8442</v>
          </cell>
          <cell r="H96">
            <v>168850</v>
          </cell>
          <cell r="J96">
            <v>8442</v>
          </cell>
          <cell r="K96">
            <v>3799.1620943679782</v>
          </cell>
          <cell r="L96">
            <v>12241.162094367977</v>
          </cell>
          <cell r="N96">
            <v>156608.83790563201</v>
          </cell>
          <cell r="P96">
            <v>8442</v>
          </cell>
          <cell r="Q96">
            <v>0</v>
          </cell>
          <cell r="R96">
            <v>0</v>
          </cell>
          <cell r="S96">
            <v>3799.1620943679782</v>
          </cell>
          <cell r="T96">
            <v>12241.162094367977</v>
          </cell>
          <cell r="V96">
            <v>28128.400000000001</v>
          </cell>
          <cell r="AA96">
            <v>87</v>
          </cell>
          <cell r="AB96">
            <v>9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160408</v>
          </cell>
          <cell r="AH96">
            <v>0</v>
          </cell>
          <cell r="AI96">
            <v>0</v>
          </cell>
          <cell r="AJ96">
            <v>160408</v>
          </cell>
          <cell r="AK96">
            <v>0</v>
          </cell>
          <cell r="AL96">
            <v>8442</v>
          </cell>
          <cell r="AM96">
            <v>168850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168850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G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160408</v>
          </cell>
          <cell r="CE96">
            <v>157259</v>
          </cell>
          <cell r="CF96">
            <v>3149</v>
          </cell>
          <cell r="CG96">
            <v>2199</v>
          </cell>
          <cell r="CH96">
            <v>14338.400000000001</v>
          </cell>
          <cell r="CI96">
            <v>0</v>
          </cell>
          <cell r="CJ96">
            <v>19686.400000000001</v>
          </cell>
          <cell r="CK96">
            <v>3799.1620943679782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3149</v>
          </cell>
          <cell r="DQ96">
            <v>3149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283112</v>
          </cell>
          <cell r="F97">
            <v>0</v>
          </cell>
          <cell r="G97">
            <v>17557</v>
          </cell>
          <cell r="H97">
            <v>300669</v>
          </cell>
          <cell r="J97">
            <v>17557</v>
          </cell>
          <cell r="K97">
            <v>3164.595252777724</v>
          </cell>
          <cell r="L97">
            <v>20721.595252777723</v>
          </cell>
          <cell r="N97">
            <v>279947.40474722226</v>
          </cell>
          <cell r="P97">
            <v>17557</v>
          </cell>
          <cell r="Q97">
            <v>0</v>
          </cell>
          <cell r="R97">
            <v>0</v>
          </cell>
          <cell r="S97">
            <v>3164.595252777724</v>
          </cell>
          <cell r="T97">
            <v>20721.595252777723</v>
          </cell>
          <cell r="V97">
            <v>72814.399999999994</v>
          </cell>
          <cell r="AA97">
            <v>88</v>
          </cell>
          <cell r="AB97">
            <v>19</v>
          </cell>
          <cell r="AC97">
            <v>0.28540197858721778</v>
          </cell>
          <cell r="AD97">
            <v>0</v>
          </cell>
          <cell r="AE97">
            <v>0</v>
          </cell>
          <cell r="AF97">
            <v>0</v>
          </cell>
          <cell r="AG97">
            <v>283112</v>
          </cell>
          <cell r="AH97">
            <v>0</v>
          </cell>
          <cell r="AI97">
            <v>0</v>
          </cell>
          <cell r="AJ97">
            <v>283112</v>
          </cell>
          <cell r="AK97">
            <v>0</v>
          </cell>
          <cell r="AL97">
            <v>17557</v>
          </cell>
          <cell r="AM97">
            <v>300669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300669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G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283112</v>
          </cell>
          <cell r="CE97">
            <v>364458</v>
          </cell>
          <cell r="CF97">
            <v>0</v>
          </cell>
          <cell r="CG97">
            <v>10703.4</v>
          </cell>
          <cell r="CH97">
            <v>44554</v>
          </cell>
          <cell r="CI97">
            <v>0</v>
          </cell>
          <cell r="CJ97">
            <v>55257.4</v>
          </cell>
          <cell r="CK97">
            <v>3164.595252777724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0</v>
          </cell>
          <cell r="DQ97">
            <v>0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</v>
          </cell>
          <cell r="E98">
            <v>756378</v>
          </cell>
          <cell r="F98">
            <v>0</v>
          </cell>
          <cell r="G98">
            <v>25326</v>
          </cell>
          <cell r="H98">
            <v>781704</v>
          </cell>
          <cell r="J98">
            <v>25326</v>
          </cell>
          <cell r="K98">
            <v>0</v>
          </cell>
          <cell r="L98">
            <v>25326</v>
          </cell>
          <cell r="N98">
            <v>756378</v>
          </cell>
          <cell r="P98">
            <v>25326</v>
          </cell>
          <cell r="Q98">
            <v>0</v>
          </cell>
          <cell r="R98">
            <v>0</v>
          </cell>
          <cell r="S98">
            <v>0</v>
          </cell>
          <cell r="T98">
            <v>25326</v>
          </cell>
          <cell r="V98">
            <v>48432.4</v>
          </cell>
          <cell r="AA98">
            <v>89</v>
          </cell>
          <cell r="AB98">
            <v>27</v>
          </cell>
          <cell r="AC98">
            <v>0</v>
          </cell>
          <cell r="AD98">
            <v>0</v>
          </cell>
          <cell r="AE98">
            <v>15</v>
          </cell>
          <cell r="AF98">
            <v>0</v>
          </cell>
          <cell r="AG98">
            <v>756378</v>
          </cell>
          <cell r="AH98">
            <v>0</v>
          </cell>
          <cell r="AI98">
            <v>0</v>
          </cell>
          <cell r="AJ98">
            <v>756378</v>
          </cell>
          <cell r="AK98">
            <v>0</v>
          </cell>
          <cell r="AL98">
            <v>25326</v>
          </cell>
          <cell r="AM98">
            <v>781704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781704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G98">
            <v>15</v>
          </cell>
          <cell r="CA98">
            <v>89</v>
          </cell>
          <cell r="CB98">
            <v>89</v>
          </cell>
          <cell r="CC98" t="str">
            <v>EDGARTOWN</v>
          </cell>
          <cell r="CD98">
            <v>756378</v>
          </cell>
          <cell r="CE98">
            <v>818853</v>
          </cell>
          <cell r="CF98">
            <v>0</v>
          </cell>
          <cell r="CG98">
            <v>0</v>
          </cell>
          <cell r="CH98">
            <v>23106.400000000001</v>
          </cell>
          <cell r="CI98">
            <v>0</v>
          </cell>
          <cell r="CJ98">
            <v>23106.400000000001</v>
          </cell>
          <cell r="CK98">
            <v>0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0</v>
          </cell>
          <cell r="DQ98">
            <v>0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AA99">
            <v>90</v>
          </cell>
          <cell r="AT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</v>
          </cell>
          <cell r="E100">
            <v>104120</v>
          </cell>
          <cell r="F100">
            <v>0</v>
          </cell>
          <cell r="G100">
            <v>3752</v>
          </cell>
          <cell r="H100">
            <v>107872</v>
          </cell>
          <cell r="J100">
            <v>3752</v>
          </cell>
          <cell r="K100">
            <v>39398</v>
          </cell>
          <cell r="L100">
            <v>43150</v>
          </cell>
          <cell r="N100">
            <v>64722</v>
          </cell>
          <cell r="P100">
            <v>3752</v>
          </cell>
          <cell r="Q100">
            <v>0</v>
          </cell>
          <cell r="R100">
            <v>0</v>
          </cell>
          <cell r="S100">
            <v>39398</v>
          </cell>
          <cell r="T100">
            <v>43150</v>
          </cell>
          <cell r="V100">
            <v>43150</v>
          </cell>
          <cell r="AA100">
            <v>91</v>
          </cell>
          <cell r="AB100">
            <v>4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104120</v>
          </cell>
          <cell r="AH100">
            <v>0</v>
          </cell>
          <cell r="AI100">
            <v>0</v>
          </cell>
          <cell r="AJ100">
            <v>104120</v>
          </cell>
          <cell r="AK100">
            <v>0</v>
          </cell>
          <cell r="AL100">
            <v>3752</v>
          </cell>
          <cell r="AM100">
            <v>107872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107872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G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104120</v>
          </cell>
          <cell r="CE100">
            <v>64722</v>
          </cell>
          <cell r="CF100">
            <v>39398</v>
          </cell>
          <cell r="CG100">
            <v>0</v>
          </cell>
          <cell r="CH100">
            <v>0</v>
          </cell>
          <cell r="CI100">
            <v>0</v>
          </cell>
          <cell r="CJ100">
            <v>39398</v>
          </cell>
          <cell r="CK100">
            <v>39398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39398</v>
          </cell>
          <cell r="DQ100">
            <v>39398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AA101">
            <v>92</v>
          </cell>
          <cell r="AT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635</v>
          </cell>
          <cell r="E102">
            <v>7885528</v>
          </cell>
          <cell r="F102">
            <v>0</v>
          </cell>
          <cell r="G102">
            <v>589637</v>
          </cell>
          <cell r="H102">
            <v>8475165</v>
          </cell>
          <cell r="J102">
            <v>589637</v>
          </cell>
          <cell r="K102">
            <v>0</v>
          </cell>
          <cell r="L102">
            <v>589637</v>
          </cell>
          <cell r="N102">
            <v>7885528</v>
          </cell>
          <cell r="P102">
            <v>589637</v>
          </cell>
          <cell r="Q102">
            <v>0</v>
          </cell>
          <cell r="R102">
            <v>0</v>
          </cell>
          <cell r="S102">
            <v>0</v>
          </cell>
          <cell r="T102">
            <v>589637</v>
          </cell>
          <cell r="V102">
            <v>849981.4</v>
          </cell>
          <cell r="AA102">
            <v>93</v>
          </cell>
          <cell r="AB102">
            <v>635</v>
          </cell>
          <cell r="AC102">
            <v>6.254410570133655</v>
          </cell>
          <cell r="AD102">
            <v>0</v>
          </cell>
          <cell r="AE102">
            <v>253</v>
          </cell>
          <cell r="AF102">
            <v>0</v>
          </cell>
          <cell r="AG102">
            <v>7885528</v>
          </cell>
          <cell r="AH102">
            <v>0</v>
          </cell>
          <cell r="AI102">
            <v>0</v>
          </cell>
          <cell r="AJ102">
            <v>7885528</v>
          </cell>
          <cell r="AK102">
            <v>0</v>
          </cell>
          <cell r="AL102">
            <v>589637</v>
          </cell>
          <cell r="AM102">
            <v>8475165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8475165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G102">
            <v>253</v>
          </cell>
          <cell r="CA102">
            <v>93</v>
          </cell>
          <cell r="CB102">
            <v>93</v>
          </cell>
          <cell r="CC102" t="str">
            <v>EVERETT</v>
          </cell>
          <cell r="CD102">
            <v>7885528</v>
          </cell>
          <cell r="CE102">
            <v>8120845</v>
          </cell>
          <cell r="CF102">
            <v>0</v>
          </cell>
          <cell r="CG102">
            <v>0</v>
          </cell>
          <cell r="CH102">
            <v>260344.40000000002</v>
          </cell>
          <cell r="CI102">
            <v>0</v>
          </cell>
          <cell r="CJ102">
            <v>260344.40000000002</v>
          </cell>
          <cell r="CK102">
            <v>0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</v>
          </cell>
          <cell r="E103">
            <v>62866</v>
          </cell>
          <cell r="F103">
            <v>0</v>
          </cell>
          <cell r="G103">
            <v>4690</v>
          </cell>
          <cell r="H103">
            <v>67556</v>
          </cell>
          <cell r="J103">
            <v>4690</v>
          </cell>
          <cell r="K103">
            <v>9709.146408418499</v>
          </cell>
          <cell r="L103">
            <v>14399.146408418499</v>
          </cell>
          <cell r="N103">
            <v>53156.853591581501</v>
          </cell>
          <cell r="P103">
            <v>4690</v>
          </cell>
          <cell r="Q103">
            <v>0</v>
          </cell>
          <cell r="R103">
            <v>0</v>
          </cell>
          <cell r="S103">
            <v>9709.146408418499</v>
          </cell>
          <cell r="T103">
            <v>14399.146408418499</v>
          </cell>
          <cell r="V103">
            <v>38669</v>
          </cell>
          <cell r="AA103">
            <v>94</v>
          </cell>
          <cell r="AB103">
            <v>5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62866</v>
          </cell>
          <cell r="AH103">
            <v>0</v>
          </cell>
          <cell r="AI103">
            <v>0</v>
          </cell>
          <cell r="AJ103">
            <v>62866</v>
          </cell>
          <cell r="AK103">
            <v>0</v>
          </cell>
          <cell r="AL103">
            <v>4690</v>
          </cell>
          <cell r="AM103">
            <v>67556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67556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G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62866</v>
          </cell>
          <cell r="CE103">
            <v>68534</v>
          </cell>
          <cell r="CF103">
            <v>0</v>
          </cell>
          <cell r="CG103">
            <v>32838.6</v>
          </cell>
          <cell r="CH103">
            <v>1140.4000000000001</v>
          </cell>
          <cell r="CI103">
            <v>0</v>
          </cell>
          <cell r="CJ103">
            <v>33979</v>
          </cell>
          <cell r="CK103">
            <v>9709.146408418499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1792</v>
          </cell>
          <cell r="E104">
            <v>22690477</v>
          </cell>
          <cell r="F104">
            <v>0</v>
          </cell>
          <cell r="G104">
            <v>1680693</v>
          </cell>
          <cell r="H104">
            <v>24371170</v>
          </cell>
          <cell r="J104">
            <v>1680693</v>
          </cell>
          <cell r="K104">
            <v>2005225.8309146669</v>
          </cell>
          <cell r="L104">
            <v>3685918.8309146669</v>
          </cell>
          <cell r="N104">
            <v>20685251.169085331</v>
          </cell>
          <cell r="P104">
            <v>1680693</v>
          </cell>
          <cell r="Q104">
            <v>0</v>
          </cell>
          <cell r="R104">
            <v>0</v>
          </cell>
          <cell r="S104">
            <v>2005225.8309146669</v>
          </cell>
          <cell r="T104">
            <v>3685918.8309146669</v>
          </cell>
          <cell r="V104">
            <v>5512411.5999999996</v>
          </cell>
          <cell r="AA104">
            <v>95</v>
          </cell>
          <cell r="AB104">
            <v>1792</v>
          </cell>
          <cell r="AC104">
            <v>0.21431784031020584</v>
          </cell>
          <cell r="AD104">
            <v>0</v>
          </cell>
          <cell r="AE104">
            <v>0</v>
          </cell>
          <cell r="AF104">
            <v>0</v>
          </cell>
          <cell r="AG104">
            <v>22690477</v>
          </cell>
          <cell r="AH104">
            <v>0</v>
          </cell>
          <cell r="AI104">
            <v>0</v>
          </cell>
          <cell r="AJ104">
            <v>22690477</v>
          </cell>
          <cell r="AK104">
            <v>0</v>
          </cell>
          <cell r="AL104">
            <v>1680693</v>
          </cell>
          <cell r="AM104">
            <v>24371170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24371170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G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22690477</v>
          </cell>
          <cell r="CE104">
            <v>21103770</v>
          </cell>
          <cell r="CF104">
            <v>1586707</v>
          </cell>
          <cell r="CG104">
            <v>1415528.4</v>
          </cell>
          <cell r="CH104">
            <v>829483.20000000007</v>
          </cell>
          <cell r="CI104">
            <v>0</v>
          </cell>
          <cell r="CJ104">
            <v>3831718.6</v>
          </cell>
          <cell r="CK104">
            <v>2005225.8309146669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1586707</v>
          </cell>
          <cell r="DQ104">
            <v>1586707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</v>
          </cell>
          <cell r="E105">
            <v>2031290</v>
          </cell>
          <cell r="F105">
            <v>0</v>
          </cell>
          <cell r="G105">
            <v>106419</v>
          </cell>
          <cell r="H105">
            <v>2137709</v>
          </cell>
          <cell r="J105">
            <v>106419</v>
          </cell>
          <cell r="K105">
            <v>233402.08333247632</v>
          </cell>
          <cell r="L105">
            <v>339821.08333247632</v>
          </cell>
          <cell r="N105">
            <v>1797887.9166675238</v>
          </cell>
          <cell r="P105">
            <v>106419</v>
          </cell>
          <cell r="Q105">
            <v>0</v>
          </cell>
          <cell r="R105">
            <v>0</v>
          </cell>
          <cell r="S105">
            <v>233402.08333247632</v>
          </cell>
          <cell r="T105">
            <v>339821.08333247632</v>
          </cell>
          <cell r="V105">
            <v>626730</v>
          </cell>
          <cell r="AA105">
            <v>96</v>
          </cell>
          <cell r="AB105">
            <v>114</v>
          </cell>
          <cell r="AC105">
            <v>0.57767559384923561</v>
          </cell>
          <cell r="AD105">
            <v>0</v>
          </cell>
          <cell r="AE105">
            <v>2</v>
          </cell>
          <cell r="AF105">
            <v>0</v>
          </cell>
          <cell r="AG105">
            <v>2031290</v>
          </cell>
          <cell r="AH105">
            <v>0</v>
          </cell>
          <cell r="AI105">
            <v>0</v>
          </cell>
          <cell r="AJ105">
            <v>2031290</v>
          </cell>
          <cell r="AK105">
            <v>0</v>
          </cell>
          <cell r="AL105">
            <v>106419</v>
          </cell>
          <cell r="AM105">
            <v>2137709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2137709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G105">
            <v>2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2031290</v>
          </cell>
          <cell r="CE105">
            <v>1858546</v>
          </cell>
          <cell r="CF105">
            <v>172744</v>
          </cell>
          <cell r="CG105">
            <v>205159.8</v>
          </cell>
          <cell r="CH105">
            <v>142407.20000000001</v>
          </cell>
          <cell r="CI105">
            <v>0</v>
          </cell>
          <cell r="CJ105">
            <v>520311</v>
          </cell>
          <cell r="CK105">
            <v>233402.08333247632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172744</v>
          </cell>
          <cell r="DQ105">
            <v>172744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225</v>
          </cell>
          <cell r="E106">
            <v>2790649</v>
          </cell>
          <cell r="F106">
            <v>0</v>
          </cell>
          <cell r="G106">
            <v>211050</v>
          </cell>
          <cell r="H106">
            <v>3001699</v>
          </cell>
          <cell r="J106">
            <v>211050</v>
          </cell>
          <cell r="K106">
            <v>299446.49835037882</v>
          </cell>
          <cell r="L106">
            <v>510496.49835037882</v>
          </cell>
          <cell r="N106">
            <v>2491202.5016496209</v>
          </cell>
          <cell r="P106">
            <v>211050</v>
          </cell>
          <cell r="Q106">
            <v>0</v>
          </cell>
          <cell r="R106">
            <v>0</v>
          </cell>
          <cell r="S106">
            <v>299446.49835037882</v>
          </cell>
          <cell r="T106">
            <v>510496.49835037882</v>
          </cell>
          <cell r="V106">
            <v>676310</v>
          </cell>
          <cell r="AA106">
            <v>97</v>
          </cell>
          <cell r="AB106">
            <v>225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2790649</v>
          </cell>
          <cell r="AH106">
            <v>0</v>
          </cell>
          <cell r="AI106">
            <v>0</v>
          </cell>
          <cell r="AJ106">
            <v>2790649</v>
          </cell>
          <cell r="AK106">
            <v>0</v>
          </cell>
          <cell r="AL106">
            <v>211050</v>
          </cell>
          <cell r="AM106">
            <v>3001699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3001699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G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2790649</v>
          </cell>
          <cell r="CE106">
            <v>2538105</v>
          </cell>
          <cell r="CF106">
            <v>252544</v>
          </cell>
          <cell r="CG106">
            <v>158635.19999999998</v>
          </cell>
          <cell r="CH106">
            <v>54080.800000000003</v>
          </cell>
          <cell r="CI106">
            <v>0</v>
          </cell>
          <cell r="CJ106">
            <v>465259.99999999994</v>
          </cell>
          <cell r="CK106">
            <v>299446.49835037882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252544</v>
          </cell>
          <cell r="DQ106">
            <v>252544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21552</v>
          </cell>
          <cell r="F107">
            <v>0</v>
          </cell>
          <cell r="G107">
            <v>915</v>
          </cell>
          <cell r="H107">
            <v>22467</v>
          </cell>
          <cell r="J107">
            <v>915</v>
          </cell>
          <cell r="K107">
            <v>8169.6902952055898</v>
          </cell>
          <cell r="L107">
            <v>9084.6902952055898</v>
          </cell>
          <cell r="N107">
            <v>13382.30970479441</v>
          </cell>
          <cell r="P107">
            <v>915</v>
          </cell>
          <cell r="Q107">
            <v>0</v>
          </cell>
          <cell r="R107">
            <v>0</v>
          </cell>
          <cell r="S107">
            <v>8169.6902952055898</v>
          </cell>
          <cell r="T107">
            <v>9084.6902952055898</v>
          </cell>
          <cell r="V107">
            <v>38790</v>
          </cell>
          <cell r="AA107">
            <v>98</v>
          </cell>
          <cell r="AB107">
            <v>1</v>
          </cell>
          <cell r="AC107">
            <v>2.4193548387096774E-2</v>
          </cell>
          <cell r="AD107">
            <v>0</v>
          </cell>
          <cell r="AE107">
            <v>0</v>
          </cell>
          <cell r="AF107">
            <v>0</v>
          </cell>
          <cell r="AG107">
            <v>21552</v>
          </cell>
          <cell r="AH107">
            <v>0</v>
          </cell>
          <cell r="AI107">
            <v>0</v>
          </cell>
          <cell r="AJ107">
            <v>21552</v>
          </cell>
          <cell r="AK107">
            <v>0</v>
          </cell>
          <cell r="AL107">
            <v>915</v>
          </cell>
          <cell r="AM107">
            <v>22467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22467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G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21552</v>
          </cell>
          <cell r="CE107">
            <v>71661</v>
          </cell>
          <cell r="CF107">
            <v>0</v>
          </cell>
          <cell r="CG107">
            <v>27631.8</v>
          </cell>
          <cell r="CH107">
            <v>10243.200000000001</v>
          </cell>
          <cell r="CI107">
            <v>0</v>
          </cell>
          <cell r="CJ107">
            <v>37875</v>
          </cell>
          <cell r="CK107">
            <v>8169.6902952055898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111</v>
          </cell>
          <cell r="E108">
            <v>1895761</v>
          </cell>
          <cell r="F108">
            <v>0</v>
          </cell>
          <cell r="G108">
            <v>102615</v>
          </cell>
          <cell r="H108">
            <v>1998376</v>
          </cell>
          <cell r="J108">
            <v>102615</v>
          </cell>
          <cell r="K108">
            <v>49285.602044003172</v>
          </cell>
          <cell r="L108">
            <v>151900.60204400317</v>
          </cell>
          <cell r="N108">
            <v>1846475.3979559969</v>
          </cell>
          <cell r="P108">
            <v>102615</v>
          </cell>
          <cell r="Q108">
            <v>0</v>
          </cell>
          <cell r="R108">
            <v>0</v>
          </cell>
          <cell r="S108">
            <v>49285.602044003172</v>
          </cell>
          <cell r="T108">
            <v>151900.60204400317</v>
          </cell>
          <cell r="V108">
            <v>174851.6</v>
          </cell>
          <cell r="AA108">
            <v>99</v>
          </cell>
          <cell r="AB108">
            <v>111</v>
          </cell>
          <cell r="AC108">
            <v>1.6179266123641967</v>
          </cell>
          <cell r="AD108">
            <v>0</v>
          </cell>
          <cell r="AE108">
            <v>0</v>
          </cell>
          <cell r="AF108">
            <v>0</v>
          </cell>
          <cell r="AG108">
            <v>1895761</v>
          </cell>
          <cell r="AH108">
            <v>0</v>
          </cell>
          <cell r="AI108">
            <v>0</v>
          </cell>
          <cell r="AJ108">
            <v>1895761</v>
          </cell>
          <cell r="AK108">
            <v>0</v>
          </cell>
          <cell r="AL108">
            <v>102615</v>
          </cell>
          <cell r="AM108">
            <v>1998376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1998376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G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1895761</v>
          </cell>
          <cell r="CE108">
            <v>1854313</v>
          </cell>
          <cell r="CF108">
            <v>41448</v>
          </cell>
          <cell r="CG108">
            <v>26508.6</v>
          </cell>
          <cell r="CH108">
            <v>4280</v>
          </cell>
          <cell r="CI108">
            <v>0</v>
          </cell>
          <cell r="CJ108">
            <v>72236.600000000006</v>
          </cell>
          <cell r="CK108">
            <v>49285.602044003172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41448</v>
          </cell>
          <cell r="DQ108">
            <v>41448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375</v>
          </cell>
          <cell r="E109">
            <v>5751853</v>
          </cell>
          <cell r="F109">
            <v>0</v>
          </cell>
          <cell r="G109">
            <v>349219</v>
          </cell>
          <cell r="H109">
            <v>6101072</v>
          </cell>
          <cell r="J109">
            <v>349219</v>
          </cell>
          <cell r="K109">
            <v>471541.86528243445</v>
          </cell>
          <cell r="L109">
            <v>820760.8652824345</v>
          </cell>
          <cell r="N109">
            <v>5280311.134717565</v>
          </cell>
          <cell r="P109">
            <v>349219</v>
          </cell>
          <cell r="Q109">
            <v>0</v>
          </cell>
          <cell r="R109">
            <v>0</v>
          </cell>
          <cell r="S109">
            <v>471541.86528243445</v>
          </cell>
          <cell r="T109">
            <v>820760.8652824345</v>
          </cell>
          <cell r="V109">
            <v>974509</v>
          </cell>
          <cell r="AA109">
            <v>100</v>
          </cell>
          <cell r="AB109">
            <v>375</v>
          </cell>
          <cell r="AC109">
            <v>2.7197134848956663</v>
          </cell>
          <cell r="AD109">
            <v>0</v>
          </cell>
          <cell r="AE109">
            <v>0</v>
          </cell>
          <cell r="AF109">
            <v>0</v>
          </cell>
          <cell r="AG109">
            <v>5751853</v>
          </cell>
          <cell r="AH109">
            <v>0</v>
          </cell>
          <cell r="AI109">
            <v>0</v>
          </cell>
          <cell r="AJ109">
            <v>5751853</v>
          </cell>
          <cell r="AK109">
            <v>0</v>
          </cell>
          <cell r="AL109">
            <v>349219</v>
          </cell>
          <cell r="AM109">
            <v>6101072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6101072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G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5751853</v>
          </cell>
          <cell r="CE109">
            <v>5324751</v>
          </cell>
          <cell r="CF109">
            <v>427102</v>
          </cell>
          <cell r="CG109">
            <v>150306</v>
          </cell>
          <cell r="CH109">
            <v>47882</v>
          </cell>
          <cell r="CI109">
            <v>0</v>
          </cell>
          <cell r="CJ109">
            <v>625290</v>
          </cell>
          <cell r="CK109">
            <v>471541.86528243445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427102</v>
          </cell>
          <cell r="DQ109">
            <v>427102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365</v>
          </cell>
          <cell r="E110">
            <v>4628763</v>
          </cell>
          <cell r="F110">
            <v>0</v>
          </cell>
          <cell r="G110">
            <v>342350</v>
          </cell>
          <cell r="H110">
            <v>4971113</v>
          </cell>
          <cell r="J110">
            <v>342350</v>
          </cell>
          <cell r="K110">
            <v>301145.13712766196</v>
          </cell>
          <cell r="L110">
            <v>643495.13712766196</v>
          </cell>
          <cell r="N110">
            <v>4327617.8628723379</v>
          </cell>
          <cell r="P110">
            <v>342350</v>
          </cell>
          <cell r="Q110">
            <v>0</v>
          </cell>
          <cell r="R110">
            <v>0</v>
          </cell>
          <cell r="S110">
            <v>301145.13712766196</v>
          </cell>
          <cell r="T110">
            <v>643495.13712766196</v>
          </cell>
          <cell r="V110">
            <v>1032268.2</v>
          </cell>
          <cell r="AA110">
            <v>101</v>
          </cell>
          <cell r="AB110">
            <v>365</v>
          </cell>
          <cell r="AC110">
            <v>2.1521130714768251E-2</v>
          </cell>
          <cell r="AD110">
            <v>0</v>
          </cell>
          <cell r="AE110">
            <v>0</v>
          </cell>
          <cell r="AF110">
            <v>0</v>
          </cell>
          <cell r="AG110">
            <v>4628763</v>
          </cell>
          <cell r="AH110">
            <v>0</v>
          </cell>
          <cell r="AI110">
            <v>0</v>
          </cell>
          <cell r="AJ110">
            <v>4628763</v>
          </cell>
          <cell r="AK110">
            <v>0</v>
          </cell>
          <cell r="AL110">
            <v>342350</v>
          </cell>
          <cell r="AM110">
            <v>4971113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4971113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G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4628763</v>
          </cell>
          <cell r="CE110">
            <v>4471240</v>
          </cell>
          <cell r="CF110">
            <v>157523</v>
          </cell>
          <cell r="CG110">
            <v>485763.6</v>
          </cell>
          <cell r="CH110">
            <v>46631.600000000006</v>
          </cell>
          <cell r="CI110">
            <v>0</v>
          </cell>
          <cell r="CJ110">
            <v>689918.2</v>
          </cell>
          <cell r="CK110">
            <v>301145.13712766196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157523</v>
          </cell>
          <cell r="DQ110">
            <v>157523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AA111">
            <v>102</v>
          </cell>
          <cell r="AT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32</v>
          </cell>
          <cell r="E112">
            <v>434705</v>
          </cell>
          <cell r="F112">
            <v>0</v>
          </cell>
          <cell r="G112">
            <v>29999</v>
          </cell>
          <cell r="H112">
            <v>464704</v>
          </cell>
          <cell r="J112">
            <v>29999</v>
          </cell>
          <cell r="K112">
            <v>140924.61425366058</v>
          </cell>
          <cell r="L112">
            <v>170923.61425366058</v>
          </cell>
          <cell r="N112">
            <v>293780.38574633945</v>
          </cell>
          <cell r="P112">
            <v>29999</v>
          </cell>
          <cell r="Q112">
            <v>0</v>
          </cell>
          <cell r="R112">
            <v>0</v>
          </cell>
          <cell r="S112">
            <v>140924.61425366058</v>
          </cell>
          <cell r="T112">
            <v>170923.61425366058</v>
          </cell>
          <cell r="V112">
            <v>205315</v>
          </cell>
          <cell r="AA112">
            <v>103</v>
          </cell>
          <cell r="AB112">
            <v>32</v>
          </cell>
          <cell r="AC112">
            <v>1.7956656346749224E-2</v>
          </cell>
          <cell r="AD112">
            <v>0</v>
          </cell>
          <cell r="AE112">
            <v>0</v>
          </cell>
          <cell r="AF112">
            <v>0</v>
          </cell>
          <cell r="AG112">
            <v>434705</v>
          </cell>
          <cell r="AH112">
            <v>0</v>
          </cell>
          <cell r="AI112">
            <v>0</v>
          </cell>
          <cell r="AJ112">
            <v>434705</v>
          </cell>
          <cell r="AK112">
            <v>0</v>
          </cell>
          <cell r="AL112">
            <v>29999</v>
          </cell>
          <cell r="AM112">
            <v>464704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464704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G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434705</v>
          </cell>
          <cell r="CE112">
            <v>308217</v>
          </cell>
          <cell r="CF112">
            <v>126488</v>
          </cell>
          <cell r="CG112">
            <v>48828</v>
          </cell>
          <cell r="CH112">
            <v>0</v>
          </cell>
          <cell r="CI112">
            <v>0</v>
          </cell>
          <cell r="CJ112">
            <v>175316</v>
          </cell>
          <cell r="CK112">
            <v>140924.61425366058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126488</v>
          </cell>
          <cell r="DQ112">
            <v>126488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AA113">
            <v>104</v>
          </cell>
          <cell r="AT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</v>
          </cell>
          <cell r="E114">
            <v>25676</v>
          </cell>
          <cell r="F114">
            <v>0</v>
          </cell>
          <cell r="G114">
            <v>1876</v>
          </cell>
          <cell r="H114">
            <v>27552</v>
          </cell>
          <cell r="J114">
            <v>1876</v>
          </cell>
          <cell r="K114">
            <v>0</v>
          </cell>
          <cell r="L114">
            <v>1876</v>
          </cell>
          <cell r="N114">
            <v>25676</v>
          </cell>
          <cell r="P114">
            <v>1876</v>
          </cell>
          <cell r="Q114">
            <v>0</v>
          </cell>
          <cell r="R114">
            <v>0</v>
          </cell>
          <cell r="S114">
            <v>0</v>
          </cell>
          <cell r="T114">
            <v>1876</v>
          </cell>
          <cell r="V114">
            <v>2672.8</v>
          </cell>
          <cell r="AA114">
            <v>105</v>
          </cell>
          <cell r="AB114">
            <v>2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25676</v>
          </cell>
          <cell r="AH114">
            <v>0</v>
          </cell>
          <cell r="AI114">
            <v>0</v>
          </cell>
          <cell r="AJ114">
            <v>25676</v>
          </cell>
          <cell r="AK114">
            <v>0</v>
          </cell>
          <cell r="AL114">
            <v>1876</v>
          </cell>
          <cell r="AM114">
            <v>27552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27552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G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25676</v>
          </cell>
          <cell r="CE114">
            <v>34923</v>
          </cell>
          <cell r="CF114">
            <v>0</v>
          </cell>
          <cell r="CG114">
            <v>0</v>
          </cell>
          <cell r="CH114">
            <v>796.80000000000007</v>
          </cell>
          <cell r="CI114">
            <v>0</v>
          </cell>
          <cell r="CJ114">
            <v>796.80000000000007</v>
          </cell>
          <cell r="CK114">
            <v>0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AA115">
            <v>106</v>
          </cell>
          <cell r="AT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3</v>
          </cell>
          <cell r="E116">
            <v>45588</v>
          </cell>
          <cell r="F116">
            <v>0</v>
          </cell>
          <cell r="G116">
            <v>2758</v>
          </cell>
          <cell r="H116">
            <v>48346</v>
          </cell>
          <cell r="J116">
            <v>2758</v>
          </cell>
          <cell r="K116">
            <v>34184.262514112765</v>
          </cell>
          <cell r="L116">
            <v>36942.262514112765</v>
          </cell>
          <cell r="N116">
            <v>11403.737485887235</v>
          </cell>
          <cell r="P116">
            <v>2758</v>
          </cell>
          <cell r="Q116">
            <v>0</v>
          </cell>
          <cell r="R116">
            <v>0</v>
          </cell>
          <cell r="S116">
            <v>34184.262514112765</v>
          </cell>
          <cell r="T116">
            <v>36942.262514112765</v>
          </cell>
          <cell r="V116">
            <v>42800.800000000003</v>
          </cell>
          <cell r="AA116">
            <v>107</v>
          </cell>
          <cell r="AB116">
            <v>3</v>
          </cell>
          <cell r="AC116">
            <v>6.0606060606060608E-2</v>
          </cell>
          <cell r="AD116">
            <v>0</v>
          </cell>
          <cell r="AE116">
            <v>1</v>
          </cell>
          <cell r="AF116">
            <v>0</v>
          </cell>
          <cell r="AG116">
            <v>45588</v>
          </cell>
          <cell r="AH116">
            <v>0</v>
          </cell>
          <cell r="AI116">
            <v>0</v>
          </cell>
          <cell r="AJ116">
            <v>45588</v>
          </cell>
          <cell r="AK116">
            <v>0</v>
          </cell>
          <cell r="AL116">
            <v>2758</v>
          </cell>
          <cell r="AM116">
            <v>48346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48346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G116">
            <v>1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45588</v>
          </cell>
          <cell r="CE116">
            <v>13863</v>
          </cell>
          <cell r="CF116">
            <v>31725</v>
          </cell>
          <cell r="CG116">
            <v>8317.7999999999993</v>
          </cell>
          <cell r="CH116">
            <v>0</v>
          </cell>
          <cell r="CI116">
            <v>0</v>
          </cell>
          <cell r="CJ116">
            <v>40042.800000000003</v>
          </cell>
          <cell r="CK116">
            <v>34184.262514112765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31725</v>
          </cell>
          <cell r="DQ116">
            <v>31725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AA117">
            <v>108</v>
          </cell>
          <cell r="AT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AA118">
            <v>109</v>
          </cell>
          <cell r="AT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</v>
          </cell>
          <cell r="E119">
            <v>309686</v>
          </cell>
          <cell r="F119">
            <v>0</v>
          </cell>
          <cell r="G119">
            <v>21574</v>
          </cell>
          <cell r="H119">
            <v>331260</v>
          </cell>
          <cell r="J119">
            <v>21574</v>
          </cell>
          <cell r="K119">
            <v>0</v>
          </cell>
          <cell r="L119">
            <v>21574</v>
          </cell>
          <cell r="N119">
            <v>309686</v>
          </cell>
          <cell r="P119">
            <v>21574</v>
          </cell>
          <cell r="Q119">
            <v>0</v>
          </cell>
          <cell r="R119">
            <v>0</v>
          </cell>
          <cell r="S119">
            <v>0</v>
          </cell>
          <cell r="T119">
            <v>21574</v>
          </cell>
          <cell r="V119">
            <v>30550.800000000003</v>
          </cell>
          <cell r="AA119">
            <v>110</v>
          </cell>
          <cell r="AB119">
            <v>23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309686</v>
          </cell>
          <cell r="AH119">
            <v>0</v>
          </cell>
          <cell r="AI119">
            <v>0</v>
          </cell>
          <cell r="AJ119">
            <v>309686</v>
          </cell>
          <cell r="AK119">
            <v>0</v>
          </cell>
          <cell r="AL119">
            <v>21574</v>
          </cell>
          <cell r="AM119">
            <v>331260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331260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G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309686</v>
          </cell>
          <cell r="CE119">
            <v>312978</v>
          </cell>
          <cell r="CF119">
            <v>0</v>
          </cell>
          <cell r="CG119">
            <v>0</v>
          </cell>
          <cell r="CH119">
            <v>8976.8000000000011</v>
          </cell>
          <cell r="CI119">
            <v>0</v>
          </cell>
          <cell r="CJ119">
            <v>8976.8000000000011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</v>
          </cell>
          <cell r="E120">
            <v>314729</v>
          </cell>
          <cell r="F120">
            <v>0</v>
          </cell>
          <cell r="G120">
            <v>20636</v>
          </cell>
          <cell r="H120">
            <v>335365</v>
          </cell>
          <cell r="J120">
            <v>20636</v>
          </cell>
          <cell r="K120">
            <v>102839.17698003307</v>
          </cell>
          <cell r="L120">
            <v>123475.17698003307</v>
          </cell>
          <cell r="N120">
            <v>211889.82301996695</v>
          </cell>
          <cell r="P120">
            <v>20636</v>
          </cell>
          <cell r="Q120">
            <v>0</v>
          </cell>
          <cell r="R120">
            <v>0</v>
          </cell>
          <cell r="S120">
            <v>102839.17698003307</v>
          </cell>
          <cell r="T120">
            <v>123475.17698003307</v>
          </cell>
          <cell r="V120">
            <v>148613.6</v>
          </cell>
          <cell r="AA120">
            <v>111</v>
          </cell>
          <cell r="AB120">
            <v>22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314729</v>
          </cell>
          <cell r="AH120">
            <v>0</v>
          </cell>
          <cell r="AI120">
            <v>0</v>
          </cell>
          <cell r="AJ120">
            <v>314729</v>
          </cell>
          <cell r="AK120">
            <v>0</v>
          </cell>
          <cell r="AL120">
            <v>20636</v>
          </cell>
          <cell r="AM120">
            <v>335365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335365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G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314729</v>
          </cell>
          <cell r="CE120">
            <v>215965</v>
          </cell>
          <cell r="CF120">
            <v>98764</v>
          </cell>
          <cell r="CG120">
            <v>13783.199999999999</v>
          </cell>
          <cell r="CH120">
            <v>15430.400000000001</v>
          </cell>
          <cell r="CI120">
            <v>0</v>
          </cell>
          <cell r="CJ120">
            <v>127977.60000000001</v>
          </cell>
          <cell r="CK120">
            <v>102839.17698003307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98764</v>
          </cell>
          <cell r="DQ120">
            <v>98764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AA121">
            <v>112</v>
          </cell>
          <cell r="AT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AA122">
            <v>113</v>
          </cell>
          <cell r="AT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100</v>
          </cell>
          <cell r="E123">
            <v>1372412</v>
          </cell>
          <cell r="F123">
            <v>0</v>
          </cell>
          <cell r="G123">
            <v>93800</v>
          </cell>
          <cell r="H123">
            <v>1466212</v>
          </cell>
          <cell r="J123">
            <v>93800</v>
          </cell>
          <cell r="K123">
            <v>195585.76296166479</v>
          </cell>
          <cell r="L123">
            <v>289385.76296166482</v>
          </cell>
          <cell r="N123">
            <v>1176826.2370383353</v>
          </cell>
          <cell r="P123">
            <v>93800</v>
          </cell>
          <cell r="Q123">
            <v>0</v>
          </cell>
          <cell r="R123">
            <v>0</v>
          </cell>
          <cell r="S123">
            <v>195585.76296166479</v>
          </cell>
          <cell r="T123">
            <v>289385.76296166482</v>
          </cell>
          <cell r="V123">
            <v>361254.8</v>
          </cell>
          <cell r="AA123">
            <v>114</v>
          </cell>
          <cell r="AB123">
            <v>100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1372412</v>
          </cell>
          <cell r="AH123">
            <v>0</v>
          </cell>
          <cell r="AI123">
            <v>0</v>
          </cell>
          <cell r="AJ123">
            <v>1372412</v>
          </cell>
          <cell r="AK123">
            <v>0</v>
          </cell>
          <cell r="AL123">
            <v>93800</v>
          </cell>
          <cell r="AM123">
            <v>1466212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1466212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G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1372412</v>
          </cell>
          <cell r="CE123">
            <v>1206995</v>
          </cell>
          <cell r="CF123">
            <v>165417</v>
          </cell>
          <cell r="CG123">
            <v>102037.8</v>
          </cell>
          <cell r="CH123">
            <v>0</v>
          </cell>
          <cell r="CI123">
            <v>0</v>
          </cell>
          <cell r="CJ123">
            <v>267454.8</v>
          </cell>
          <cell r="CK123">
            <v>195585.76296166479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165417</v>
          </cell>
          <cell r="DQ123">
            <v>165417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AA124">
            <v>115</v>
          </cell>
          <cell r="AT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AA125">
            <v>116</v>
          </cell>
          <cell r="AT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46</v>
          </cell>
          <cell r="E126">
            <v>670144</v>
          </cell>
          <cell r="F126">
            <v>0</v>
          </cell>
          <cell r="G126">
            <v>43148</v>
          </cell>
          <cell r="H126">
            <v>713292</v>
          </cell>
          <cell r="J126">
            <v>43148</v>
          </cell>
          <cell r="K126">
            <v>89607</v>
          </cell>
          <cell r="L126">
            <v>132755</v>
          </cell>
          <cell r="N126">
            <v>580537</v>
          </cell>
          <cell r="P126">
            <v>43148</v>
          </cell>
          <cell r="Q126">
            <v>0</v>
          </cell>
          <cell r="R126">
            <v>0</v>
          </cell>
          <cell r="S126">
            <v>89607</v>
          </cell>
          <cell r="T126">
            <v>132755</v>
          </cell>
          <cell r="V126">
            <v>132755</v>
          </cell>
          <cell r="AA126">
            <v>117</v>
          </cell>
          <cell r="AB126">
            <v>46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670144</v>
          </cell>
          <cell r="AH126">
            <v>0</v>
          </cell>
          <cell r="AI126">
            <v>0</v>
          </cell>
          <cell r="AJ126">
            <v>670144</v>
          </cell>
          <cell r="AK126">
            <v>0</v>
          </cell>
          <cell r="AL126">
            <v>43148</v>
          </cell>
          <cell r="AM126">
            <v>713292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713292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G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670144</v>
          </cell>
          <cell r="CE126">
            <v>580537</v>
          </cell>
          <cell r="CF126">
            <v>89607</v>
          </cell>
          <cell r="CG126">
            <v>0</v>
          </cell>
          <cell r="CH126">
            <v>0</v>
          </cell>
          <cell r="CI126">
            <v>0</v>
          </cell>
          <cell r="CJ126">
            <v>89607</v>
          </cell>
          <cell r="CK126">
            <v>89607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89607</v>
          </cell>
          <cell r="DQ126">
            <v>89607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39456</v>
          </cell>
          <cell r="F127">
            <v>0</v>
          </cell>
          <cell r="G127">
            <v>2814</v>
          </cell>
          <cell r="H127">
            <v>42270</v>
          </cell>
          <cell r="J127">
            <v>2814</v>
          </cell>
          <cell r="K127">
            <v>11266</v>
          </cell>
          <cell r="L127">
            <v>14080</v>
          </cell>
          <cell r="N127">
            <v>28190</v>
          </cell>
          <cell r="P127">
            <v>2814</v>
          </cell>
          <cell r="Q127">
            <v>0</v>
          </cell>
          <cell r="R127">
            <v>0</v>
          </cell>
          <cell r="S127">
            <v>11266</v>
          </cell>
          <cell r="T127">
            <v>14080</v>
          </cell>
          <cell r="V127">
            <v>32266.799999999999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39456</v>
          </cell>
          <cell r="AH127">
            <v>0</v>
          </cell>
          <cell r="AI127">
            <v>0</v>
          </cell>
          <cell r="AJ127">
            <v>39456</v>
          </cell>
          <cell r="AK127">
            <v>0</v>
          </cell>
          <cell r="AL127">
            <v>2814</v>
          </cell>
          <cell r="AM127">
            <v>42270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42270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G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39456</v>
          </cell>
          <cell r="CE127">
            <v>28190</v>
          </cell>
          <cell r="CF127">
            <v>11266</v>
          </cell>
          <cell r="CG127">
            <v>0</v>
          </cell>
          <cell r="CH127">
            <v>18186.8</v>
          </cell>
          <cell r="CI127">
            <v>0</v>
          </cell>
          <cell r="CJ127">
            <v>29452.799999999999</v>
          </cell>
          <cell r="CK127">
            <v>11266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11266</v>
          </cell>
          <cell r="DQ127">
            <v>11266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AA128">
            <v>119</v>
          </cell>
          <cell r="AT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AA129">
            <v>120</v>
          </cell>
          <cell r="AT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AA130">
            <v>121</v>
          </cell>
          <cell r="AT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30</v>
          </cell>
          <cell r="E131">
            <v>443910</v>
          </cell>
          <cell r="F131">
            <v>0</v>
          </cell>
          <cell r="G131">
            <v>28140</v>
          </cell>
          <cell r="H131">
            <v>472050</v>
          </cell>
          <cell r="J131">
            <v>28140</v>
          </cell>
          <cell r="K131">
            <v>38414.946549486966</v>
          </cell>
          <cell r="L131">
            <v>66554.946549486966</v>
          </cell>
          <cell r="N131">
            <v>405495.05345051305</v>
          </cell>
          <cell r="P131">
            <v>28140</v>
          </cell>
          <cell r="Q131">
            <v>0</v>
          </cell>
          <cell r="R131">
            <v>0</v>
          </cell>
          <cell r="S131">
            <v>38414.946549486966</v>
          </cell>
          <cell r="T131">
            <v>66554.946549486966</v>
          </cell>
          <cell r="V131">
            <v>104825.4</v>
          </cell>
          <cell r="AA131">
            <v>122</v>
          </cell>
          <cell r="AB131">
            <v>30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443910</v>
          </cell>
          <cell r="AH131">
            <v>0</v>
          </cell>
          <cell r="AI131">
            <v>0</v>
          </cell>
          <cell r="AJ131">
            <v>443910</v>
          </cell>
          <cell r="AK131">
            <v>0</v>
          </cell>
          <cell r="AL131">
            <v>28140</v>
          </cell>
          <cell r="AM131">
            <v>472050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472050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G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443910</v>
          </cell>
          <cell r="CE131">
            <v>421560</v>
          </cell>
          <cell r="CF131">
            <v>22350</v>
          </cell>
          <cell r="CG131">
            <v>54335.4</v>
          </cell>
          <cell r="CH131">
            <v>0</v>
          </cell>
          <cell r="CI131">
            <v>0</v>
          </cell>
          <cell r="CJ131">
            <v>76685.399999999994</v>
          </cell>
          <cell r="CK131">
            <v>38414.946549486966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22350</v>
          </cell>
          <cell r="DQ131">
            <v>22350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AA132">
            <v>123</v>
          </cell>
          <cell r="AT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AA133">
            <v>124</v>
          </cell>
          <cell r="AT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</v>
          </cell>
          <cell r="E134">
            <v>425775</v>
          </cell>
          <cell r="F134">
            <v>0</v>
          </cell>
          <cell r="G134">
            <v>23450</v>
          </cell>
          <cell r="H134">
            <v>449225</v>
          </cell>
          <cell r="J134">
            <v>23450</v>
          </cell>
          <cell r="K134">
            <v>126768.72140770231</v>
          </cell>
          <cell r="L134">
            <v>150218.72140770231</v>
          </cell>
          <cell r="N134">
            <v>299006.27859229769</v>
          </cell>
          <cell r="P134">
            <v>23450</v>
          </cell>
          <cell r="Q134">
            <v>0</v>
          </cell>
          <cell r="R134">
            <v>0</v>
          </cell>
          <cell r="S134">
            <v>126768.72140770231</v>
          </cell>
          <cell r="T134">
            <v>150218.72140770231</v>
          </cell>
          <cell r="V134">
            <v>183157.2</v>
          </cell>
          <cell r="AA134">
            <v>125</v>
          </cell>
          <cell r="AB134">
            <v>25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425775</v>
          </cell>
          <cell r="AH134">
            <v>0</v>
          </cell>
          <cell r="AI134">
            <v>0</v>
          </cell>
          <cell r="AJ134">
            <v>425775</v>
          </cell>
          <cell r="AK134">
            <v>0</v>
          </cell>
          <cell r="AL134">
            <v>23450</v>
          </cell>
          <cell r="AM134">
            <v>449225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449225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G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425775</v>
          </cell>
          <cell r="CE134">
            <v>312833</v>
          </cell>
          <cell r="CF134">
            <v>112942</v>
          </cell>
          <cell r="CG134">
            <v>46765.2</v>
          </cell>
          <cell r="CH134">
            <v>0</v>
          </cell>
          <cell r="CI134">
            <v>0</v>
          </cell>
          <cell r="CJ134">
            <v>159707.20000000001</v>
          </cell>
          <cell r="CK134">
            <v>126768.72140770231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112942</v>
          </cell>
          <cell r="DQ134">
            <v>112942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AA135">
            <v>126</v>
          </cell>
          <cell r="AT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176528</v>
          </cell>
          <cell r="F136">
            <v>0</v>
          </cell>
          <cell r="G136">
            <v>11256</v>
          </cell>
          <cell r="H136">
            <v>187784</v>
          </cell>
          <cell r="J136">
            <v>11256</v>
          </cell>
          <cell r="K136">
            <v>22714.149093914264</v>
          </cell>
          <cell r="L136">
            <v>33970.149093914268</v>
          </cell>
          <cell r="N136">
            <v>153813.85090608575</v>
          </cell>
          <cell r="P136">
            <v>11256</v>
          </cell>
          <cell r="Q136">
            <v>0</v>
          </cell>
          <cell r="R136">
            <v>0</v>
          </cell>
          <cell r="S136">
            <v>22714.149093914264</v>
          </cell>
          <cell r="T136">
            <v>33970.149093914268</v>
          </cell>
          <cell r="V136">
            <v>55822.2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176528</v>
          </cell>
          <cell r="AH136">
            <v>0</v>
          </cell>
          <cell r="AI136">
            <v>0</v>
          </cell>
          <cell r="AJ136">
            <v>176528</v>
          </cell>
          <cell r="AK136">
            <v>0</v>
          </cell>
          <cell r="AL136">
            <v>11256</v>
          </cell>
          <cell r="AM136">
            <v>187784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187784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G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176528</v>
          </cell>
          <cell r="CE136">
            <v>161531</v>
          </cell>
          <cell r="CF136">
            <v>14997</v>
          </cell>
          <cell r="CG136">
            <v>26101.200000000001</v>
          </cell>
          <cell r="CH136">
            <v>3468</v>
          </cell>
          <cell r="CI136">
            <v>0</v>
          </cell>
          <cell r="CJ136">
            <v>44566.2</v>
          </cell>
          <cell r="CK136">
            <v>22714.149093914264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14997</v>
          </cell>
          <cell r="DQ136">
            <v>14997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373</v>
          </cell>
          <cell r="E137">
            <v>4285956</v>
          </cell>
          <cell r="F137">
            <v>0</v>
          </cell>
          <cell r="G137">
            <v>349788</v>
          </cell>
          <cell r="H137">
            <v>4635744</v>
          </cell>
          <cell r="J137">
            <v>349788</v>
          </cell>
          <cell r="K137">
            <v>337520.45268430002</v>
          </cell>
          <cell r="L137">
            <v>687308.45268430002</v>
          </cell>
          <cell r="N137">
            <v>3948435.5473157</v>
          </cell>
          <cell r="P137">
            <v>349788</v>
          </cell>
          <cell r="Q137">
            <v>0</v>
          </cell>
          <cell r="R137">
            <v>0</v>
          </cell>
          <cell r="S137">
            <v>337520.45268430002</v>
          </cell>
          <cell r="T137">
            <v>687308.45268430002</v>
          </cell>
          <cell r="V137">
            <v>1004086.6</v>
          </cell>
          <cell r="AA137">
            <v>128</v>
          </cell>
          <cell r="AB137">
            <v>373</v>
          </cell>
          <cell r="AC137">
            <v>8.9529469811521212E-2</v>
          </cell>
          <cell r="AD137">
            <v>0</v>
          </cell>
          <cell r="AE137">
            <v>1</v>
          </cell>
          <cell r="AF137">
            <v>0</v>
          </cell>
          <cell r="AG137">
            <v>4285956</v>
          </cell>
          <cell r="AH137">
            <v>0</v>
          </cell>
          <cell r="AI137">
            <v>0</v>
          </cell>
          <cell r="AJ137">
            <v>4285956</v>
          </cell>
          <cell r="AK137">
            <v>0</v>
          </cell>
          <cell r="AL137">
            <v>349788</v>
          </cell>
          <cell r="AM137">
            <v>4635744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4635744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G137">
            <v>1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4285956</v>
          </cell>
          <cell r="CE137">
            <v>4027626</v>
          </cell>
          <cell r="CF137">
            <v>258330</v>
          </cell>
          <cell r="CG137">
            <v>267840.59999999998</v>
          </cell>
          <cell r="CH137">
            <v>128128</v>
          </cell>
          <cell r="CI137">
            <v>0</v>
          </cell>
          <cell r="CJ137">
            <v>654298.6</v>
          </cell>
          <cell r="CK137">
            <v>337520.45268430002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258330</v>
          </cell>
          <cell r="DQ137">
            <v>258330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AA138">
            <v>129</v>
          </cell>
          <cell r="AT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AA139">
            <v>130</v>
          </cell>
          <cell r="AT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</v>
          </cell>
          <cell r="E140">
            <v>186176</v>
          </cell>
          <cell r="F140">
            <v>0</v>
          </cell>
          <cell r="G140">
            <v>12048</v>
          </cell>
          <cell r="H140">
            <v>198224</v>
          </cell>
          <cell r="J140">
            <v>12048</v>
          </cell>
          <cell r="K140">
            <v>31811.104990451924</v>
          </cell>
          <cell r="L140">
            <v>43859.104990451924</v>
          </cell>
          <cell r="N140">
            <v>154364.89500954808</v>
          </cell>
          <cell r="P140">
            <v>12048</v>
          </cell>
          <cell r="Q140">
            <v>0</v>
          </cell>
          <cell r="R140">
            <v>0</v>
          </cell>
          <cell r="S140">
            <v>31811.104990451924</v>
          </cell>
          <cell r="T140">
            <v>43859.104990451924</v>
          </cell>
          <cell r="V140">
            <v>68417.799999999988</v>
          </cell>
          <cell r="AA140">
            <v>131</v>
          </cell>
          <cell r="AB140">
            <v>13</v>
          </cell>
          <cell r="AC140">
            <v>0.1553398058252427</v>
          </cell>
          <cell r="AD140">
            <v>0</v>
          </cell>
          <cell r="AE140">
            <v>0</v>
          </cell>
          <cell r="AF140">
            <v>0</v>
          </cell>
          <cell r="AG140">
            <v>186176</v>
          </cell>
          <cell r="AH140">
            <v>0</v>
          </cell>
          <cell r="AI140">
            <v>0</v>
          </cell>
          <cell r="AJ140">
            <v>186176</v>
          </cell>
          <cell r="AK140">
            <v>0</v>
          </cell>
          <cell r="AL140">
            <v>12048</v>
          </cell>
          <cell r="AM140">
            <v>198224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198224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G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186176</v>
          </cell>
          <cell r="CE140">
            <v>164674</v>
          </cell>
          <cell r="CF140">
            <v>21502</v>
          </cell>
          <cell r="CG140">
            <v>34867.799999999996</v>
          </cell>
          <cell r="CH140">
            <v>0</v>
          </cell>
          <cell r="CI140">
            <v>0</v>
          </cell>
          <cell r="CJ140">
            <v>56369.799999999996</v>
          </cell>
          <cell r="CK140">
            <v>31811.104990451924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21502</v>
          </cell>
          <cell r="DQ140">
            <v>21502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AA141">
            <v>132</v>
          </cell>
          <cell r="AT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45</v>
          </cell>
          <cell r="E142">
            <v>643615</v>
          </cell>
          <cell r="F142">
            <v>0</v>
          </cell>
          <cell r="G142">
            <v>41923</v>
          </cell>
          <cell r="H142">
            <v>685538</v>
          </cell>
          <cell r="J142">
            <v>41923</v>
          </cell>
          <cell r="K142">
            <v>67216</v>
          </cell>
          <cell r="L142">
            <v>109139</v>
          </cell>
          <cell r="N142">
            <v>576399</v>
          </cell>
          <cell r="P142">
            <v>41923</v>
          </cell>
          <cell r="Q142">
            <v>0</v>
          </cell>
          <cell r="R142">
            <v>0</v>
          </cell>
          <cell r="S142">
            <v>67216</v>
          </cell>
          <cell r="T142">
            <v>109139</v>
          </cell>
          <cell r="V142">
            <v>169749.8</v>
          </cell>
          <cell r="AA142">
            <v>133</v>
          </cell>
          <cell r="AB142">
            <v>45</v>
          </cell>
          <cell r="AC142">
            <v>0.30865126046785718</v>
          </cell>
          <cell r="AD142">
            <v>0</v>
          </cell>
          <cell r="AE142">
            <v>1</v>
          </cell>
          <cell r="AF142">
            <v>0</v>
          </cell>
          <cell r="AG142">
            <v>643615</v>
          </cell>
          <cell r="AH142">
            <v>0</v>
          </cell>
          <cell r="AI142">
            <v>0</v>
          </cell>
          <cell r="AJ142">
            <v>643615</v>
          </cell>
          <cell r="AK142">
            <v>0</v>
          </cell>
          <cell r="AL142">
            <v>41923</v>
          </cell>
          <cell r="AM142">
            <v>685538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685538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G142">
            <v>1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643615</v>
          </cell>
          <cell r="CE142">
            <v>576399</v>
          </cell>
          <cell r="CF142">
            <v>67216</v>
          </cell>
          <cell r="CG142">
            <v>0</v>
          </cell>
          <cell r="CH142">
            <v>60610.8</v>
          </cell>
          <cell r="CI142">
            <v>0</v>
          </cell>
          <cell r="CJ142">
            <v>127826.8</v>
          </cell>
          <cell r="CK142">
            <v>67216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67216</v>
          </cell>
          <cell r="DQ142">
            <v>67216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AA143">
            <v>134</v>
          </cell>
          <cell r="AT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81435</v>
          </cell>
          <cell r="F144">
            <v>0</v>
          </cell>
          <cell r="G144">
            <v>4690</v>
          </cell>
          <cell r="H144">
            <v>86125</v>
          </cell>
          <cell r="J144">
            <v>4690</v>
          </cell>
          <cell r="K144">
            <v>12008</v>
          </cell>
          <cell r="L144">
            <v>16698</v>
          </cell>
          <cell r="N144">
            <v>69427</v>
          </cell>
          <cell r="P144">
            <v>4690</v>
          </cell>
          <cell r="Q144">
            <v>0</v>
          </cell>
          <cell r="R144">
            <v>0</v>
          </cell>
          <cell r="S144">
            <v>12008</v>
          </cell>
          <cell r="T144">
            <v>16698</v>
          </cell>
          <cell r="V144">
            <v>41283.600000000006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81435</v>
          </cell>
          <cell r="AH144">
            <v>0</v>
          </cell>
          <cell r="AI144">
            <v>0</v>
          </cell>
          <cell r="AJ144">
            <v>81435</v>
          </cell>
          <cell r="AK144">
            <v>0</v>
          </cell>
          <cell r="AL144">
            <v>4690</v>
          </cell>
          <cell r="AM144">
            <v>86125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86125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G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81435</v>
          </cell>
          <cell r="CE144">
            <v>69427</v>
          </cell>
          <cell r="CF144">
            <v>12008</v>
          </cell>
          <cell r="CG144">
            <v>0</v>
          </cell>
          <cell r="CH144">
            <v>24585.600000000002</v>
          </cell>
          <cell r="CI144">
            <v>0</v>
          </cell>
          <cell r="CJ144">
            <v>36593.600000000006</v>
          </cell>
          <cell r="CK144">
            <v>12008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12008</v>
          </cell>
          <cell r="DQ144">
            <v>12008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</v>
          </cell>
          <cell r="E145">
            <v>216053</v>
          </cell>
          <cell r="F145">
            <v>0</v>
          </cell>
          <cell r="G145">
            <v>14945</v>
          </cell>
          <cell r="H145">
            <v>230998</v>
          </cell>
          <cell r="J145">
            <v>14945</v>
          </cell>
          <cell r="K145">
            <v>16020.064964255011</v>
          </cell>
          <cell r="L145">
            <v>30965.064964255012</v>
          </cell>
          <cell r="N145">
            <v>200032.93503574497</v>
          </cell>
          <cell r="P145">
            <v>14945</v>
          </cell>
          <cell r="Q145">
            <v>0</v>
          </cell>
          <cell r="R145">
            <v>0</v>
          </cell>
          <cell r="S145">
            <v>16020.064964255011</v>
          </cell>
          <cell r="T145">
            <v>30965.064964255012</v>
          </cell>
          <cell r="V145">
            <v>80374.600000000006</v>
          </cell>
          <cell r="AA145">
            <v>136</v>
          </cell>
          <cell r="AB145">
            <v>16</v>
          </cell>
          <cell r="AC145">
            <v>6.7669172932330823E-2</v>
          </cell>
          <cell r="AD145">
            <v>0</v>
          </cell>
          <cell r="AE145">
            <v>0</v>
          </cell>
          <cell r="AF145">
            <v>0</v>
          </cell>
          <cell r="AG145">
            <v>216053</v>
          </cell>
          <cell r="AH145">
            <v>0</v>
          </cell>
          <cell r="AI145">
            <v>0</v>
          </cell>
          <cell r="AJ145">
            <v>216053</v>
          </cell>
          <cell r="AK145">
            <v>0</v>
          </cell>
          <cell r="AL145">
            <v>14945</v>
          </cell>
          <cell r="AM145">
            <v>230998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230998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G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216053</v>
          </cell>
          <cell r="CE145">
            <v>250291</v>
          </cell>
          <cell r="CF145">
            <v>0</v>
          </cell>
          <cell r="CG145">
            <v>54183.6</v>
          </cell>
          <cell r="CH145">
            <v>11246</v>
          </cell>
          <cell r="CI145">
            <v>0</v>
          </cell>
          <cell r="CJ145">
            <v>65429.599999999999</v>
          </cell>
          <cell r="CK145">
            <v>16020.064964255011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749</v>
          </cell>
          <cell r="E146">
            <v>9869697</v>
          </cell>
          <cell r="F146">
            <v>554561</v>
          </cell>
          <cell r="G146">
            <v>702531</v>
          </cell>
          <cell r="H146">
            <v>11126789</v>
          </cell>
          <cell r="J146">
            <v>702531</v>
          </cell>
          <cell r="K146">
            <v>783.38766950313516</v>
          </cell>
          <cell r="L146">
            <v>703314.38766950311</v>
          </cell>
          <cell r="N146">
            <v>10423474.612330496</v>
          </cell>
          <cell r="P146">
            <v>702531</v>
          </cell>
          <cell r="Q146">
            <v>0</v>
          </cell>
          <cell r="R146">
            <v>0</v>
          </cell>
          <cell r="S146">
            <v>783.38766950313516</v>
          </cell>
          <cell r="T146">
            <v>703314.38766950311</v>
          </cell>
          <cell r="V146">
            <v>935693</v>
          </cell>
          <cell r="AA146">
            <v>137</v>
          </cell>
          <cell r="AB146">
            <v>749</v>
          </cell>
          <cell r="AC146">
            <v>3.3412887828162291E-2</v>
          </cell>
          <cell r="AD146">
            <v>0</v>
          </cell>
          <cell r="AE146">
            <v>0</v>
          </cell>
          <cell r="AF146">
            <v>0</v>
          </cell>
          <cell r="AG146">
            <v>9869697</v>
          </cell>
          <cell r="AH146">
            <v>0</v>
          </cell>
          <cell r="AI146">
            <v>0</v>
          </cell>
          <cell r="AJ146">
            <v>9869697</v>
          </cell>
          <cell r="AK146">
            <v>0</v>
          </cell>
          <cell r="AL146">
            <v>702531</v>
          </cell>
          <cell r="AM146">
            <v>10572228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10572228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G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9869697</v>
          </cell>
          <cell r="CE146">
            <v>10219765</v>
          </cell>
          <cell r="CF146">
            <v>0</v>
          </cell>
          <cell r="CG146">
            <v>2649.6</v>
          </cell>
          <cell r="CH146">
            <v>230512.40000000002</v>
          </cell>
          <cell r="CI146">
            <v>0</v>
          </cell>
          <cell r="CJ146">
            <v>233162.00000000003</v>
          </cell>
          <cell r="CK146">
            <v>783.38766950313516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0</v>
          </cell>
          <cell r="DQ146">
            <v>0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121429</v>
          </cell>
          <cell r="F147">
            <v>0</v>
          </cell>
          <cell r="G147">
            <v>6566</v>
          </cell>
          <cell r="H147">
            <v>127995</v>
          </cell>
          <cell r="J147">
            <v>6566</v>
          </cell>
          <cell r="K147">
            <v>34935.64215875556</v>
          </cell>
          <cell r="L147">
            <v>41501.64215875556</v>
          </cell>
          <cell r="N147">
            <v>86493.357841244433</v>
          </cell>
          <cell r="P147">
            <v>6566</v>
          </cell>
          <cell r="Q147">
            <v>0</v>
          </cell>
          <cell r="R147">
            <v>0</v>
          </cell>
          <cell r="S147">
            <v>34935.64215875556</v>
          </cell>
          <cell r="T147">
            <v>41501.64215875556</v>
          </cell>
          <cell r="V147">
            <v>72848.600000000006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121429</v>
          </cell>
          <cell r="AH147">
            <v>0</v>
          </cell>
          <cell r="AI147">
            <v>0</v>
          </cell>
          <cell r="AJ147">
            <v>121429</v>
          </cell>
          <cell r="AK147">
            <v>0</v>
          </cell>
          <cell r="AL147">
            <v>6566</v>
          </cell>
          <cell r="AM147">
            <v>127995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127995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G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121429</v>
          </cell>
          <cell r="CE147">
            <v>99652</v>
          </cell>
          <cell r="CF147">
            <v>21777</v>
          </cell>
          <cell r="CG147">
            <v>44505.599999999999</v>
          </cell>
          <cell r="CH147">
            <v>0</v>
          </cell>
          <cell r="CI147">
            <v>0</v>
          </cell>
          <cell r="CJ147">
            <v>66282.600000000006</v>
          </cell>
          <cell r="CK147">
            <v>34935.64215875556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21777</v>
          </cell>
          <cell r="DQ147">
            <v>21777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</v>
          </cell>
          <cell r="E148">
            <v>157022</v>
          </cell>
          <cell r="F148">
            <v>0</v>
          </cell>
          <cell r="G148">
            <v>10297</v>
          </cell>
          <cell r="H148">
            <v>167319</v>
          </cell>
          <cell r="J148">
            <v>10297</v>
          </cell>
          <cell r="K148">
            <v>3404.9689602452845</v>
          </cell>
          <cell r="L148">
            <v>13701.968960245285</v>
          </cell>
          <cell r="N148">
            <v>153617.03103975471</v>
          </cell>
          <cell r="P148">
            <v>10297</v>
          </cell>
          <cell r="Q148">
            <v>0</v>
          </cell>
          <cell r="R148">
            <v>0</v>
          </cell>
          <cell r="S148">
            <v>3404.9689602452845</v>
          </cell>
          <cell r="T148">
            <v>13701.968960245285</v>
          </cell>
          <cell r="V148">
            <v>32229</v>
          </cell>
          <cell r="AA148">
            <v>139</v>
          </cell>
          <cell r="AB148">
            <v>11</v>
          </cell>
          <cell r="AC148">
            <v>2.2556390977443608E-2</v>
          </cell>
          <cell r="AD148">
            <v>0</v>
          </cell>
          <cell r="AE148">
            <v>0</v>
          </cell>
          <cell r="AF148">
            <v>0</v>
          </cell>
          <cell r="AG148">
            <v>157022</v>
          </cell>
          <cell r="AH148">
            <v>0</v>
          </cell>
          <cell r="AI148">
            <v>0</v>
          </cell>
          <cell r="AJ148">
            <v>157022</v>
          </cell>
          <cell r="AK148">
            <v>0</v>
          </cell>
          <cell r="AL148">
            <v>10297</v>
          </cell>
          <cell r="AM148">
            <v>167319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167319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G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157022</v>
          </cell>
          <cell r="CE148">
            <v>211895</v>
          </cell>
          <cell r="CF148">
            <v>0</v>
          </cell>
          <cell r="CG148">
            <v>11516.4</v>
          </cell>
          <cell r="CH148">
            <v>10415.6</v>
          </cell>
          <cell r="CI148">
            <v>0</v>
          </cell>
          <cell r="CJ148">
            <v>21932</v>
          </cell>
          <cell r="CK148">
            <v>3404.9689602452845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AA149">
            <v>140</v>
          </cell>
          <cell r="AT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</v>
          </cell>
          <cell r="E150">
            <v>2806258</v>
          </cell>
          <cell r="F150">
            <v>0</v>
          </cell>
          <cell r="G150">
            <v>167902</v>
          </cell>
          <cell r="H150">
            <v>2974160</v>
          </cell>
          <cell r="J150">
            <v>167902</v>
          </cell>
          <cell r="K150">
            <v>803451.62795945664</v>
          </cell>
          <cell r="L150">
            <v>971353.62795945664</v>
          </cell>
          <cell r="N150">
            <v>2002806.3720405432</v>
          </cell>
          <cell r="P150">
            <v>167902</v>
          </cell>
          <cell r="Q150">
            <v>0</v>
          </cell>
          <cell r="R150">
            <v>0</v>
          </cell>
          <cell r="S150">
            <v>803451.62795945664</v>
          </cell>
          <cell r="T150">
            <v>971353.62795945664</v>
          </cell>
          <cell r="V150">
            <v>1134417.2000000002</v>
          </cell>
          <cell r="AA150">
            <v>141</v>
          </cell>
          <cell r="AB150">
            <v>179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2806258</v>
          </cell>
          <cell r="AH150">
            <v>0</v>
          </cell>
          <cell r="AI150">
            <v>0</v>
          </cell>
          <cell r="AJ150">
            <v>2806258</v>
          </cell>
          <cell r="AK150">
            <v>0</v>
          </cell>
          <cell r="AL150">
            <v>167902</v>
          </cell>
          <cell r="AM150">
            <v>2974160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2974160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G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2806258</v>
          </cell>
          <cell r="CE150">
            <v>2041955</v>
          </cell>
          <cell r="CF150">
            <v>764303</v>
          </cell>
          <cell r="CG150">
            <v>132409.79999999999</v>
          </cell>
          <cell r="CH150">
            <v>69802.400000000009</v>
          </cell>
          <cell r="CI150">
            <v>0</v>
          </cell>
          <cell r="CJ150">
            <v>966515.20000000007</v>
          </cell>
          <cell r="CK150">
            <v>803451.62795945664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764303</v>
          </cell>
          <cell r="DQ150">
            <v>764303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21</v>
          </cell>
          <cell r="E151">
            <v>400323</v>
          </cell>
          <cell r="F151">
            <v>0</v>
          </cell>
          <cell r="G151">
            <v>19698</v>
          </cell>
          <cell r="H151">
            <v>420021</v>
          </cell>
          <cell r="J151">
            <v>19698</v>
          </cell>
          <cell r="K151">
            <v>0</v>
          </cell>
          <cell r="L151">
            <v>19698</v>
          </cell>
          <cell r="N151">
            <v>400323</v>
          </cell>
          <cell r="P151">
            <v>19698</v>
          </cell>
          <cell r="Q151">
            <v>0</v>
          </cell>
          <cell r="R151">
            <v>0</v>
          </cell>
          <cell r="S151">
            <v>0</v>
          </cell>
          <cell r="T151">
            <v>19698</v>
          </cell>
          <cell r="V151">
            <v>19698</v>
          </cell>
          <cell r="AA151">
            <v>142</v>
          </cell>
          <cell r="AB151">
            <v>21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400323</v>
          </cell>
          <cell r="AH151">
            <v>0</v>
          </cell>
          <cell r="AI151">
            <v>0</v>
          </cell>
          <cell r="AJ151">
            <v>400323</v>
          </cell>
          <cell r="AK151">
            <v>0</v>
          </cell>
          <cell r="AL151">
            <v>19698</v>
          </cell>
          <cell r="AM151">
            <v>420021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420021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G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400323</v>
          </cell>
          <cell r="CE151">
            <v>520024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AA152">
            <v>143</v>
          </cell>
          <cell r="AT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AA153">
            <v>144</v>
          </cell>
          <cell r="AT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20</v>
          </cell>
          <cell r="E154">
            <v>255150</v>
          </cell>
          <cell r="F154">
            <v>0</v>
          </cell>
          <cell r="G154">
            <v>18760</v>
          </cell>
          <cell r="H154">
            <v>273910</v>
          </cell>
          <cell r="J154">
            <v>18760</v>
          </cell>
          <cell r="K154">
            <v>65153.326010693418</v>
          </cell>
          <cell r="L154">
            <v>83913.326010693418</v>
          </cell>
          <cell r="N154">
            <v>189996.67398930658</v>
          </cell>
          <cell r="P154">
            <v>18760</v>
          </cell>
          <cell r="Q154">
            <v>0</v>
          </cell>
          <cell r="R154">
            <v>0</v>
          </cell>
          <cell r="S154">
            <v>65153.326010693418</v>
          </cell>
          <cell r="T154">
            <v>83913.326010693418</v>
          </cell>
          <cell r="V154">
            <v>116535.79999999999</v>
          </cell>
          <cell r="AA154">
            <v>145</v>
          </cell>
          <cell r="AB154">
            <v>20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255150</v>
          </cell>
          <cell r="AH154">
            <v>0</v>
          </cell>
          <cell r="AI154">
            <v>0</v>
          </cell>
          <cell r="AJ154">
            <v>255150</v>
          </cell>
          <cell r="AK154">
            <v>0</v>
          </cell>
          <cell r="AL154">
            <v>18760</v>
          </cell>
          <cell r="AM154">
            <v>273910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273910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G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255150</v>
          </cell>
          <cell r="CE154">
            <v>193909</v>
          </cell>
          <cell r="CF154">
            <v>61241</v>
          </cell>
          <cell r="CG154">
            <v>13232.4</v>
          </cell>
          <cell r="CH154">
            <v>23302.400000000001</v>
          </cell>
          <cell r="CI154">
            <v>0</v>
          </cell>
          <cell r="CJ154">
            <v>97775.799999999988</v>
          </cell>
          <cell r="CK154">
            <v>65153.326010693418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61241</v>
          </cell>
          <cell r="DQ154">
            <v>61241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AA155">
            <v>146</v>
          </cell>
          <cell r="AT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AA156">
            <v>147</v>
          </cell>
          <cell r="AT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AA157">
            <v>148</v>
          </cell>
          <cell r="AT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1962</v>
          </cell>
          <cell r="E158">
            <v>25305682</v>
          </cell>
          <cell r="F158">
            <v>950943</v>
          </cell>
          <cell r="G158">
            <v>1840260</v>
          </cell>
          <cell r="H158">
            <v>28096885</v>
          </cell>
          <cell r="J158">
            <v>1840260</v>
          </cell>
          <cell r="K158">
            <v>952854.19440522022</v>
          </cell>
          <cell r="L158">
            <v>2793114.1944052204</v>
          </cell>
          <cell r="N158">
            <v>25303770.80559478</v>
          </cell>
          <cell r="P158">
            <v>1840260</v>
          </cell>
          <cell r="Q158">
            <v>0</v>
          </cell>
          <cell r="R158">
            <v>0</v>
          </cell>
          <cell r="S158">
            <v>952854.19440522022</v>
          </cell>
          <cell r="T158">
            <v>2793114.1944052204</v>
          </cell>
          <cell r="V158">
            <v>5141348</v>
          </cell>
          <cell r="AA158">
            <v>149</v>
          </cell>
          <cell r="AB158">
            <v>1962</v>
          </cell>
          <cell r="AC158">
            <v>0.10052650779333779</v>
          </cell>
          <cell r="AD158">
            <v>0</v>
          </cell>
          <cell r="AE158">
            <v>4</v>
          </cell>
          <cell r="AF158">
            <v>0</v>
          </cell>
          <cell r="AG158">
            <v>25305682</v>
          </cell>
          <cell r="AH158">
            <v>0</v>
          </cell>
          <cell r="AI158">
            <v>0</v>
          </cell>
          <cell r="AJ158">
            <v>25305682</v>
          </cell>
          <cell r="AK158">
            <v>0</v>
          </cell>
          <cell r="AL158">
            <v>1840260</v>
          </cell>
          <cell r="AM158">
            <v>27145942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27145942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G158">
            <v>4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25305682</v>
          </cell>
          <cell r="CE158">
            <v>24788876</v>
          </cell>
          <cell r="CF158">
            <v>516806</v>
          </cell>
          <cell r="CG158">
            <v>1474816.8</v>
          </cell>
          <cell r="CH158">
            <v>1309465.2000000002</v>
          </cell>
          <cell r="CI158">
            <v>0</v>
          </cell>
          <cell r="CJ158">
            <v>3301088</v>
          </cell>
          <cell r="CK158">
            <v>952854.19440522022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516806</v>
          </cell>
          <cell r="DQ158">
            <v>516806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451.6</v>
          </cell>
          <cell r="AA159">
            <v>150</v>
          </cell>
          <cell r="AT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451.6</v>
          </cell>
          <cell r="CI159">
            <v>0</v>
          </cell>
          <cell r="CJ159">
            <v>451.6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</v>
          </cell>
          <cell r="E160">
            <v>337937</v>
          </cell>
          <cell r="F160">
            <v>0</v>
          </cell>
          <cell r="G160">
            <v>24388</v>
          </cell>
          <cell r="H160">
            <v>362325</v>
          </cell>
          <cell r="J160">
            <v>24388</v>
          </cell>
          <cell r="K160">
            <v>99278.322404730832</v>
          </cell>
          <cell r="L160">
            <v>123666.32240473083</v>
          </cell>
          <cell r="N160">
            <v>238658.67759526917</v>
          </cell>
          <cell r="P160">
            <v>24388</v>
          </cell>
          <cell r="Q160">
            <v>0</v>
          </cell>
          <cell r="R160">
            <v>0</v>
          </cell>
          <cell r="S160">
            <v>99278.322404730832</v>
          </cell>
          <cell r="T160">
            <v>123666.32240473083</v>
          </cell>
          <cell r="V160">
            <v>153546.79999999999</v>
          </cell>
          <cell r="AA160">
            <v>151</v>
          </cell>
          <cell r="AB160">
            <v>26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337937</v>
          </cell>
          <cell r="AH160">
            <v>0</v>
          </cell>
          <cell r="AI160">
            <v>0</v>
          </cell>
          <cell r="AJ160">
            <v>337937</v>
          </cell>
          <cell r="AK160">
            <v>0</v>
          </cell>
          <cell r="AL160">
            <v>24388</v>
          </cell>
          <cell r="AM160">
            <v>362325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362325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G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337937</v>
          </cell>
          <cell r="CE160">
            <v>242075</v>
          </cell>
          <cell r="CF160">
            <v>95862</v>
          </cell>
          <cell r="CG160">
            <v>11554.8</v>
          </cell>
          <cell r="CH160">
            <v>21742</v>
          </cell>
          <cell r="CI160">
            <v>0</v>
          </cell>
          <cell r="CJ160">
            <v>129158.8</v>
          </cell>
          <cell r="CK160">
            <v>99278.322404730832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95862</v>
          </cell>
          <cell r="DQ160">
            <v>95862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2</v>
          </cell>
          <cell r="E161">
            <v>48840</v>
          </cell>
          <cell r="F161">
            <v>0</v>
          </cell>
          <cell r="G161">
            <v>1830</v>
          </cell>
          <cell r="H161">
            <v>50670</v>
          </cell>
          <cell r="J161">
            <v>1830</v>
          </cell>
          <cell r="K161">
            <v>26592.717282996444</v>
          </cell>
          <cell r="L161">
            <v>28422.717282996444</v>
          </cell>
          <cell r="N161">
            <v>22247.282717003556</v>
          </cell>
          <cell r="P161">
            <v>1830</v>
          </cell>
          <cell r="Q161">
            <v>0</v>
          </cell>
          <cell r="R161">
            <v>0</v>
          </cell>
          <cell r="S161">
            <v>26592.717282996444</v>
          </cell>
          <cell r="T161">
            <v>28422.717282996444</v>
          </cell>
          <cell r="V161">
            <v>39852</v>
          </cell>
          <cell r="AA161">
            <v>152</v>
          </cell>
          <cell r="AB161">
            <v>2</v>
          </cell>
          <cell r="AC161">
            <v>4.8387096774193547E-2</v>
          </cell>
          <cell r="AD161">
            <v>0</v>
          </cell>
          <cell r="AE161">
            <v>0</v>
          </cell>
          <cell r="AF161">
            <v>0</v>
          </cell>
          <cell r="AG161">
            <v>48840</v>
          </cell>
          <cell r="AH161">
            <v>0</v>
          </cell>
          <cell r="AI161">
            <v>0</v>
          </cell>
          <cell r="AJ161">
            <v>48840</v>
          </cell>
          <cell r="AK161">
            <v>0</v>
          </cell>
          <cell r="AL161">
            <v>1830</v>
          </cell>
          <cell r="AM161">
            <v>50670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50670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G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48840</v>
          </cell>
          <cell r="CE161">
            <v>27045</v>
          </cell>
          <cell r="CF161">
            <v>21795</v>
          </cell>
          <cell r="CG161">
            <v>16227</v>
          </cell>
          <cell r="CH161">
            <v>0</v>
          </cell>
          <cell r="CI161">
            <v>0</v>
          </cell>
          <cell r="CJ161">
            <v>38022</v>
          </cell>
          <cell r="CK161">
            <v>26592.717282996444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21795</v>
          </cell>
          <cell r="DQ161">
            <v>21795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93</v>
          </cell>
          <cell r="E162">
            <v>1045362</v>
          </cell>
          <cell r="F162">
            <v>0</v>
          </cell>
          <cell r="G162">
            <v>87226</v>
          </cell>
          <cell r="H162">
            <v>1132588</v>
          </cell>
          <cell r="J162">
            <v>87226</v>
          </cell>
          <cell r="K162">
            <v>129228</v>
          </cell>
          <cell r="L162">
            <v>216454</v>
          </cell>
          <cell r="N162">
            <v>916134</v>
          </cell>
          <cell r="P162">
            <v>87226</v>
          </cell>
          <cell r="Q162">
            <v>0</v>
          </cell>
          <cell r="R162">
            <v>0</v>
          </cell>
          <cell r="S162">
            <v>129228</v>
          </cell>
          <cell r="T162">
            <v>216454</v>
          </cell>
          <cell r="V162">
            <v>219744.4</v>
          </cell>
          <cell r="AA162">
            <v>153</v>
          </cell>
          <cell r="AB162">
            <v>93</v>
          </cell>
          <cell r="AC162">
            <v>7.4719800747198011E-3</v>
          </cell>
          <cell r="AD162">
            <v>0</v>
          </cell>
          <cell r="AE162">
            <v>0</v>
          </cell>
          <cell r="AF162">
            <v>0</v>
          </cell>
          <cell r="AG162">
            <v>1045362</v>
          </cell>
          <cell r="AH162">
            <v>0</v>
          </cell>
          <cell r="AI162">
            <v>0</v>
          </cell>
          <cell r="AJ162">
            <v>1045362</v>
          </cell>
          <cell r="AK162">
            <v>0</v>
          </cell>
          <cell r="AL162">
            <v>87226</v>
          </cell>
          <cell r="AM162">
            <v>1132588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1132588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G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1045362</v>
          </cell>
          <cell r="CE162">
            <v>916134</v>
          </cell>
          <cell r="CF162">
            <v>129228</v>
          </cell>
          <cell r="CG162">
            <v>0</v>
          </cell>
          <cell r="CH162">
            <v>3290.4</v>
          </cell>
          <cell r="CI162">
            <v>0</v>
          </cell>
          <cell r="CJ162">
            <v>132518.39999999999</v>
          </cell>
          <cell r="CK162">
            <v>129228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129228</v>
          </cell>
          <cell r="DQ162">
            <v>129228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</v>
          </cell>
          <cell r="E163">
            <v>62289</v>
          </cell>
          <cell r="F163">
            <v>0</v>
          </cell>
          <cell r="G163">
            <v>2814</v>
          </cell>
          <cell r="H163">
            <v>65103</v>
          </cell>
          <cell r="J163">
            <v>2814</v>
          </cell>
          <cell r="K163">
            <v>2866.5673350319657</v>
          </cell>
          <cell r="L163">
            <v>5680.5673350319657</v>
          </cell>
          <cell r="N163">
            <v>59422.432664968037</v>
          </cell>
          <cell r="P163">
            <v>2814</v>
          </cell>
          <cell r="Q163">
            <v>0</v>
          </cell>
          <cell r="R163">
            <v>0</v>
          </cell>
          <cell r="S163">
            <v>2866.5673350319657</v>
          </cell>
          <cell r="T163">
            <v>5680.5673350319657</v>
          </cell>
          <cell r="V163">
            <v>29619.4</v>
          </cell>
          <cell r="AA163">
            <v>154</v>
          </cell>
          <cell r="AB163">
            <v>3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62289</v>
          </cell>
          <cell r="AH163">
            <v>0</v>
          </cell>
          <cell r="AI163">
            <v>0</v>
          </cell>
          <cell r="AJ163">
            <v>62289</v>
          </cell>
          <cell r="AK163">
            <v>0</v>
          </cell>
          <cell r="AL163">
            <v>2814</v>
          </cell>
          <cell r="AM163">
            <v>65103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65103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G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62289</v>
          </cell>
          <cell r="CE163">
            <v>125502</v>
          </cell>
          <cell r="CF163">
            <v>0</v>
          </cell>
          <cell r="CG163">
            <v>9695.4</v>
          </cell>
          <cell r="CH163">
            <v>17110</v>
          </cell>
          <cell r="CI163">
            <v>0</v>
          </cell>
          <cell r="CJ163">
            <v>26805.4</v>
          </cell>
          <cell r="CK163">
            <v>2866.5673350319657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98833</v>
          </cell>
          <cell r="F164">
            <v>0</v>
          </cell>
          <cell r="G164">
            <v>4690</v>
          </cell>
          <cell r="H164">
            <v>103523</v>
          </cell>
          <cell r="J164">
            <v>4690</v>
          </cell>
          <cell r="K164">
            <v>64780</v>
          </cell>
          <cell r="L164">
            <v>69470</v>
          </cell>
          <cell r="N164">
            <v>34053</v>
          </cell>
          <cell r="P164">
            <v>4690</v>
          </cell>
          <cell r="Q164">
            <v>0</v>
          </cell>
          <cell r="R164">
            <v>0</v>
          </cell>
          <cell r="S164">
            <v>64780</v>
          </cell>
          <cell r="T164">
            <v>69470</v>
          </cell>
          <cell r="V164">
            <v>71776.399999999994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98833</v>
          </cell>
          <cell r="AH164">
            <v>0</v>
          </cell>
          <cell r="AI164">
            <v>0</v>
          </cell>
          <cell r="AJ164">
            <v>98833</v>
          </cell>
          <cell r="AK164">
            <v>0</v>
          </cell>
          <cell r="AL164">
            <v>4690</v>
          </cell>
          <cell r="AM164">
            <v>103523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103523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G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98833</v>
          </cell>
          <cell r="CE164">
            <v>34053</v>
          </cell>
          <cell r="CF164">
            <v>64780</v>
          </cell>
          <cell r="CG164">
            <v>0</v>
          </cell>
          <cell r="CH164">
            <v>2306.4</v>
          </cell>
          <cell r="CI164">
            <v>0</v>
          </cell>
          <cell r="CJ164">
            <v>67086.399999999994</v>
          </cell>
          <cell r="CK164">
            <v>64780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64780</v>
          </cell>
          <cell r="DQ164">
            <v>64780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AA165">
            <v>156</v>
          </cell>
          <cell r="AT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AA166">
            <v>157</v>
          </cell>
          <cell r="AT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</v>
          </cell>
          <cell r="E167">
            <v>794240</v>
          </cell>
          <cell r="F167">
            <v>0</v>
          </cell>
          <cell r="G167">
            <v>45962</v>
          </cell>
          <cell r="H167">
            <v>840202</v>
          </cell>
          <cell r="J167">
            <v>45962</v>
          </cell>
          <cell r="K167">
            <v>0</v>
          </cell>
          <cell r="L167">
            <v>45962</v>
          </cell>
          <cell r="N167">
            <v>794240</v>
          </cell>
          <cell r="P167">
            <v>45962</v>
          </cell>
          <cell r="Q167">
            <v>0</v>
          </cell>
          <cell r="R167">
            <v>0</v>
          </cell>
          <cell r="S167">
            <v>0</v>
          </cell>
          <cell r="T167">
            <v>45962</v>
          </cell>
          <cell r="V167">
            <v>71375.600000000006</v>
          </cell>
          <cell r="AA167">
            <v>158</v>
          </cell>
          <cell r="AB167">
            <v>49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794240</v>
          </cell>
          <cell r="AH167">
            <v>0</v>
          </cell>
          <cell r="AI167">
            <v>0</v>
          </cell>
          <cell r="AJ167">
            <v>794240</v>
          </cell>
          <cell r="AK167">
            <v>0</v>
          </cell>
          <cell r="AL167">
            <v>45962</v>
          </cell>
          <cell r="AM167">
            <v>840202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840202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G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794240</v>
          </cell>
          <cell r="CE167">
            <v>814318</v>
          </cell>
          <cell r="CF167">
            <v>0</v>
          </cell>
          <cell r="CG167">
            <v>0</v>
          </cell>
          <cell r="CH167">
            <v>25413.600000000002</v>
          </cell>
          <cell r="CI167">
            <v>0</v>
          </cell>
          <cell r="CJ167">
            <v>25413.600000000002</v>
          </cell>
          <cell r="CK167">
            <v>0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131674</v>
          </cell>
          <cell r="F168">
            <v>0</v>
          </cell>
          <cell r="G168">
            <v>8442</v>
          </cell>
          <cell r="H168">
            <v>140116</v>
          </cell>
          <cell r="J168">
            <v>8442</v>
          </cell>
          <cell r="K168">
            <v>0</v>
          </cell>
          <cell r="L168">
            <v>8442</v>
          </cell>
          <cell r="N168">
            <v>131674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8442</v>
          </cell>
          <cell r="V168">
            <v>30305.200000000001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131674</v>
          </cell>
          <cell r="AH168">
            <v>0</v>
          </cell>
          <cell r="AI168">
            <v>0</v>
          </cell>
          <cell r="AJ168">
            <v>131674</v>
          </cell>
          <cell r="AK168">
            <v>0</v>
          </cell>
          <cell r="AL168">
            <v>8442</v>
          </cell>
          <cell r="AM168">
            <v>140116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140116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G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131674</v>
          </cell>
          <cell r="CE168">
            <v>154638</v>
          </cell>
          <cell r="CF168">
            <v>0</v>
          </cell>
          <cell r="CG168">
            <v>0</v>
          </cell>
          <cell r="CH168">
            <v>21863.200000000001</v>
          </cell>
          <cell r="CI168">
            <v>0</v>
          </cell>
          <cell r="CJ168">
            <v>21863.200000000001</v>
          </cell>
          <cell r="CK168">
            <v>0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0</v>
          </cell>
          <cell r="DQ168">
            <v>0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2020</v>
          </cell>
          <cell r="E169">
            <v>25608802</v>
          </cell>
          <cell r="F169">
            <v>0</v>
          </cell>
          <cell r="G169">
            <v>1891842</v>
          </cell>
          <cell r="H169">
            <v>27500644</v>
          </cell>
          <cell r="J169">
            <v>1891842</v>
          </cell>
          <cell r="K169">
            <v>2378608.9308029567</v>
          </cell>
          <cell r="L169">
            <v>4270450.9308029562</v>
          </cell>
          <cell r="N169">
            <v>23230193.069197044</v>
          </cell>
          <cell r="P169">
            <v>1891842</v>
          </cell>
          <cell r="Q169">
            <v>0</v>
          </cell>
          <cell r="R169">
            <v>0</v>
          </cell>
          <cell r="S169">
            <v>2378608.9308029567</v>
          </cell>
          <cell r="T169">
            <v>4270450.9308029562</v>
          </cell>
          <cell r="V169">
            <v>5810670.2000000002</v>
          </cell>
          <cell r="AA169">
            <v>160</v>
          </cell>
          <cell r="AB169">
            <v>2020</v>
          </cell>
          <cell r="AC169">
            <v>2.7330034993209922</v>
          </cell>
          <cell r="AD169">
            <v>0</v>
          </cell>
          <cell r="AE169">
            <v>0</v>
          </cell>
          <cell r="AF169">
            <v>0</v>
          </cell>
          <cell r="AG169">
            <v>25608802</v>
          </cell>
          <cell r="AH169">
            <v>0</v>
          </cell>
          <cell r="AI169">
            <v>0</v>
          </cell>
          <cell r="AJ169">
            <v>25608802</v>
          </cell>
          <cell r="AK169">
            <v>0</v>
          </cell>
          <cell r="AL169">
            <v>1891842</v>
          </cell>
          <cell r="AM169">
            <v>27500644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27500644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G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25608802</v>
          </cell>
          <cell r="CE169">
            <v>23696495</v>
          </cell>
          <cell r="CF169">
            <v>1912307</v>
          </cell>
          <cell r="CG169">
            <v>1577142</v>
          </cell>
          <cell r="CH169">
            <v>429379.2</v>
          </cell>
          <cell r="CI169">
            <v>0</v>
          </cell>
          <cell r="CJ169">
            <v>3918828.2</v>
          </cell>
          <cell r="CK169">
            <v>2378608.9308029567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1912307</v>
          </cell>
          <cell r="DQ169">
            <v>1912307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</v>
          </cell>
          <cell r="E170">
            <v>426098</v>
          </cell>
          <cell r="F170">
            <v>0</v>
          </cell>
          <cell r="G170">
            <v>23450</v>
          </cell>
          <cell r="H170">
            <v>449548</v>
          </cell>
          <cell r="J170">
            <v>23450</v>
          </cell>
          <cell r="K170">
            <v>20111.739918306142</v>
          </cell>
          <cell r="L170">
            <v>43561.739918306142</v>
          </cell>
          <cell r="N170">
            <v>405986.26008169388</v>
          </cell>
          <cell r="P170">
            <v>23450</v>
          </cell>
          <cell r="Q170">
            <v>0</v>
          </cell>
          <cell r="R170">
            <v>0</v>
          </cell>
          <cell r="S170">
            <v>20111.739918306142</v>
          </cell>
          <cell r="T170">
            <v>43561.739918306142</v>
          </cell>
          <cell r="V170">
            <v>103221</v>
          </cell>
          <cell r="AA170">
            <v>161</v>
          </cell>
          <cell r="AB170">
            <v>25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426098</v>
          </cell>
          <cell r="AH170">
            <v>0</v>
          </cell>
          <cell r="AI170">
            <v>0</v>
          </cell>
          <cell r="AJ170">
            <v>426098</v>
          </cell>
          <cell r="AK170">
            <v>0</v>
          </cell>
          <cell r="AL170">
            <v>23450</v>
          </cell>
          <cell r="AM170">
            <v>449548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449548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G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426098</v>
          </cell>
          <cell r="CE170">
            <v>445740</v>
          </cell>
          <cell r="CF170">
            <v>0</v>
          </cell>
          <cell r="CG170">
            <v>68022.599999999991</v>
          </cell>
          <cell r="CH170">
            <v>11748.400000000001</v>
          </cell>
          <cell r="CI170">
            <v>0</v>
          </cell>
          <cell r="CJ170">
            <v>79771</v>
          </cell>
          <cell r="CK170">
            <v>20111.739918306142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384748</v>
          </cell>
          <cell r="F171">
            <v>91036</v>
          </cell>
          <cell r="G171">
            <v>28140</v>
          </cell>
          <cell r="H171">
            <v>503924</v>
          </cell>
          <cell r="J171">
            <v>28140</v>
          </cell>
          <cell r="K171">
            <v>36568.492147537174</v>
          </cell>
          <cell r="L171">
            <v>64708.492147537174</v>
          </cell>
          <cell r="N171">
            <v>439215.50785246282</v>
          </cell>
          <cell r="P171">
            <v>28140</v>
          </cell>
          <cell r="Q171">
            <v>0</v>
          </cell>
          <cell r="R171">
            <v>0</v>
          </cell>
          <cell r="S171">
            <v>36568.492147537174</v>
          </cell>
          <cell r="T171">
            <v>64708.492147537174</v>
          </cell>
          <cell r="V171">
            <v>83087.8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384748</v>
          </cell>
          <cell r="AH171">
            <v>0</v>
          </cell>
          <cell r="AI171">
            <v>0</v>
          </cell>
          <cell r="AJ171">
            <v>384748</v>
          </cell>
          <cell r="AK171">
            <v>0</v>
          </cell>
          <cell r="AL171">
            <v>28140</v>
          </cell>
          <cell r="AM171">
            <v>412888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412888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G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384748</v>
          </cell>
          <cell r="CE171">
            <v>351527</v>
          </cell>
          <cell r="CF171">
            <v>33221</v>
          </cell>
          <cell r="CG171">
            <v>11322</v>
          </cell>
          <cell r="CH171">
            <v>10404.800000000001</v>
          </cell>
          <cell r="CI171">
            <v>0</v>
          </cell>
          <cell r="CJ171">
            <v>54947.8</v>
          </cell>
          <cell r="CK171">
            <v>36568.492147537174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33221</v>
          </cell>
          <cell r="DQ171">
            <v>33221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1867</v>
          </cell>
          <cell r="E172">
            <v>23437752</v>
          </cell>
          <cell r="F172">
            <v>866663</v>
          </cell>
          <cell r="G172">
            <v>1719978</v>
          </cell>
          <cell r="H172">
            <v>26024393</v>
          </cell>
          <cell r="J172">
            <v>1719978</v>
          </cell>
          <cell r="K172">
            <v>2272172.5364279267</v>
          </cell>
          <cell r="L172">
            <v>3992150.5364279267</v>
          </cell>
          <cell r="N172">
            <v>22032242.463572074</v>
          </cell>
          <cell r="P172">
            <v>1719978</v>
          </cell>
          <cell r="Q172">
            <v>0</v>
          </cell>
          <cell r="R172">
            <v>0</v>
          </cell>
          <cell r="S172">
            <v>2272172.5364279267</v>
          </cell>
          <cell r="T172">
            <v>3992150.5364279267</v>
          </cell>
          <cell r="V172">
            <v>5230112.4000000004</v>
          </cell>
          <cell r="AA172">
            <v>163</v>
          </cell>
          <cell r="AB172">
            <v>1867</v>
          </cell>
          <cell r="AC172">
            <v>33.142799508843375</v>
          </cell>
          <cell r="AD172">
            <v>0</v>
          </cell>
          <cell r="AE172">
            <v>378</v>
          </cell>
          <cell r="AF172">
            <v>0</v>
          </cell>
          <cell r="AG172">
            <v>23437752</v>
          </cell>
          <cell r="AH172">
            <v>0</v>
          </cell>
          <cell r="AI172">
            <v>0</v>
          </cell>
          <cell r="AJ172">
            <v>23437752</v>
          </cell>
          <cell r="AK172">
            <v>0</v>
          </cell>
          <cell r="AL172">
            <v>1719978</v>
          </cell>
          <cell r="AM172">
            <v>25157730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25157730</v>
          </cell>
          <cell r="AT172">
            <v>163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G172">
            <v>378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23437752</v>
          </cell>
          <cell r="CE172">
            <v>21356648</v>
          </cell>
          <cell r="CF172">
            <v>2081104</v>
          </cell>
          <cell r="CG172">
            <v>646238.4</v>
          </cell>
          <cell r="CH172">
            <v>782792</v>
          </cell>
          <cell r="CI172">
            <v>0</v>
          </cell>
          <cell r="CJ172">
            <v>3510134.4</v>
          </cell>
          <cell r="CK172">
            <v>2272172.5364279267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2081104</v>
          </cell>
          <cell r="DQ172">
            <v>2081104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92599</v>
          </cell>
          <cell r="F173">
            <v>1550</v>
          </cell>
          <cell r="G173">
            <v>4673</v>
          </cell>
          <cell r="H173">
            <v>98822</v>
          </cell>
          <cell r="J173">
            <v>4673</v>
          </cell>
          <cell r="K173">
            <v>15812</v>
          </cell>
          <cell r="L173">
            <v>20485</v>
          </cell>
          <cell r="N173">
            <v>78337</v>
          </cell>
          <cell r="P173">
            <v>4673</v>
          </cell>
          <cell r="Q173">
            <v>0</v>
          </cell>
          <cell r="R173">
            <v>0</v>
          </cell>
          <cell r="S173">
            <v>15812</v>
          </cell>
          <cell r="T173">
            <v>20485</v>
          </cell>
          <cell r="V173">
            <v>35812.6</v>
          </cell>
          <cell r="AA173">
            <v>164</v>
          </cell>
          <cell r="AB173">
            <v>5</v>
          </cell>
          <cell r="AC173">
            <v>1.7956656346749224E-2</v>
          </cell>
          <cell r="AD173">
            <v>0</v>
          </cell>
          <cell r="AE173">
            <v>0</v>
          </cell>
          <cell r="AF173">
            <v>0</v>
          </cell>
          <cell r="AG173">
            <v>92599</v>
          </cell>
          <cell r="AH173">
            <v>0</v>
          </cell>
          <cell r="AI173">
            <v>0</v>
          </cell>
          <cell r="AJ173">
            <v>92599</v>
          </cell>
          <cell r="AK173">
            <v>0</v>
          </cell>
          <cell r="AL173">
            <v>4673</v>
          </cell>
          <cell r="AM173">
            <v>97272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97272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G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92599</v>
          </cell>
          <cell r="CE173">
            <v>76787</v>
          </cell>
          <cell r="CF173">
            <v>15812</v>
          </cell>
          <cell r="CG173">
            <v>0</v>
          </cell>
          <cell r="CH173">
            <v>15327.6</v>
          </cell>
          <cell r="CI173">
            <v>0</v>
          </cell>
          <cell r="CJ173">
            <v>31139.599999999999</v>
          </cell>
          <cell r="CK173">
            <v>15812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15812</v>
          </cell>
          <cell r="DQ173">
            <v>15812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807</v>
          </cell>
          <cell r="E174">
            <v>9623735</v>
          </cell>
          <cell r="F174">
            <v>81258</v>
          </cell>
          <cell r="G174">
            <v>743365</v>
          </cell>
          <cell r="H174">
            <v>10448358</v>
          </cell>
          <cell r="J174">
            <v>743365</v>
          </cell>
          <cell r="K174">
            <v>140083.595773298</v>
          </cell>
          <cell r="L174">
            <v>883448.59577329806</v>
          </cell>
          <cell r="N174">
            <v>9564909.4042267017</v>
          </cell>
          <cell r="P174">
            <v>754776</v>
          </cell>
          <cell r="Q174">
            <v>160336</v>
          </cell>
          <cell r="R174">
            <v>11411</v>
          </cell>
          <cell r="S174">
            <v>140083.595773298</v>
          </cell>
          <cell r="T174">
            <v>1043784.5957732981</v>
          </cell>
          <cell r="V174">
            <v>1221124.7590662919</v>
          </cell>
          <cell r="AA174">
            <v>165</v>
          </cell>
          <cell r="AB174">
            <v>807</v>
          </cell>
          <cell r="AC174">
            <v>2.3254228197168705</v>
          </cell>
          <cell r="AD174">
            <v>0</v>
          </cell>
          <cell r="AE174">
            <v>294</v>
          </cell>
          <cell r="AF174">
            <v>12.152210903430765</v>
          </cell>
          <cell r="AG174">
            <v>9772660</v>
          </cell>
          <cell r="AH174">
            <v>148925</v>
          </cell>
          <cell r="AI174">
            <v>0</v>
          </cell>
          <cell r="AJ174">
            <v>9623735</v>
          </cell>
          <cell r="AK174">
            <v>0</v>
          </cell>
          <cell r="AL174">
            <v>743365</v>
          </cell>
          <cell r="AM174">
            <v>10367100</v>
          </cell>
          <cell r="AN174">
            <v>148925</v>
          </cell>
          <cell r="AO174">
            <v>0</v>
          </cell>
          <cell r="AP174">
            <v>11411</v>
          </cell>
          <cell r="AQ174">
            <v>160336</v>
          </cell>
          <cell r="AR174">
            <v>10527436</v>
          </cell>
          <cell r="AT174">
            <v>165</v>
          </cell>
          <cell r="AU174">
            <v>12.152210903430765</v>
          </cell>
          <cell r="AV174">
            <v>148925</v>
          </cell>
          <cell r="AW174">
            <v>0</v>
          </cell>
          <cell r="AX174">
            <v>11411</v>
          </cell>
          <cell r="AY174">
            <v>160336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G174">
            <v>294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9623735</v>
          </cell>
          <cell r="CE174">
            <v>9531435</v>
          </cell>
          <cell r="CF174">
            <v>92300</v>
          </cell>
          <cell r="CG174">
            <v>161615.2771988757</v>
          </cell>
          <cell r="CH174">
            <v>63508.481867416209</v>
          </cell>
          <cell r="CI174">
            <v>0</v>
          </cell>
          <cell r="CJ174">
            <v>317423.75906629191</v>
          </cell>
          <cell r="CK174">
            <v>140083.595773298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92300</v>
          </cell>
          <cell r="DQ174">
            <v>92300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AA175">
            <v>166</v>
          </cell>
          <cell r="AT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1286908</v>
          </cell>
          <cell r="F176">
            <v>0</v>
          </cell>
          <cell r="G176">
            <v>74904</v>
          </cell>
          <cell r="H176">
            <v>1361812</v>
          </cell>
          <cell r="J176">
            <v>74904</v>
          </cell>
          <cell r="K176">
            <v>229215</v>
          </cell>
          <cell r="L176">
            <v>304119</v>
          </cell>
          <cell r="N176">
            <v>1057693</v>
          </cell>
          <cell r="P176">
            <v>74904</v>
          </cell>
          <cell r="Q176">
            <v>0</v>
          </cell>
          <cell r="R176">
            <v>0</v>
          </cell>
          <cell r="S176">
            <v>229215</v>
          </cell>
          <cell r="T176">
            <v>304119</v>
          </cell>
          <cell r="V176">
            <v>311281.40000000002</v>
          </cell>
          <cell r="AA176">
            <v>167</v>
          </cell>
          <cell r="AB176">
            <v>81</v>
          </cell>
          <cell r="AC176">
            <v>1.1558495995287241</v>
          </cell>
          <cell r="AD176">
            <v>0</v>
          </cell>
          <cell r="AE176">
            <v>0</v>
          </cell>
          <cell r="AF176">
            <v>0</v>
          </cell>
          <cell r="AG176">
            <v>1286908</v>
          </cell>
          <cell r="AH176">
            <v>0</v>
          </cell>
          <cell r="AI176">
            <v>0</v>
          </cell>
          <cell r="AJ176">
            <v>1286908</v>
          </cell>
          <cell r="AK176">
            <v>0</v>
          </cell>
          <cell r="AL176">
            <v>74904</v>
          </cell>
          <cell r="AM176">
            <v>1361812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1361812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G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1286908</v>
          </cell>
          <cell r="CE176">
            <v>1057693</v>
          </cell>
          <cell r="CF176">
            <v>229215</v>
          </cell>
          <cell r="CG176">
            <v>0</v>
          </cell>
          <cell r="CH176">
            <v>7162.4000000000005</v>
          </cell>
          <cell r="CI176">
            <v>0</v>
          </cell>
          <cell r="CJ176">
            <v>236377.4</v>
          </cell>
          <cell r="CK176">
            <v>229215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229215</v>
          </cell>
          <cell r="DQ176">
            <v>229215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114</v>
          </cell>
          <cell r="E177">
            <v>1769705</v>
          </cell>
          <cell r="F177">
            <v>0</v>
          </cell>
          <cell r="G177">
            <v>106915</v>
          </cell>
          <cell r="H177">
            <v>1876620</v>
          </cell>
          <cell r="J177">
            <v>106915</v>
          </cell>
          <cell r="K177">
            <v>176309</v>
          </cell>
          <cell r="L177">
            <v>283224</v>
          </cell>
          <cell r="N177">
            <v>1593396</v>
          </cell>
          <cell r="P177">
            <v>106915</v>
          </cell>
          <cell r="Q177">
            <v>0</v>
          </cell>
          <cell r="R177">
            <v>0</v>
          </cell>
          <cell r="S177">
            <v>176309</v>
          </cell>
          <cell r="T177">
            <v>283224</v>
          </cell>
          <cell r="V177">
            <v>283224</v>
          </cell>
          <cell r="AA177">
            <v>168</v>
          </cell>
          <cell r="AB177">
            <v>114</v>
          </cell>
          <cell r="AC177">
            <v>1.7956656346749224E-2</v>
          </cell>
          <cell r="AD177">
            <v>0</v>
          </cell>
          <cell r="AE177">
            <v>21</v>
          </cell>
          <cell r="AF177">
            <v>0</v>
          </cell>
          <cell r="AG177">
            <v>1769705</v>
          </cell>
          <cell r="AH177">
            <v>0</v>
          </cell>
          <cell r="AI177">
            <v>0</v>
          </cell>
          <cell r="AJ177">
            <v>1769705</v>
          </cell>
          <cell r="AK177">
            <v>0</v>
          </cell>
          <cell r="AL177">
            <v>106915</v>
          </cell>
          <cell r="AM177">
            <v>1876620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1876620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G177">
            <v>21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1769705</v>
          </cell>
          <cell r="CE177">
            <v>1593396</v>
          </cell>
          <cell r="CF177">
            <v>176309</v>
          </cell>
          <cell r="CG177">
            <v>0</v>
          </cell>
          <cell r="CH177">
            <v>0</v>
          </cell>
          <cell r="CI177">
            <v>0</v>
          </cell>
          <cell r="CJ177">
            <v>176309</v>
          </cell>
          <cell r="CK177">
            <v>176309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176309</v>
          </cell>
          <cell r="DQ177">
            <v>176309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AA178">
            <v>169</v>
          </cell>
          <cell r="AT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</v>
          </cell>
          <cell r="E179">
            <v>6927098</v>
          </cell>
          <cell r="F179">
            <v>0</v>
          </cell>
          <cell r="G179">
            <v>464253</v>
          </cell>
          <cell r="H179">
            <v>7391351</v>
          </cell>
          <cell r="J179">
            <v>464253</v>
          </cell>
          <cell r="K179">
            <v>9155.3111946076315</v>
          </cell>
          <cell r="L179">
            <v>473408.31119460764</v>
          </cell>
          <cell r="N179">
            <v>6917942.688805392</v>
          </cell>
          <cell r="P179">
            <v>464253</v>
          </cell>
          <cell r="Q179">
            <v>0</v>
          </cell>
          <cell r="R179">
            <v>0</v>
          </cell>
          <cell r="S179">
            <v>9155.3111946076315</v>
          </cell>
          <cell r="T179">
            <v>473408.31119460764</v>
          </cell>
          <cell r="V179">
            <v>566390</v>
          </cell>
          <cell r="AA179">
            <v>170</v>
          </cell>
          <cell r="AB179">
            <v>495</v>
          </cell>
          <cell r="AC179">
            <v>6.0103559022088221E-2</v>
          </cell>
          <cell r="AD179">
            <v>0</v>
          </cell>
          <cell r="AE179">
            <v>0</v>
          </cell>
          <cell r="AF179">
            <v>0</v>
          </cell>
          <cell r="AG179">
            <v>6927098</v>
          </cell>
          <cell r="AH179">
            <v>0</v>
          </cell>
          <cell r="AI179">
            <v>0</v>
          </cell>
          <cell r="AJ179">
            <v>6927098</v>
          </cell>
          <cell r="AK179">
            <v>0</v>
          </cell>
          <cell r="AL179">
            <v>464253</v>
          </cell>
          <cell r="AM179">
            <v>7391351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7391351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G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6927098</v>
          </cell>
          <cell r="CE179">
            <v>7459549</v>
          </cell>
          <cell r="CF179">
            <v>0</v>
          </cell>
          <cell r="CG179">
            <v>30965.399999999998</v>
          </cell>
          <cell r="CH179">
            <v>71171.600000000006</v>
          </cell>
          <cell r="CI179">
            <v>0</v>
          </cell>
          <cell r="CJ179">
            <v>102137</v>
          </cell>
          <cell r="CK179">
            <v>9155.3111946076315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0</v>
          </cell>
          <cell r="DQ179">
            <v>0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34</v>
          </cell>
          <cell r="E180">
            <v>501591</v>
          </cell>
          <cell r="F180">
            <v>0</v>
          </cell>
          <cell r="G180">
            <v>31454</v>
          </cell>
          <cell r="H180">
            <v>533045</v>
          </cell>
          <cell r="J180">
            <v>31454</v>
          </cell>
          <cell r="K180">
            <v>198533</v>
          </cell>
          <cell r="L180">
            <v>229987</v>
          </cell>
          <cell r="N180">
            <v>303058</v>
          </cell>
          <cell r="P180">
            <v>31454</v>
          </cell>
          <cell r="Q180">
            <v>0</v>
          </cell>
          <cell r="R180">
            <v>0</v>
          </cell>
          <cell r="S180">
            <v>198533</v>
          </cell>
          <cell r="T180">
            <v>229987</v>
          </cell>
          <cell r="V180">
            <v>254041.4</v>
          </cell>
          <cell r="AA180">
            <v>171</v>
          </cell>
          <cell r="AB180">
            <v>34</v>
          </cell>
          <cell r="AC180">
            <v>0.46601941747572806</v>
          </cell>
          <cell r="AD180">
            <v>0</v>
          </cell>
          <cell r="AE180">
            <v>0</v>
          </cell>
          <cell r="AF180">
            <v>0</v>
          </cell>
          <cell r="AG180">
            <v>501591</v>
          </cell>
          <cell r="AH180">
            <v>0</v>
          </cell>
          <cell r="AI180">
            <v>0</v>
          </cell>
          <cell r="AJ180">
            <v>501591</v>
          </cell>
          <cell r="AK180">
            <v>0</v>
          </cell>
          <cell r="AL180">
            <v>31454</v>
          </cell>
          <cell r="AM180">
            <v>533045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533045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G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501591</v>
          </cell>
          <cell r="CE180">
            <v>303058</v>
          </cell>
          <cell r="CF180">
            <v>198533</v>
          </cell>
          <cell r="CG180">
            <v>0</v>
          </cell>
          <cell r="CH180">
            <v>24054.400000000001</v>
          </cell>
          <cell r="CI180">
            <v>0</v>
          </cell>
          <cell r="CJ180">
            <v>222587.4</v>
          </cell>
          <cell r="CK180">
            <v>198533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198533</v>
          </cell>
          <cell r="DQ180">
            <v>198533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</v>
          </cell>
          <cell r="E181">
            <v>979856</v>
          </cell>
          <cell r="F181">
            <v>0</v>
          </cell>
          <cell r="G181">
            <v>49570</v>
          </cell>
          <cell r="H181">
            <v>1029426</v>
          </cell>
          <cell r="J181">
            <v>49570</v>
          </cell>
          <cell r="K181">
            <v>125513.61199835263</v>
          </cell>
          <cell r="L181">
            <v>175083.61199835263</v>
          </cell>
          <cell r="N181">
            <v>854342.38800164731</v>
          </cell>
          <cell r="P181">
            <v>49570</v>
          </cell>
          <cell r="Q181">
            <v>0</v>
          </cell>
          <cell r="R181">
            <v>0</v>
          </cell>
          <cell r="S181">
            <v>125513.61199835263</v>
          </cell>
          <cell r="T181">
            <v>175083.61199835263</v>
          </cell>
          <cell r="V181">
            <v>208267.2</v>
          </cell>
          <cell r="AA181">
            <v>172</v>
          </cell>
          <cell r="AB181">
            <v>53</v>
          </cell>
          <cell r="AC181">
            <v>0.16881594372801878</v>
          </cell>
          <cell r="AD181">
            <v>0</v>
          </cell>
          <cell r="AE181">
            <v>0</v>
          </cell>
          <cell r="AF181">
            <v>0</v>
          </cell>
          <cell r="AG181">
            <v>979856</v>
          </cell>
          <cell r="AH181">
            <v>0</v>
          </cell>
          <cell r="AI181">
            <v>0</v>
          </cell>
          <cell r="AJ181">
            <v>979856</v>
          </cell>
          <cell r="AK181">
            <v>0</v>
          </cell>
          <cell r="AL181">
            <v>49570</v>
          </cell>
          <cell r="AM181">
            <v>1029426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1029426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G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979856</v>
          </cell>
          <cell r="CE181">
            <v>868272</v>
          </cell>
          <cell r="CF181">
            <v>111584</v>
          </cell>
          <cell r="CG181">
            <v>47113.2</v>
          </cell>
          <cell r="CH181">
            <v>0</v>
          </cell>
          <cell r="CI181">
            <v>0</v>
          </cell>
          <cell r="CJ181">
            <v>158697.20000000001</v>
          </cell>
          <cell r="CK181">
            <v>125513.61199835263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111584</v>
          </cell>
          <cell r="DQ181">
            <v>111584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4743.7884216900675</v>
          </cell>
          <cell r="L182">
            <v>4743.7884216900675</v>
          </cell>
          <cell r="N182">
            <v>-4743.7884216900675</v>
          </cell>
          <cell r="P182">
            <v>0</v>
          </cell>
          <cell r="Q182">
            <v>0</v>
          </cell>
          <cell r="R182">
            <v>0</v>
          </cell>
          <cell r="S182">
            <v>4743.7884216900675</v>
          </cell>
          <cell r="T182">
            <v>4743.7884216900675</v>
          </cell>
          <cell r="V182">
            <v>16044.599999999999</v>
          </cell>
          <cell r="AA182">
            <v>173</v>
          </cell>
          <cell r="AT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26741</v>
          </cell>
          <cell r="CF182">
            <v>0</v>
          </cell>
          <cell r="CG182">
            <v>16044.599999999999</v>
          </cell>
          <cell r="CH182">
            <v>0</v>
          </cell>
          <cell r="CI182">
            <v>0</v>
          </cell>
          <cell r="CJ182">
            <v>16044.599999999999</v>
          </cell>
          <cell r="CK182">
            <v>4743.7884216900675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1308174</v>
          </cell>
          <cell r="F183">
            <v>0</v>
          </cell>
          <cell r="G183">
            <v>73157</v>
          </cell>
          <cell r="H183">
            <v>1381331</v>
          </cell>
          <cell r="J183">
            <v>73157</v>
          </cell>
          <cell r="K183">
            <v>367976.58911945415</v>
          </cell>
          <cell r="L183">
            <v>441133.58911945415</v>
          </cell>
          <cell r="N183">
            <v>940197.41088054585</v>
          </cell>
          <cell r="P183">
            <v>73157</v>
          </cell>
          <cell r="Q183">
            <v>0</v>
          </cell>
          <cell r="R183">
            <v>0</v>
          </cell>
          <cell r="S183">
            <v>367976.58911945415</v>
          </cell>
          <cell r="T183">
            <v>441133.58911945415</v>
          </cell>
          <cell r="V183">
            <v>594504.60000000009</v>
          </cell>
          <cell r="AA183">
            <v>174</v>
          </cell>
          <cell r="AB183">
            <v>78</v>
          </cell>
          <cell r="AC183">
            <v>7.5187969924812026E-3</v>
          </cell>
          <cell r="AD183">
            <v>0</v>
          </cell>
          <cell r="AE183">
            <v>0</v>
          </cell>
          <cell r="AF183">
            <v>0</v>
          </cell>
          <cell r="AG183">
            <v>1308174</v>
          </cell>
          <cell r="AH183">
            <v>0</v>
          </cell>
          <cell r="AI183">
            <v>0</v>
          </cell>
          <cell r="AJ183">
            <v>1308174</v>
          </cell>
          <cell r="AK183">
            <v>0</v>
          </cell>
          <cell r="AL183">
            <v>73157</v>
          </cell>
          <cell r="AM183">
            <v>1381331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1381331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G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1308174</v>
          </cell>
          <cell r="CE183">
            <v>964558</v>
          </cell>
          <cell r="CF183">
            <v>343616</v>
          </cell>
          <cell r="CG183">
            <v>82393.2</v>
          </cell>
          <cell r="CH183">
            <v>95338.400000000009</v>
          </cell>
          <cell r="CI183">
            <v>0</v>
          </cell>
          <cell r="CJ183">
            <v>521347.60000000003</v>
          </cell>
          <cell r="CK183">
            <v>367976.58911945415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343616</v>
          </cell>
          <cell r="DQ183">
            <v>343616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31948</v>
          </cell>
          <cell r="F184">
            <v>0</v>
          </cell>
          <cell r="G184">
            <v>1876</v>
          </cell>
          <cell r="H184">
            <v>33824</v>
          </cell>
          <cell r="J184">
            <v>1876</v>
          </cell>
          <cell r="K184">
            <v>31948</v>
          </cell>
          <cell r="L184">
            <v>33824</v>
          </cell>
          <cell r="N184">
            <v>0</v>
          </cell>
          <cell r="P184">
            <v>1876</v>
          </cell>
          <cell r="Q184">
            <v>0</v>
          </cell>
          <cell r="R184">
            <v>0</v>
          </cell>
          <cell r="S184">
            <v>31948</v>
          </cell>
          <cell r="T184">
            <v>33824</v>
          </cell>
          <cell r="V184">
            <v>33824</v>
          </cell>
          <cell r="AA184">
            <v>175</v>
          </cell>
          <cell r="AB184">
            <v>2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31948</v>
          </cell>
          <cell r="AH184">
            <v>0</v>
          </cell>
          <cell r="AI184">
            <v>0</v>
          </cell>
          <cell r="AJ184">
            <v>31948</v>
          </cell>
          <cell r="AK184">
            <v>0</v>
          </cell>
          <cell r="AL184">
            <v>1876</v>
          </cell>
          <cell r="AM184">
            <v>33824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33824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G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31948</v>
          </cell>
          <cell r="CE184">
            <v>0</v>
          </cell>
          <cell r="CF184">
            <v>31948</v>
          </cell>
          <cell r="CG184">
            <v>0</v>
          </cell>
          <cell r="CH184">
            <v>0</v>
          </cell>
          <cell r="CI184">
            <v>0</v>
          </cell>
          <cell r="CJ184">
            <v>31948</v>
          </cell>
          <cell r="CK184">
            <v>31948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31948</v>
          </cell>
          <cell r="DQ184">
            <v>31948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462</v>
          </cell>
          <cell r="E185">
            <v>8114705</v>
          </cell>
          <cell r="F185">
            <v>0</v>
          </cell>
          <cell r="G185">
            <v>430300</v>
          </cell>
          <cell r="H185">
            <v>8545005</v>
          </cell>
          <cell r="J185">
            <v>430300</v>
          </cell>
          <cell r="K185">
            <v>1510110.1625433483</v>
          </cell>
          <cell r="L185">
            <v>1940410.1625433483</v>
          </cell>
          <cell r="N185">
            <v>6604594.837456652</v>
          </cell>
          <cell r="P185">
            <v>432893</v>
          </cell>
          <cell r="Q185">
            <v>50206</v>
          </cell>
          <cell r="R185">
            <v>2593</v>
          </cell>
          <cell r="S185">
            <v>1510110.1625433483</v>
          </cell>
          <cell r="T185">
            <v>1990616.1625433483</v>
          </cell>
          <cell r="V185">
            <v>2750939.4</v>
          </cell>
          <cell r="AA185">
            <v>176</v>
          </cell>
          <cell r="AB185">
            <v>462</v>
          </cell>
          <cell r="AC185">
            <v>0.49265387434005009</v>
          </cell>
          <cell r="AD185">
            <v>0</v>
          </cell>
          <cell r="AE185">
            <v>104</v>
          </cell>
          <cell r="AF185">
            <v>2.7752606634185795</v>
          </cell>
          <cell r="AG185">
            <v>8162318</v>
          </cell>
          <cell r="AH185">
            <v>47613</v>
          </cell>
          <cell r="AI185">
            <v>0</v>
          </cell>
          <cell r="AJ185">
            <v>8114705</v>
          </cell>
          <cell r="AK185">
            <v>0</v>
          </cell>
          <cell r="AL185">
            <v>430300</v>
          </cell>
          <cell r="AM185">
            <v>8545005</v>
          </cell>
          <cell r="AN185">
            <v>47613</v>
          </cell>
          <cell r="AO185">
            <v>0</v>
          </cell>
          <cell r="AP185">
            <v>2593</v>
          </cell>
          <cell r="AQ185">
            <v>50206</v>
          </cell>
          <cell r="AR185">
            <v>8595211</v>
          </cell>
          <cell r="AT185">
            <v>176</v>
          </cell>
          <cell r="AU185">
            <v>2.7752606634185795</v>
          </cell>
          <cell r="AV185">
            <v>47613</v>
          </cell>
          <cell r="AW185">
            <v>0</v>
          </cell>
          <cell r="AX185">
            <v>2593</v>
          </cell>
          <cell r="AY185">
            <v>50206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G185">
            <v>104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8114705</v>
          </cell>
          <cell r="CE185">
            <v>6773359</v>
          </cell>
          <cell r="CF185">
            <v>1341346</v>
          </cell>
          <cell r="CG185">
            <v>570799.79999999993</v>
          </cell>
          <cell r="CH185">
            <v>358287.60000000003</v>
          </cell>
          <cell r="CI185">
            <v>0</v>
          </cell>
          <cell r="CJ185">
            <v>2270433.4</v>
          </cell>
          <cell r="CK185">
            <v>1510110.1625433483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1341346</v>
          </cell>
          <cell r="DQ185">
            <v>1341346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26</v>
          </cell>
          <cell r="E186">
            <v>378260</v>
          </cell>
          <cell r="F186">
            <v>0</v>
          </cell>
          <cell r="G186">
            <v>24362</v>
          </cell>
          <cell r="H186">
            <v>402622</v>
          </cell>
          <cell r="J186">
            <v>24362</v>
          </cell>
          <cell r="K186">
            <v>116983.95375824944</v>
          </cell>
          <cell r="L186">
            <v>141345.95375824944</v>
          </cell>
          <cell r="N186">
            <v>261276.04624175056</v>
          </cell>
          <cell r="P186">
            <v>24362</v>
          </cell>
          <cell r="Q186">
            <v>0</v>
          </cell>
          <cell r="R186">
            <v>0</v>
          </cell>
          <cell r="S186">
            <v>116983.95375824944</v>
          </cell>
          <cell r="T186">
            <v>141345.95375824944</v>
          </cell>
          <cell r="V186">
            <v>188350.6</v>
          </cell>
          <cell r="AA186">
            <v>177</v>
          </cell>
          <cell r="AB186">
            <v>26</v>
          </cell>
          <cell r="AC186">
            <v>2.8004667444574097E-2</v>
          </cell>
          <cell r="AD186">
            <v>0</v>
          </cell>
          <cell r="AE186">
            <v>0</v>
          </cell>
          <cell r="AF186">
            <v>0</v>
          </cell>
          <cell r="AG186">
            <v>378260</v>
          </cell>
          <cell r="AH186">
            <v>0</v>
          </cell>
          <cell r="AI186">
            <v>0</v>
          </cell>
          <cell r="AJ186">
            <v>378260</v>
          </cell>
          <cell r="AK186">
            <v>0</v>
          </cell>
          <cell r="AL186">
            <v>24362</v>
          </cell>
          <cell r="AM186">
            <v>402622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402622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G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378260</v>
          </cell>
          <cell r="CE186">
            <v>277939</v>
          </cell>
          <cell r="CF186">
            <v>100321</v>
          </cell>
          <cell r="CG186">
            <v>56358</v>
          </cell>
          <cell r="CH186">
            <v>7309.6</v>
          </cell>
          <cell r="CI186">
            <v>0</v>
          </cell>
          <cell r="CJ186">
            <v>163988.6</v>
          </cell>
          <cell r="CK186">
            <v>116983.95375824944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100321</v>
          </cell>
          <cell r="DQ186">
            <v>100321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260</v>
          </cell>
          <cell r="E187">
            <v>3118569</v>
          </cell>
          <cell r="F187">
            <v>0</v>
          </cell>
          <cell r="G187">
            <v>243696</v>
          </cell>
          <cell r="H187">
            <v>3362265</v>
          </cell>
          <cell r="J187">
            <v>243696</v>
          </cell>
          <cell r="K187">
            <v>453314.56025587878</v>
          </cell>
          <cell r="L187">
            <v>697010.56025587884</v>
          </cell>
          <cell r="N187">
            <v>2665254.4397441214</v>
          </cell>
          <cell r="P187">
            <v>243696</v>
          </cell>
          <cell r="Q187">
            <v>0</v>
          </cell>
          <cell r="R187">
            <v>0</v>
          </cell>
          <cell r="S187">
            <v>453314.56025587878</v>
          </cell>
          <cell r="T187">
            <v>697010.56025587884</v>
          </cell>
          <cell r="V187">
            <v>874500.2</v>
          </cell>
          <cell r="AA187">
            <v>178</v>
          </cell>
          <cell r="AB187">
            <v>260</v>
          </cell>
          <cell r="AC187">
            <v>0.1974266457893662</v>
          </cell>
          <cell r="AD187">
            <v>0</v>
          </cell>
          <cell r="AE187">
            <v>4</v>
          </cell>
          <cell r="AF187">
            <v>0</v>
          </cell>
          <cell r="AG187">
            <v>3118569</v>
          </cell>
          <cell r="AH187">
            <v>0</v>
          </cell>
          <cell r="AI187">
            <v>0</v>
          </cell>
          <cell r="AJ187">
            <v>3118569</v>
          </cell>
          <cell r="AK187">
            <v>0</v>
          </cell>
          <cell r="AL187">
            <v>243696</v>
          </cell>
          <cell r="AM187">
            <v>3362265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3362265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G187">
            <v>4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3118569</v>
          </cell>
          <cell r="CE187">
            <v>2739760</v>
          </cell>
          <cell r="CF187">
            <v>378809</v>
          </cell>
          <cell r="CG187">
            <v>251995.19999999998</v>
          </cell>
          <cell r="CH187">
            <v>0</v>
          </cell>
          <cell r="CI187">
            <v>0</v>
          </cell>
          <cell r="CJ187">
            <v>630804.19999999995</v>
          </cell>
          <cell r="CK187">
            <v>453314.56025587878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378809</v>
          </cell>
          <cell r="DQ187">
            <v>378809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AA188">
            <v>179</v>
          </cell>
          <cell r="AT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AA189">
            <v>180</v>
          </cell>
          <cell r="AT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131</v>
          </cell>
          <cell r="E190">
            <v>1584866</v>
          </cell>
          <cell r="F190">
            <v>0</v>
          </cell>
          <cell r="G190">
            <v>122725</v>
          </cell>
          <cell r="H190">
            <v>1707591</v>
          </cell>
          <cell r="J190">
            <v>122725</v>
          </cell>
          <cell r="K190">
            <v>42461.527580826863</v>
          </cell>
          <cell r="L190">
            <v>165186.52758082686</v>
          </cell>
          <cell r="N190">
            <v>1542404.4724191732</v>
          </cell>
          <cell r="P190">
            <v>122725</v>
          </cell>
          <cell r="Q190">
            <v>0</v>
          </cell>
          <cell r="R190">
            <v>0</v>
          </cell>
          <cell r="S190">
            <v>42461.527580826863</v>
          </cell>
          <cell r="T190">
            <v>165186.52758082686</v>
          </cell>
          <cell r="V190">
            <v>325397.8</v>
          </cell>
          <cell r="AA190">
            <v>181</v>
          </cell>
          <cell r="AB190">
            <v>131</v>
          </cell>
          <cell r="AC190">
            <v>0.15933900538871257</v>
          </cell>
          <cell r="AD190">
            <v>0</v>
          </cell>
          <cell r="AE190">
            <v>4</v>
          </cell>
          <cell r="AF190">
            <v>0</v>
          </cell>
          <cell r="AG190">
            <v>1584866</v>
          </cell>
          <cell r="AH190">
            <v>0</v>
          </cell>
          <cell r="AI190">
            <v>0</v>
          </cell>
          <cell r="AJ190">
            <v>1584866</v>
          </cell>
          <cell r="AK190">
            <v>0</v>
          </cell>
          <cell r="AL190">
            <v>122725</v>
          </cell>
          <cell r="AM190">
            <v>1707591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1707591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G190">
            <v>4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1584866</v>
          </cell>
          <cell r="CE190">
            <v>1676581</v>
          </cell>
          <cell r="CF190">
            <v>0</v>
          </cell>
          <cell r="CG190">
            <v>143614.79999999999</v>
          </cell>
          <cell r="CH190">
            <v>59058</v>
          </cell>
          <cell r="CI190">
            <v>0</v>
          </cell>
          <cell r="CJ190">
            <v>202672.8</v>
          </cell>
          <cell r="CK190">
            <v>42461.527580826863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0</v>
          </cell>
          <cell r="DQ190">
            <v>0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58</v>
          </cell>
          <cell r="E191">
            <v>838600</v>
          </cell>
          <cell r="F191">
            <v>0</v>
          </cell>
          <cell r="G191">
            <v>53659</v>
          </cell>
          <cell r="H191">
            <v>892259</v>
          </cell>
          <cell r="J191">
            <v>53659</v>
          </cell>
          <cell r="K191">
            <v>283061.52243761061</v>
          </cell>
          <cell r="L191">
            <v>336720.52243761061</v>
          </cell>
          <cell r="N191">
            <v>555538.47756238934</v>
          </cell>
          <cell r="P191">
            <v>53659</v>
          </cell>
          <cell r="Q191">
            <v>0</v>
          </cell>
          <cell r="R191">
            <v>0</v>
          </cell>
          <cell r="S191">
            <v>283061.52243761061</v>
          </cell>
          <cell r="T191">
            <v>336720.52243761061</v>
          </cell>
          <cell r="V191">
            <v>389615</v>
          </cell>
          <cell r="AA191">
            <v>182</v>
          </cell>
          <cell r="AB191">
            <v>58</v>
          </cell>
          <cell r="AC191">
            <v>0.79277431015934396</v>
          </cell>
          <cell r="AD191">
            <v>0</v>
          </cell>
          <cell r="AE191">
            <v>0</v>
          </cell>
          <cell r="AF191">
            <v>0</v>
          </cell>
          <cell r="AG191">
            <v>838600</v>
          </cell>
          <cell r="AH191">
            <v>0</v>
          </cell>
          <cell r="AI191">
            <v>0</v>
          </cell>
          <cell r="AJ191">
            <v>838600</v>
          </cell>
          <cell r="AK191">
            <v>0</v>
          </cell>
          <cell r="AL191">
            <v>53659</v>
          </cell>
          <cell r="AM191">
            <v>892259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892259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G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838600</v>
          </cell>
          <cell r="CE191">
            <v>574269</v>
          </cell>
          <cell r="CF191">
            <v>264331</v>
          </cell>
          <cell r="CG191">
            <v>63351</v>
          </cell>
          <cell r="CH191">
            <v>8274</v>
          </cell>
          <cell r="CI191">
            <v>0</v>
          </cell>
          <cell r="CJ191">
            <v>335956</v>
          </cell>
          <cell r="CK191">
            <v>283061.52243761061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264331</v>
          </cell>
          <cell r="DQ191">
            <v>264331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AA192">
            <v>183</v>
          </cell>
          <cell r="AT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</v>
          </cell>
          <cell r="E193">
            <v>50484</v>
          </cell>
          <cell r="F193">
            <v>0</v>
          </cell>
          <cell r="G193">
            <v>2814</v>
          </cell>
          <cell r="H193">
            <v>53298</v>
          </cell>
          <cell r="J193">
            <v>2814</v>
          </cell>
          <cell r="K193">
            <v>14548.384515867223</v>
          </cell>
          <cell r="L193">
            <v>17362.384515867223</v>
          </cell>
          <cell r="N193">
            <v>35935.615484132781</v>
          </cell>
          <cell r="P193">
            <v>2814</v>
          </cell>
          <cell r="Q193">
            <v>0</v>
          </cell>
          <cell r="R193">
            <v>0</v>
          </cell>
          <cell r="S193">
            <v>14548.384515867223</v>
          </cell>
          <cell r="T193">
            <v>17362.384515867223</v>
          </cell>
          <cell r="V193">
            <v>32024.800000000003</v>
          </cell>
          <cell r="AA193">
            <v>184</v>
          </cell>
          <cell r="AB193">
            <v>3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50484</v>
          </cell>
          <cell r="AH193">
            <v>0</v>
          </cell>
          <cell r="AI193">
            <v>0</v>
          </cell>
          <cell r="AJ193">
            <v>50484</v>
          </cell>
          <cell r="AK193">
            <v>0</v>
          </cell>
          <cell r="AL193">
            <v>2814</v>
          </cell>
          <cell r="AM193">
            <v>53298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53298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G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50484</v>
          </cell>
          <cell r="CE193">
            <v>36482</v>
          </cell>
          <cell r="CF193">
            <v>14002</v>
          </cell>
          <cell r="CG193">
            <v>1848</v>
          </cell>
          <cell r="CH193">
            <v>13360.800000000001</v>
          </cell>
          <cell r="CI193">
            <v>0</v>
          </cell>
          <cell r="CJ193">
            <v>29210.800000000003</v>
          </cell>
          <cell r="CK193">
            <v>14548.384515867223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14002</v>
          </cell>
          <cell r="DQ193">
            <v>14002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93</v>
          </cell>
          <cell r="E194">
            <v>1178806</v>
          </cell>
          <cell r="F194">
            <v>0</v>
          </cell>
          <cell r="G194">
            <v>87220</v>
          </cell>
          <cell r="H194">
            <v>1266026</v>
          </cell>
          <cell r="J194">
            <v>87220</v>
          </cell>
          <cell r="K194">
            <v>432541.45461062645</v>
          </cell>
          <cell r="L194">
            <v>519761.45461062645</v>
          </cell>
          <cell r="N194">
            <v>746264.54538937355</v>
          </cell>
          <cell r="P194">
            <v>87220</v>
          </cell>
          <cell r="Q194">
            <v>0</v>
          </cell>
          <cell r="R194">
            <v>0</v>
          </cell>
          <cell r="S194">
            <v>432541.45461062645</v>
          </cell>
          <cell r="T194">
            <v>519761.45461062645</v>
          </cell>
          <cell r="V194">
            <v>751309.8</v>
          </cell>
          <cell r="AA194">
            <v>185</v>
          </cell>
          <cell r="AB194">
            <v>93</v>
          </cell>
          <cell r="AC194">
            <v>1.5037593984962405E-2</v>
          </cell>
          <cell r="AD194">
            <v>0</v>
          </cell>
          <cell r="AE194">
            <v>0</v>
          </cell>
          <cell r="AF194">
            <v>0</v>
          </cell>
          <cell r="AG194">
            <v>1178806</v>
          </cell>
          <cell r="AH194">
            <v>0</v>
          </cell>
          <cell r="AI194">
            <v>0</v>
          </cell>
          <cell r="AJ194">
            <v>1178806</v>
          </cell>
          <cell r="AK194">
            <v>0</v>
          </cell>
          <cell r="AL194">
            <v>87220</v>
          </cell>
          <cell r="AM194">
            <v>1266026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1266026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G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1178806</v>
          </cell>
          <cell r="CE194">
            <v>841069</v>
          </cell>
          <cell r="CF194">
            <v>337737</v>
          </cell>
          <cell r="CG194">
            <v>320650.8</v>
          </cell>
          <cell r="CH194">
            <v>5702</v>
          </cell>
          <cell r="CI194">
            <v>0</v>
          </cell>
          <cell r="CJ194">
            <v>664089.80000000005</v>
          </cell>
          <cell r="CK194">
            <v>432541.45461062645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337737</v>
          </cell>
          <cell r="DQ194">
            <v>337737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</v>
          </cell>
          <cell r="E195">
            <v>231258</v>
          </cell>
          <cell r="F195">
            <v>0</v>
          </cell>
          <cell r="G195">
            <v>11256</v>
          </cell>
          <cell r="H195">
            <v>242514</v>
          </cell>
          <cell r="J195">
            <v>11256</v>
          </cell>
          <cell r="K195">
            <v>80110.861398154637</v>
          </cell>
          <cell r="L195">
            <v>91366.861398154637</v>
          </cell>
          <cell r="N195">
            <v>151147.13860184536</v>
          </cell>
          <cell r="P195">
            <v>11256</v>
          </cell>
          <cell r="Q195">
            <v>0</v>
          </cell>
          <cell r="R195">
            <v>0</v>
          </cell>
          <cell r="S195">
            <v>80110.861398154637</v>
          </cell>
          <cell r="T195">
            <v>91366.861398154637</v>
          </cell>
          <cell r="V195">
            <v>117891</v>
          </cell>
          <cell r="AA195">
            <v>186</v>
          </cell>
          <cell r="AB195">
            <v>12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231258</v>
          </cell>
          <cell r="AH195">
            <v>0</v>
          </cell>
          <cell r="AI195">
            <v>0</v>
          </cell>
          <cell r="AJ195">
            <v>231258</v>
          </cell>
          <cell r="AK195">
            <v>0</v>
          </cell>
          <cell r="AL195">
            <v>11256</v>
          </cell>
          <cell r="AM195">
            <v>242514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242514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G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231258</v>
          </cell>
          <cell r="CE195">
            <v>160419</v>
          </cell>
          <cell r="CF195">
            <v>70839</v>
          </cell>
          <cell r="CG195">
            <v>31359.599999999999</v>
          </cell>
          <cell r="CH195">
            <v>4436.4000000000005</v>
          </cell>
          <cell r="CI195">
            <v>0</v>
          </cell>
          <cell r="CJ195">
            <v>106635</v>
          </cell>
          <cell r="CK195">
            <v>80110.861398154637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70839</v>
          </cell>
          <cell r="DQ195">
            <v>70839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</v>
          </cell>
          <cell r="E196">
            <v>98152</v>
          </cell>
          <cell r="F196">
            <v>0</v>
          </cell>
          <cell r="G196">
            <v>5602</v>
          </cell>
          <cell r="H196">
            <v>103754</v>
          </cell>
          <cell r="J196">
            <v>5602</v>
          </cell>
          <cell r="K196">
            <v>35556.862704531515</v>
          </cell>
          <cell r="L196">
            <v>41158.862704531515</v>
          </cell>
          <cell r="N196">
            <v>62595.137295468485</v>
          </cell>
          <cell r="P196">
            <v>5602</v>
          </cell>
          <cell r="Q196">
            <v>0</v>
          </cell>
          <cell r="R196">
            <v>0</v>
          </cell>
          <cell r="S196">
            <v>35556.862704531515</v>
          </cell>
          <cell r="T196">
            <v>41158.862704531515</v>
          </cell>
          <cell r="V196">
            <v>50080</v>
          </cell>
          <cell r="AA196">
            <v>187</v>
          </cell>
          <cell r="AB196">
            <v>6</v>
          </cell>
          <cell r="AC196">
            <v>2.8004667444574097E-2</v>
          </cell>
          <cell r="AD196">
            <v>0</v>
          </cell>
          <cell r="AE196">
            <v>0</v>
          </cell>
          <cell r="AF196">
            <v>0</v>
          </cell>
          <cell r="AG196">
            <v>98152</v>
          </cell>
          <cell r="AH196">
            <v>0</v>
          </cell>
          <cell r="AI196">
            <v>0</v>
          </cell>
          <cell r="AJ196">
            <v>98152</v>
          </cell>
          <cell r="AK196">
            <v>0</v>
          </cell>
          <cell r="AL196">
            <v>5602</v>
          </cell>
          <cell r="AM196">
            <v>103754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103754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G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98152</v>
          </cell>
          <cell r="CE196">
            <v>66340</v>
          </cell>
          <cell r="CF196">
            <v>31812</v>
          </cell>
          <cell r="CG196">
            <v>12666</v>
          </cell>
          <cell r="CH196">
            <v>0</v>
          </cell>
          <cell r="CI196">
            <v>0</v>
          </cell>
          <cell r="CJ196">
            <v>44478</v>
          </cell>
          <cell r="CK196">
            <v>35556.862704531515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31812</v>
          </cell>
          <cell r="DQ196">
            <v>31812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AA197">
            <v>188</v>
          </cell>
          <cell r="AT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</v>
          </cell>
          <cell r="E198">
            <v>82702</v>
          </cell>
          <cell r="F198">
            <v>0</v>
          </cell>
          <cell r="G198">
            <v>5587</v>
          </cell>
          <cell r="H198">
            <v>88289</v>
          </cell>
          <cell r="J198">
            <v>5587</v>
          </cell>
          <cell r="K198">
            <v>21029</v>
          </cell>
          <cell r="L198">
            <v>26616</v>
          </cell>
          <cell r="N198">
            <v>61673</v>
          </cell>
          <cell r="P198">
            <v>5587</v>
          </cell>
          <cell r="Q198">
            <v>0</v>
          </cell>
          <cell r="R198">
            <v>0</v>
          </cell>
          <cell r="S198">
            <v>21029</v>
          </cell>
          <cell r="T198">
            <v>26616</v>
          </cell>
          <cell r="V198">
            <v>48138</v>
          </cell>
          <cell r="AA198">
            <v>189</v>
          </cell>
          <cell r="AB198">
            <v>6</v>
          </cell>
          <cell r="AC198">
            <v>4.4502775222047833E-2</v>
          </cell>
          <cell r="AD198">
            <v>0</v>
          </cell>
          <cell r="AE198">
            <v>0</v>
          </cell>
          <cell r="AF198">
            <v>0</v>
          </cell>
          <cell r="AG198">
            <v>82702</v>
          </cell>
          <cell r="AH198">
            <v>0</v>
          </cell>
          <cell r="AI198">
            <v>0</v>
          </cell>
          <cell r="AJ198">
            <v>82702</v>
          </cell>
          <cell r="AK198">
            <v>0</v>
          </cell>
          <cell r="AL198">
            <v>5587</v>
          </cell>
          <cell r="AM198">
            <v>88289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88289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G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82702</v>
          </cell>
          <cell r="CE198">
            <v>61673</v>
          </cell>
          <cell r="CF198">
            <v>21029</v>
          </cell>
          <cell r="CG198">
            <v>0</v>
          </cell>
          <cell r="CH198">
            <v>21522</v>
          </cell>
          <cell r="CI198">
            <v>0</v>
          </cell>
          <cell r="CJ198">
            <v>42551</v>
          </cell>
          <cell r="CK198">
            <v>21029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21029</v>
          </cell>
          <cell r="DQ198">
            <v>21029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AA199">
            <v>190</v>
          </cell>
          <cell r="AT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43</v>
          </cell>
          <cell r="E200">
            <v>588498</v>
          </cell>
          <cell r="F200">
            <v>0</v>
          </cell>
          <cell r="G200">
            <v>40334</v>
          </cell>
          <cell r="H200">
            <v>628832</v>
          </cell>
          <cell r="J200">
            <v>40334</v>
          </cell>
          <cell r="K200">
            <v>127876.00511791467</v>
          </cell>
          <cell r="L200">
            <v>168210.00511791467</v>
          </cell>
          <cell r="N200">
            <v>460621.99488208536</v>
          </cell>
          <cell r="P200">
            <v>40334</v>
          </cell>
          <cell r="Q200">
            <v>0</v>
          </cell>
          <cell r="R200">
            <v>0</v>
          </cell>
          <cell r="S200">
            <v>127876.00511791467</v>
          </cell>
          <cell r="T200">
            <v>168210.00511791467</v>
          </cell>
          <cell r="V200">
            <v>251274.8</v>
          </cell>
          <cell r="AA200">
            <v>191</v>
          </cell>
          <cell r="AB200">
            <v>43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588498</v>
          </cell>
          <cell r="AH200">
            <v>0</v>
          </cell>
          <cell r="AI200">
            <v>0</v>
          </cell>
          <cell r="AJ200">
            <v>588498</v>
          </cell>
          <cell r="AK200">
            <v>0</v>
          </cell>
          <cell r="AL200">
            <v>40334</v>
          </cell>
          <cell r="AM200">
            <v>628832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628832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G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588498</v>
          </cell>
          <cell r="CE200">
            <v>481201</v>
          </cell>
          <cell r="CF200">
            <v>107297</v>
          </cell>
          <cell r="CG200">
            <v>69603</v>
          </cell>
          <cell r="CH200">
            <v>34040.800000000003</v>
          </cell>
          <cell r="CI200">
            <v>0</v>
          </cell>
          <cell r="CJ200">
            <v>210940.79999999999</v>
          </cell>
          <cell r="CK200">
            <v>127876.00511791467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107297</v>
          </cell>
          <cell r="DQ200">
            <v>107297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AA201">
            <v>192</v>
          </cell>
          <cell r="AT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AA202">
            <v>193</v>
          </cell>
          <cell r="AT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AA203">
            <v>194</v>
          </cell>
          <cell r="AT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AA204">
            <v>195</v>
          </cell>
          <cell r="AT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123360</v>
          </cell>
          <cell r="F205">
            <v>0</v>
          </cell>
          <cell r="G205">
            <v>7504</v>
          </cell>
          <cell r="H205">
            <v>130864</v>
          </cell>
          <cell r="J205">
            <v>7504</v>
          </cell>
          <cell r="K205">
            <v>37509.678177266345</v>
          </cell>
          <cell r="L205">
            <v>45013.678177266345</v>
          </cell>
          <cell r="N205">
            <v>85850.321822733647</v>
          </cell>
          <cell r="P205">
            <v>7504</v>
          </cell>
          <cell r="Q205">
            <v>0</v>
          </cell>
          <cell r="R205">
            <v>0</v>
          </cell>
          <cell r="S205">
            <v>37509.678177266345</v>
          </cell>
          <cell r="T205">
            <v>45013.678177266345</v>
          </cell>
          <cell r="V205">
            <v>76325.199999999983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123360</v>
          </cell>
          <cell r="AH205">
            <v>0</v>
          </cell>
          <cell r="AI205">
            <v>0</v>
          </cell>
          <cell r="AJ205">
            <v>123360</v>
          </cell>
          <cell r="AK205">
            <v>0</v>
          </cell>
          <cell r="AL205">
            <v>7504</v>
          </cell>
          <cell r="AM205">
            <v>130864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130864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G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123360</v>
          </cell>
          <cell r="CE205">
            <v>98847</v>
          </cell>
          <cell r="CF205">
            <v>24513</v>
          </cell>
          <cell r="CG205">
            <v>43957.799999999996</v>
          </cell>
          <cell r="CH205">
            <v>350.40000000000003</v>
          </cell>
          <cell r="CI205">
            <v>0</v>
          </cell>
          <cell r="CJ205">
            <v>68821.199999999983</v>
          </cell>
          <cell r="CK205">
            <v>37509.678177266345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24513</v>
          </cell>
          <cell r="DQ205">
            <v>24513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AA206">
            <v>197</v>
          </cell>
          <cell r="AT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17</v>
          </cell>
          <cell r="E207">
            <v>225016</v>
          </cell>
          <cell r="F207">
            <v>0</v>
          </cell>
          <cell r="G207">
            <v>15855</v>
          </cell>
          <cell r="H207">
            <v>240871</v>
          </cell>
          <cell r="J207">
            <v>15855</v>
          </cell>
          <cell r="K207">
            <v>0</v>
          </cell>
          <cell r="L207">
            <v>15855</v>
          </cell>
          <cell r="N207">
            <v>225016</v>
          </cell>
          <cell r="P207">
            <v>15855</v>
          </cell>
          <cell r="Q207">
            <v>0</v>
          </cell>
          <cell r="R207">
            <v>0</v>
          </cell>
          <cell r="S207">
            <v>0</v>
          </cell>
          <cell r="T207">
            <v>15855</v>
          </cell>
          <cell r="V207">
            <v>18079</v>
          </cell>
          <cell r="AA207">
            <v>198</v>
          </cell>
          <cell r="AB207">
            <v>17</v>
          </cell>
          <cell r="AC207">
            <v>9.7744360902255634E-2</v>
          </cell>
          <cell r="AD207">
            <v>0</v>
          </cell>
          <cell r="AE207">
            <v>0</v>
          </cell>
          <cell r="AF207">
            <v>0</v>
          </cell>
          <cell r="AG207">
            <v>225016</v>
          </cell>
          <cell r="AH207">
            <v>0</v>
          </cell>
          <cell r="AI207">
            <v>0</v>
          </cell>
          <cell r="AJ207">
            <v>225016</v>
          </cell>
          <cell r="AK207">
            <v>0</v>
          </cell>
          <cell r="AL207">
            <v>15855</v>
          </cell>
          <cell r="AM207">
            <v>240871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240871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G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225016</v>
          </cell>
          <cell r="CE207">
            <v>275688</v>
          </cell>
          <cell r="CF207">
            <v>0</v>
          </cell>
          <cell r="CG207">
            <v>0</v>
          </cell>
          <cell r="CH207">
            <v>2224</v>
          </cell>
          <cell r="CI207">
            <v>0</v>
          </cell>
          <cell r="CJ207">
            <v>2224</v>
          </cell>
          <cell r="CK207">
            <v>0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</v>
          </cell>
          <cell r="E208">
            <v>78702</v>
          </cell>
          <cell r="F208">
            <v>0</v>
          </cell>
          <cell r="G208">
            <v>2814</v>
          </cell>
          <cell r="H208">
            <v>81516</v>
          </cell>
          <cell r="J208">
            <v>2814</v>
          </cell>
          <cell r="K208">
            <v>1342.1900152764313</v>
          </cell>
          <cell r="L208">
            <v>4156.190015276431</v>
          </cell>
          <cell r="N208">
            <v>77359.809984723572</v>
          </cell>
          <cell r="P208">
            <v>2814</v>
          </cell>
          <cell r="Q208">
            <v>0</v>
          </cell>
          <cell r="R208">
            <v>0</v>
          </cell>
          <cell r="S208">
            <v>1342.1900152764313</v>
          </cell>
          <cell r="T208">
            <v>4156.190015276431</v>
          </cell>
          <cell r="V208">
            <v>17386</v>
          </cell>
          <cell r="AA208">
            <v>199</v>
          </cell>
          <cell r="AB208">
            <v>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78702</v>
          </cell>
          <cell r="AH208">
            <v>0</v>
          </cell>
          <cell r="AI208">
            <v>0</v>
          </cell>
          <cell r="AJ208">
            <v>78702</v>
          </cell>
          <cell r="AK208">
            <v>0</v>
          </cell>
          <cell r="AL208">
            <v>2814</v>
          </cell>
          <cell r="AM208">
            <v>81516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81516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G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78702</v>
          </cell>
          <cell r="CE208">
            <v>81466</v>
          </cell>
          <cell r="CF208">
            <v>0</v>
          </cell>
          <cell r="CG208">
            <v>4539.5999999999995</v>
          </cell>
          <cell r="CH208">
            <v>10032.400000000001</v>
          </cell>
          <cell r="CI208">
            <v>0</v>
          </cell>
          <cell r="CJ208">
            <v>14572</v>
          </cell>
          <cell r="CK208">
            <v>1342.1900152764313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0</v>
          </cell>
          <cell r="DQ208">
            <v>0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871</v>
          </cell>
          <cell r="G209">
            <v>0</v>
          </cell>
          <cell r="H209">
            <v>871</v>
          </cell>
          <cell r="J209">
            <v>0</v>
          </cell>
          <cell r="K209">
            <v>0</v>
          </cell>
          <cell r="L209">
            <v>0</v>
          </cell>
          <cell r="N209">
            <v>871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AA209">
            <v>200</v>
          </cell>
          <cell r="AT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1296</v>
          </cell>
          <cell r="E210">
            <v>16777750</v>
          </cell>
          <cell r="F210">
            <v>213583</v>
          </cell>
          <cell r="G210">
            <v>1212620</v>
          </cell>
          <cell r="H210">
            <v>18203953</v>
          </cell>
          <cell r="J210">
            <v>1212620</v>
          </cell>
          <cell r="K210">
            <v>1508245.2055553747</v>
          </cell>
          <cell r="L210">
            <v>2720865.2055553747</v>
          </cell>
          <cell r="N210">
            <v>15483087.794444624</v>
          </cell>
          <cell r="P210">
            <v>1212620</v>
          </cell>
          <cell r="Q210">
            <v>0</v>
          </cell>
          <cell r="R210">
            <v>0</v>
          </cell>
          <cell r="S210">
            <v>1508245.2055553747</v>
          </cell>
          <cell r="T210">
            <v>2720865.2055553747</v>
          </cell>
          <cell r="V210">
            <v>3780710.8000000003</v>
          </cell>
          <cell r="AA210">
            <v>201</v>
          </cell>
          <cell r="AB210">
            <v>1296</v>
          </cell>
          <cell r="AC210">
            <v>3.0155805399112747</v>
          </cell>
          <cell r="AD210">
            <v>0</v>
          </cell>
          <cell r="AE210">
            <v>0</v>
          </cell>
          <cell r="AF210">
            <v>0</v>
          </cell>
          <cell r="AG210">
            <v>16777750</v>
          </cell>
          <cell r="AH210">
            <v>0</v>
          </cell>
          <cell r="AI210">
            <v>0</v>
          </cell>
          <cell r="AJ210">
            <v>16777750</v>
          </cell>
          <cell r="AK210">
            <v>0</v>
          </cell>
          <cell r="AL210">
            <v>1212620</v>
          </cell>
          <cell r="AM210">
            <v>17990370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17990370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G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16777750</v>
          </cell>
          <cell r="CE210">
            <v>15580162</v>
          </cell>
          <cell r="CF210">
            <v>1197588</v>
          </cell>
          <cell r="CG210">
            <v>1050715.2</v>
          </cell>
          <cell r="CH210">
            <v>319787.60000000003</v>
          </cell>
          <cell r="CI210">
            <v>0</v>
          </cell>
          <cell r="CJ210">
            <v>2568090.8000000003</v>
          </cell>
          <cell r="CK210">
            <v>1508245.2055553747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1197588</v>
          </cell>
          <cell r="DQ210">
            <v>1197588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AA211">
            <v>202</v>
          </cell>
          <cell r="AT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AA212">
            <v>203</v>
          </cell>
          <cell r="AT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</v>
          </cell>
          <cell r="E213">
            <v>2139634</v>
          </cell>
          <cell r="F213">
            <v>0</v>
          </cell>
          <cell r="G213">
            <v>131320</v>
          </cell>
          <cell r="H213">
            <v>2270954</v>
          </cell>
          <cell r="J213">
            <v>131320</v>
          </cell>
          <cell r="K213">
            <v>165752</v>
          </cell>
          <cell r="L213">
            <v>297072</v>
          </cell>
          <cell r="N213">
            <v>1973882</v>
          </cell>
          <cell r="P213">
            <v>131320</v>
          </cell>
          <cell r="Q213">
            <v>0</v>
          </cell>
          <cell r="R213">
            <v>0</v>
          </cell>
          <cell r="S213">
            <v>165752</v>
          </cell>
          <cell r="T213">
            <v>297072</v>
          </cell>
          <cell r="V213">
            <v>337996.4</v>
          </cell>
          <cell r="AA213">
            <v>204</v>
          </cell>
          <cell r="AB213">
            <v>140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2139634</v>
          </cell>
          <cell r="AH213">
            <v>0</v>
          </cell>
          <cell r="AI213">
            <v>0</v>
          </cell>
          <cell r="AJ213">
            <v>2139634</v>
          </cell>
          <cell r="AK213">
            <v>0</v>
          </cell>
          <cell r="AL213">
            <v>131320</v>
          </cell>
          <cell r="AM213">
            <v>2270954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2270954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G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2139634</v>
          </cell>
          <cell r="CE213">
            <v>1973882</v>
          </cell>
          <cell r="CF213">
            <v>165752</v>
          </cell>
          <cell r="CG213">
            <v>0</v>
          </cell>
          <cell r="CH213">
            <v>40924.400000000001</v>
          </cell>
          <cell r="CI213">
            <v>0</v>
          </cell>
          <cell r="CJ213">
            <v>206676.4</v>
          </cell>
          <cell r="CK213">
            <v>165752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165752</v>
          </cell>
          <cell r="DQ213">
            <v>165752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AA214">
            <v>205</v>
          </cell>
          <cell r="AT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AA215">
            <v>206</v>
          </cell>
          <cell r="AT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</v>
          </cell>
          <cell r="E216">
            <v>95734</v>
          </cell>
          <cell r="F216">
            <v>0</v>
          </cell>
          <cell r="G216">
            <v>4579</v>
          </cell>
          <cell r="H216">
            <v>100313</v>
          </cell>
          <cell r="J216">
            <v>4579</v>
          </cell>
          <cell r="K216">
            <v>32295</v>
          </cell>
          <cell r="L216">
            <v>36874</v>
          </cell>
          <cell r="N216">
            <v>63439</v>
          </cell>
          <cell r="P216">
            <v>4579</v>
          </cell>
          <cell r="Q216">
            <v>0</v>
          </cell>
          <cell r="R216">
            <v>0</v>
          </cell>
          <cell r="S216">
            <v>32295</v>
          </cell>
          <cell r="T216">
            <v>36874</v>
          </cell>
          <cell r="V216">
            <v>59636.4</v>
          </cell>
          <cell r="AA216">
            <v>207</v>
          </cell>
          <cell r="AB216">
            <v>5</v>
          </cell>
          <cell r="AC216">
            <v>0.11845293717037013</v>
          </cell>
          <cell r="AD216">
            <v>0</v>
          </cell>
          <cell r="AE216">
            <v>0</v>
          </cell>
          <cell r="AF216">
            <v>0</v>
          </cell>
          <cell r="AG216">
            <v>95734</v>
          </cell>
          <cell r="AH216">
            <v>0</v>
          </cell>
          <cell r="AI216">
            <v>0</v>
          </cell>
          <cell r="AJ216">
            <v>95734</v>
          </cell>
          <cell r="AK216">
            <v>0</v>
          </cell>
          <cell r="AL216">
            <v>4579</v>
          </cell>
          <cell r="AM216">
            <v>100313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100313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G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95734</v>
          </cell>
          <cell r="CE216">
            <v>63439</v>
          </cell>
          <cell r="CF216">
            <v>32295</v>
          </cell>
          <cell r="CG216">
            <v>0</v>
          </cell>
          <cell r="CH216">
            <v>22762.400000000001</v>
          </cell>
          <cell r="CI216">
            <v>0</v>
          </cell>
          <cell r="CJ216">
            <v>55057.4</v>
          </cell>
          <cell r="CK216">
            <v>32295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32295</v>
          </cell>
          <cell r="DQ216">
            <v>32295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</v>
          </cell>
          <cell r="E217">
            <v>184161</v>
          </cell>
          <cell r="F217">
            <v>0</v>
          </cell>
          <cell r="G217">
            <v>11217</v>
          </cell>
          <cell r="H217">
            <v>195378</v>
          </cell>
          <cell r="J217">
            <v>11217</v>
          </cell>
          <cell r="K217">
            <v>28053.707983386179</v>
          </cell>
          <cell r="L217">
            <v>39270.707983386179</v>
          </cell>
          <cell r="N217">
            <v>156107.29201661382</v>
          </cell>
          <cell r="P217">
            <v>11217</v>
          </cell>
          <cell r="Q217">
            <v>0</v>
          </cell>
          <cell r="R217">
            <v>0</v>
          </cell>
          <cell r="S217">
            <v>28053.707983386179</v>
          </cell>
          <cell r="T217">
            <v>39270.707983386179</v>
          </cell>
          <cell r="V217">
            <v>103524.40000000001</v>
          </cell>
          <cell r="AA217">
            <v>208</v>
          </cell>
          <cell r="AB217">
            <v>12</v>
          </cell>
          <cell r="AC217">
            <v>4.2007001166861145E-2</v>
          </cell>
          <cell r="AD217">
            <v>0</v>
          </cell>
          <cell r="AE217">
            <v>0</v>
          </cell>
          <cell r="AF217">
            <v>0</v>
          </cell>
          <cell r="AG217">
            <v>184161</v>
          </cell>
          <cell r="AH217">
            <v>0</v>
          </cell>
          <cell r="AI217">
            <v>0</v>
          </cell>
          <cell r="AJ217">
            <v>184161</v>
          </cell>
          <cell r="AK217">
            <v>0</v>
          </cell>
          <cell r="AL217">
            <v>11217</v>
          </cell>
          <cell r="AM217">
            <v>195378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195378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G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184161</v>
          </cell>
          <cell r="CE217">
            <v>180288</v>
          </cell>
          <cell r="CF217">
            <v>3873</v>
          </cell>
          <cell r="CG217">
            <v>81784.800000000003</v>
          </cell>
          <cell r="CH217">
            <v>6649.6</v>
          </cell>
          <cell r="CI217">
            <v>0</v>
          </cell>
          <cell r="CJ217">
            <v>92307.400000000009</v>
          </cell>
          <cell r="CK217">
            <v>28053.707983386179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3873</v>
          </cell>
          <cell r="DQ217">
            <v>3873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65</v>
          </cell>
          <cell r="E218">
            <v>946920</v>
          </cell>
          <cell r="F218">
            <v>0</v>
          </cell>
          <cell r="G218">
            <v>59475</v>
          </cell>
          <cell r="H218">
            <v>1006395</v>
          </cell>
          <cell r="J218">
            <v>59475</v>
          </cell>
          <cell r="K218">
            <v>14363.703852354927</v>
          </cell>
          <cell r="L218">
            <v>73838.703852354927</v>
          </cell>
          <cell r="N218">
            <v>932556.2961476451</v>
          </cell>
          <cell r="P218">
            <v>59475</v>
          </cell>
          <cell r="Q218">
            <v>0</v>
          </cell>
          <cell r="R218">
            <v>0</v>
          </cell>
          <cell r="S218">
            <v>14363.703852354927</v>
          </cell>
          <cell r="T218">
            <v>73838.703852354927</v>
          </cell>
          <cell r="V218">
            <v>171249.2</v>
          </cell>
          <cell r="AA218">
            <v>209</v>
          </cell>
          <cell r="AB218">
            <v>65</v>
          </cell>
          <cell r="AC218">
            <v>1.5725806451612894</v>
          </cell>
          <cell r="AD218">
            <v>0</v>
          </cell>
          <cell r="AE218">
            <v>0</v>
          </cell>
          <cell r="AF218">
            <v>0</v>
          </cell>
          <cell r="AG218">
            <v>946920</v>
          </cell>
          <cell r="AH218">
            <v>0</v>
          </cell>
          <cell r="AI218">
            <v>0</v>
          </cell>
          <cell r="AJ218">
            <v>946920</v>
          </cell>
          <cell r="AK218">
            <v>0</v>
          </cell>
          <cell r="AL218">
            <v>59475</v>
          </cell>
          <cell r="AM218">
            <v>1006395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1006395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G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946920</v>
          </cell>
          <cell r="CE218">
            <v>1027565</v>
          </cell>
          <cell r="CF218">
            <v>0</v>
          </cell>
          <cell r="CG218">
            <v>48581.4</v>
          </cell>
          <cell r="CH218">
            <v>63192.800000000003</v>
          </cell>
          <cell r="CI218">
            <v>0</v>
          </cell>
          <cell r="CJ218">
            <v>111774.20000000001</v>
          </cell>
          <cell r="CK218">
            <v>14363.703852354927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177</v>
          </cell>
          <cell r="E219">
            <v>2403606</v>
          </cell>
          <cell r="F219">
            <v>0</v>
          </cell>
          <cell r="G219">
            <v>166026</v>
          </cell>
          <cell r="H219">
            <v>2569632</v>
          </cell>
          <cell r="J219">
            <v>166026</v>
          </cell>
          <cell r="K219">
            <v>250191</v>
          </cell>
          <cell r="L219">
            <v>416217</v>
          </cell>
          <cell r="N219">
            <v>2153415</v>
          </cell>
          <cell r="P219">
            <v>166026</v>
          </cell>
          <cell r="Q219">
            <v>0</v>
          </cell>
          <cell r="R219">
            <v>0</v>
          </cell>
          <cell r="S219">
            <v>250191</v>
          </cell>
          <cell r="T219">
            <v>416217</v>
          </cell>
          <cell r="V219">
            <v>434575.8</v>
          </cell>
          <cell r="AA219">
            <v>210</v>
          </cell>
          <cell r="AB219">
            <v>177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2403606</v>
          </cell>
          <cell r="AH219">
            <v>0</v>
          </cell>
          <cell r="AI219">
            <v>0</v>
          </cell>
          <cell r="AJ219">
            <v>2403606</v>
          </cell>
          <cell r="AK219">
            <v>0</v>
          </cell>
          <cell r="AL219">
            <v>166026</v>
          </cell>
          <cell r="AM219">
            <v>2569632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2569632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G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2403606</v>
          </cell>
          <cell r="CE219">
            <v>2153415</v>
          </cell>
          <cell r="CF219">
            <v>250191</v>
          </cell>
          <cell r="CG219">
            <v>0</v>
          </cell>
          <cell r="CH219">
            <v>18358.8</v>
          </cell>
          <cell r="CI219">
            <v>0</v>
          </cell>
          <cell r="CJ219">
            <v>268549.8</v>
          </cell>
          <cell r="CK219">
            <v>250191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250191</v>
          </cell>
          <cell r="DQ219">
            <v>250191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128867</v>
          </cell>
          <cell r="F220">
            <v>0</v>
          </cell>
          <cell r="G220">
            <v>8442</v>
          </cell>
          <cell r="H220">
            <v>137309</v>
          </cell>
          <cell r="J220">
            <v>8442</v>
          </cell>
          <cell r="K220">
            <v>43818</v>
          </cell>
          <cell r="L220">
            <v>52260</v>
          </cell>
          <cell r="N220">
            <v>85049</v>
          </cell>
          <cell r="P220">
            <v>8442</v>
          </cell>
          <cell r="Q220">
            <v>0</v>
          </cell>
          <cell r="R220">
            <v>0</v>
          </cell>
          <cell r="S220">
            <v>43818</v>
          </cell>
          <cell r="T220">
            <v>52260</v>
          </cell>
          <cell r="V220">
            <v>52260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128867</v>
          </cell>
          <cell r="AH220">
            <v>0</v>
          </cell>
          <cell r="AI220">
            <v>0</v>
          </cell>
          <cell r="AJ220">
            <v>128867</v>
          </cell>
          <cell r="AK220">
            <v>0</v>
          </cell>
          <cell r="AL220">
            <v>8442</v>
          </cell>
          <cell r="AM220">
            <v>137309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137309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G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128867</v>
          </cell>
          <cell r="CE220">
            <v>85049</v>
          </cell>
          <cell r="CF220">
            <v>43818</v>
          </cell>
          <cell r="CG220">
            <v>0</v>
          </cell>
          <cell r="CH220">
            <v>0</v>
          </cell>
          <cell r="CI220">
            <v>0</v>
          </cell>
          <cell r="CJ220">
            <v>43818</v>
          </cell>
          <cell r="CK220">
            <v>43818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43818</v>
          </cell>
          <cell r="DQ220">
            <v>43818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154</v>
          </cell>
          <cell r="E221">
            <v>2068933</v>
          </cell>
          <cell r="F221">
            <v>0</v>
          </cell>
          <cell r="G221">
            <v>142499</v>
          </cell>
          <cell r="H221">
            <v>2211432</v>
          </cell>
          <cell r="J221">
            <v>142499</v>
          </cell>
          <cell r="K221">
            <v>201253.23107263452</v>
          </cell>
          <cell r="L221">
            <v>343752.23107263452</v>
          </cell>
          <cell r="N221">
            <v>1867679.7689273655</v>
          </cell>
          <cell r="P221">
            <v>142499</v>
          </cell>
          <cell r="Q221">
            <v>0</v>
          </cell>
          <cell r="R221">
            <v>0</v>
          </cell>
          <cell r="S221">
            <v>201253.23107263452</v>
          </cell>
          <cell r="T221">
            <v>343752.23107263452</v>
          </cell>
          <cell r="V221">
            <v>535397.6</v>
          </cell>
          <cell r="AA221">
            <v>212</v>
          </cell>
          <cell r="AB221">
            <v>154</v>
          </cell>
          <cell r="AC221">
            <v>2.1032095884293476</v>
          </cell>
          <cell r="AD221">
            <v>0</v>
          </cell>
          <cell r="AE221">
            <v>0</v>
          </cell>
          <cell r="AF221">
            <v>0</v>
          </cell>
          <cell r="AG221">
            <v>2068933</v>
          </cell>
          <cell r="AH221">
            <v>0</v>
          </cell>
          <cell r="AI221">
            <v>0</v>
          </cell>
          <cell r="AJ221">
            <v>2068933</v>
          </cell>
          <cell r="AK221">
            <v>0</v>
          </cell>
          <cell r="AL221">
            <v>142499</v>
          </cell>
          <cell r="AM221">
            <v>2211432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2211432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G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2068933</v>
          </cell>
          <cell r="CE221">
            <v>1879589</v>
          </cell>
          <cell r="CF221">
            <v>189344</v>
          </cell>
          <cell r="CG221">
            <v>40279.799999999996</v>
          </cell>
          <cell r="CH221">
            <v>163274.80000000002</v>
          </cell>
          <cell r="CI221">
            <v>0</v>
          </cell>
          <cell r="CJ221">
            <v>392898.6</v>
          </cell>
          <cell r="CK221">
            <v>201253.23107263452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189344</v>
          </cell>
          <cell r="DQ221">
            <v>189344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33752</v>
          </cell>
          <cell r="F222">
            <v>0</v>
          </cell>
          <cell r="G222">
            <v>1876</v>
          </cell>
          <cell r="H222">
            <v>35628</v>
          </cell>
          <cell r="J222">
            <v>1876</v>
          </cell>
          <cell r="K222">
            <v>0</v>
          </cell>
          <cell r="L222">
            <v>1876</v>
          </cell>
          <cell r="N222">
            <v>33752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1876</v>
          </cell>
          <cell r="V222">
            <v>1876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33752</v>
          </cell>
          <cell r="AH222">
            <v>0</v>
          </cell>
          <cell r="AI222">
            <v>0</v>
          </cell>
          <cell r="AJ222">
            <v>33752</v>
          </cell>
          <cell r="AK222">
            <v>0</v>
          </cell>
          <cell r="AL222">
            <v>1876</v>
          </cell>
          <cell r="AM222">
            <v>35628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35628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G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33752</v>
          </cell>
          <cell r="CE222">
            <v>38654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</v>
          </cell>
          <cell r="E223">
            <v>40281</v>
          </cell>
          <cell r="F223">
            <v>0</v>
          </cell>
          <cell r="G223">
            <v>2814</v>
          </cell>
          <cell r="H223">
            <v>43095</v>
          </cell>
          <cell r="J223">
            <v>2814</v>
          </cell>
          <cell r="K223">
            <v>56</v>
          </cell>
          <cell r="L223">
            <v>2870</v>
          </cell>
          <cell r="N223">
            <v>40225</v>
          </cell>
          <cell r="P223">
            <v>2814</v>
          </cell>
          <cell r="Q223">
            <v>0</v>
          </cell>
          <cell r="R223">
            <v>0</v>
          </cell>
          <cell r="S223">
            <v>56</v>
          </cell>
          <cell r="T223">
            <v>2870</v>
          </cell>
          <cell r="V223">
            <v>13270</v>
          </cell>
          <cell r="AA223">
            <v>214</v>
          </cell>
          <cell r="AB223">
            <v>3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40281</v>
          </cell>
          <cell r="AH223">
            <v>0</v>
          </cell>
          <cell r="AI223">
            <v>0</v>
          </cell>
          <cell r="AJ223">
            <v>40281</v>
          </cell>
          <cell r="AK223">
            <v>0</v>
          </cell>
          <cell r="AL223">
            <v>2814</v>
          </cell>
          <cell r="AM223">
            <v>43095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43095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G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40281</v>
          </cell>
          <cell r="CE223">
            <v>40225</v>
          </cell>
          <cell r="CF223">
            <v>56</v>
          </cell>
          <cell r="CG223">
            <v>0</v>
          </cell>
          <cell r="CH223">
            <v>10400</v>
          </cell>
          <cell r="CI223">
            <v>0</v>
          </cell>
          <cell r="CJ223">
            <v>10456</v>
          </cell>
          <cell r="CK223">
            <v>56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56</v>
          </cell>
          <cell r="DQ223">
            <v>56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12</v>
          </cell>
          <cell r="E224">
            <v>148296</v>
          </cell>
          <cell r="F224">
            <v>0</v>
          </cell>
          <cell r="G224">
            <v>11256</v>
          </cell>
          <cell r="H224">
            <v>159552</v>
          </cell>
          <cell r="J224">
            <v>11256</v>
          </cell>
          <cell r="K224">
            <v>56015.766836517694</v>
          </cell>
          <cell r="L224">
            <v>67271.766836517694</v>
          </cell>
          <cell r="N224">
            <v>92280.233163482306</v>
          </cell>
          <cell r="P224">
            <v>11256</v>
          </cell>
          <cell r="Q224">
            <v>0</v>
          </cell>
          <cell r="R224">
            <v>0</v>
          </cell>
          <cell r="S224">
            <v>56015.766836517694</v>
          </cell>
          <cell r="T224">
            <v>67271.766836517694</v>
          </cell>
          <cell r="V224">
            <v>86500.6</v>
          </cell>
          <cell r="AA224">
            <v>215</v>
          </cell>
          <cell r="AB224">
            <v>12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148296</v>
          </cell>
          <cell r="AH224">
            <v>0</v>
          </cell>
          <cell r="AI224">
            <v>0</v>
          </cell>
          <cell r="AJ224">
            <v>148296</v>
          </cell>
          <cell r="AK224">
            <v>0</v>
          </cell>
          <cell r="AL224">
            <v>11256</v>
          </cell>
          <cell r="AM224">
            <v>159552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159552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G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148296</v>
          </cell>
          <cell r="CE224">
            <v>100352</v>
          </cell>
          <cell r="CF224">
            <v>47944</v>
          </cell>
          <cell r="CG224">
            <v>27300.6</v>
          </cell>
          <cell r="CH224">
            <v>0</v>
          </cell>
          <cell r="CI224">
            <v>0</v>
          </cell>
          <cell r="CJ224">
            <v>75244.600000000006</v>
          </cell>
          <cell r="CK224">
            <v>56015.766836517694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47944</v>
          </cell>
          <cell r="DQ224">
            <v>47944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AA225">
            <v>216</v>
          </cell>
          <cell r="AT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34349</v>
          </cell>
          <cell r="F226">
            <v>0</v>
          </cell>
          <cell r="G226">
            <v>1876</v>
          </cell>
          <cell r="H226">
            <v>36225</v>
          </cell>
          <cell r="J226">
            <v>1876</v>
          </cell>
          <cell r="K226">
            <v>5185.1535760659281</v>
          </cell>
          <cell r="L226">
            <v>7061.1535760659281</v>
          </cell>
          <cell r="N226">
            <v>29163.846423934072</v>
          </cell>
          <cell r="P226">
            <v>1876</v>
          </cell>
          <cell r="Q226">
            <v>0</v>
          </cell>
          <cell r="R226">
            <v>0</v>
          </cell>
          <cell r="S226">
            <v>5185.1535760659281</v>
          </cell>
          <cell r="T226">
            <v>7061.1535760659281</v>
          </cell>
          <cell r="V226">
            <v>19413.399999999998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34349</v>
          </cell>
          <cell r="AH226">
            <v>0</v>
          </cell>
          <cell r="AI226">
            <v>0</v>
          </cell>
          <cell r="AJ226">
            <v>34349</v>
          </cell>
          <cell r="AK226">
            <v>0</v>
          </cell>
          <cell r="AL226">
            <v>1876</v>
          </cell>
          <cell r="AM226">
            <v>36225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36225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G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34349</v>
          </cell>
          <cell r="CE226">
            <v>44022</v>
          </cell>
          <cell r="CF226">
            <v>0</v>
          </cell>
          <cell r="CG226">
            <v>17537.399999999998</v>
          </cell>
          <cell r="CH226">
            <v>0</v>
          </cell>
          <cell r="CI226">
            <v>0</v>
          </cell>
          <cell r="CJ226">
            <v>17537.399999999998</v>
          </cell>
          <cell r="CK226">
            <v>5185.1535760659281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0</v>
          </cell>
          <cell r="DQ226">
            <v>0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83</v>
          </cell>
          <cell r="E227">
            <v>1211697</v>
          </cell>
          <cell r="F227">
            <v>0</v>
          </cell>
          <cell r="G227">
            <v>76814</v>
          </cell>
          <cell r="H227">
            <v>1288511</v>
          </cell>
          <cell r="J227">
            <v>76814</v>
          </cell>
          <cell r="K227">
            <v>15786.254966880659</v>
          </cell>
          <cell r="L227">
            <v>92600.254966880661</v>
          </cell>
          <cell r="N227">
            <v>1195910.7450331193</v>
          </cell>
          <cell r="P227">
            <v>76814</v>
          </cell>
          <cell r="Q227">
            <v>0</v>
          </cell>
          <cell r="R227">
            <v>0</v>
          </cell>
          <cell r="S227">
            <v>15786.254966880659</v>
          </cell>
          <cell r="T227">
            <v>92600.254966880661</v>
          </cell>
          <cell r="V227">
            <v>130206.79999999999</v>
          </cell>
          <cell r="AA227">
            <v>218</v>
          </cell>
          <cell r="AB227">
            <v>83</v>
          </cell>
          <cell r="AC227">
            <v>1.1201866977829638</v>
          </cell>
          <cell r="AD227">
            <v>0</v>
          </cell>
          <cell r="AE227">
            <v>0</v>
          </cell>
          <cell r="AF227">
            <v>0</v>
          </cell>
          <cell r="AG227">
            <v>1211697</v>
          </cell>
          <cell r="AH227">
            <v>0</v>
          </cell>
          <cell r="AI227">
            <v>0</v>
          </cell>
          <cell r="AJ227">
            <v>1211697</v>
          </cell>
          <cell r="AK227">
            <v>0</v>
          </cell>
          <cell r="AL227">
            <v>76814</v>
          </cell>
          <cell r="AM227">
            <v>1288511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1288511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G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1211697</v>
          </cell>
          <cell r="CE227">
            <v>1296838</v>
          </cell>
          <cell r="CF227">
            <v>0</v>
          </cell>
          <cell r="CG227">
            <v>53392.799999999996</v>
          </cell>
          <cell r="CH227">
            <v>0</v>
          </cell>
          <cell r="CI227">
            <v>0</v>
          </cell>
          <cell r="CJ227">
            <v>53392.799999999996</v>
          </cell>
          <cell r="CK227">
            <v>15786.254966880659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17</v>
          </cell>
          <cell r="E228">
            <v>287525</v>
          </cell>
          <cell r="F228">
            <v>0</v>
          </cell>
          <cell r="G228">
            <v>15916</v>
          </cell>
          <cell r="H228">
            <v>303441</v>
          </cell>
          <cell r="J228">
            <v>15916</v>
          </cell>
          <cell r="K228">
            <v>64031.409890438517</v>
          </cell>
          <cell r="L228">
            <v>79947.409890438517</v>
          </cell>
          <cell r="N228">
            <v>223493.59010956148</v>
          </cell>
          <cell r="P228">
            <v>15916</v>
          </cell>
          <cell r="Q228">
            <v>0</v>
          </cell>
          <cell r="R228">
            <v>0</v>
          </cell>
          <cell r="S228">
            <v>64031.409890438517</v>
          </cell>
          <cell r="T228">
            <v>79947.409890438517</v>
          </cell>
          <cell r="V228">
            <v>128941.4</v>
          </cell>
          <cell r="AA228">
            <v>219</v>
          </cell>
          <cell r="AB228">
            <v>17</v>
          </cell>
          <cell r="AC228">
            <v>3.18118948824343E-2</v>
          </cell>
          <cell r="AD228">
            <v>0</v>
          </cell>
          <cell r="AE228">
            <v>0</v>
          </cell>
          <cell r="AF228">
            <v>0</v>
          </cell>
          <cell r="AG228">
            <v>287525</v>
          </cell>
          <cell r="AH228">
            <v>0</v>
          </cell>
          <cell r="AI228">
            <v>0</v>
          </cell>
          <cell r="AJ228">
            <v>287525</v>
          </cell>
          <cell r="AK228">
            <v>0</v>
          </cell>
          <cell r="AL228">
            <v>15916</v>
          </cell>
          <cell r="AM228">
            <v>303441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303441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G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287525</v>
          </cell>
          <cell r="CE228">
            <v>244060</v>
          </cell>
          <cell r="CF228">
            <v>43465</v>
          </cell>
          <cell r="CG228">
            <v>69560.399999999994</v>
          </cell>
          <cell r="CH228">
            <v>0</v>
          </cell>
          <cell r="CI228">
            <v>0</v>
          </cell>
          <cell r="CJ228">
            <v>113025.4</v>
          </cell>
          <cell r="CK228">
            <v>64031.409890438517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43465</v>
          </cell>
          <cell r="DQ228">
            <v>43465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</v>
          </cell>
          <cell r="E229">
            <v>1115534</v>
          </cell>
          <cell r="F229">
            <v>0</v>
          </cell>
          <cell r="G229">
            <v>62159</v>
          </cell>
          <cell r="H229">
            <v>1177693</v>
          </cell>
          <cell r="J229">
            <v>62159</v>
          </cell>
          <cell r="K229">
            <v>153870.07521912173</v>
          </cell>
          <cell r="L229">
            <v>216029.07521912173</v>
          </cell>
          <cell r="N229">
            <v>961663.92478087824</v>
          </cell>
          <cell r="P229">
            <v>62159</v>
          </cell>
          <cell r="Q229">
            <v>0</v>
          </cell>
          <cell r="R229">
            <v>0</v>
          </cell>
          <cell r="S229">
            <v>153870.07521912173</v>
          </cell>
          <cell r="T229">
            <v>216029.07521912173</v>
          </cell>
          <cell r="V229">
            <v>354273.8</v>
          </cell>
          <cell r="AA229">
            <v>220</v>
          </cell>
          <cell r="AB229">
            <v>67</v>
          </cell>
          <cell r="AC229">
            <v>0.74116577732934597</v>
          </cell>
          <cell r="AD229">
            <v>0</v>
          </cell>
          <cell r="AE229">
            <v>0</v>
          </cell>
          <cell r="AF229">
            <v>0</v>
          </cell>
          <cell r="AG229">
            <v>1115534</v>
          </cell>
          <cell r="AH229">
            <v>0</v>
          </cell>
          <cell r="AI229">
            <v>0</v>
          </cell>
          <cell r="AJ229">
            <v>1115534</v>
          </cell>
          <cell r="AK229">
            <v>0</v>
          </cell>
          <cell r="AL229">
            <v>62159</v>
          </cell>
          <cell r="AM229">
            <v>1177693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1177693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G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1115534</v>
          </cell>
          <cell r="CE229">
            <v>965123</v>
          </cell>
          <cell r="CF229">
            <v>150411</v>
          </cell>
          <cell r="CG229">
            <v>11699.4</v>
          </cell>
          <cell r="CH229">
            <v>130004.40000000001</v>
          </cell>
          <cell r="CI229">
            <v>0</v>
          </cell>
          <cell r="CJ229">
            <v>292114.8</v>
          </cell>
          <cell r="CK229">
            <v>153870.07521912173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150411</v>
          </cell>
          <cell r="DQ229">
            <v>150411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</v>
          </cell>
          <cell r="E230">
            <v>785075</v>
          </cell>
          <cell r="F230">
            <v>0</v>
          </cell>
          <cell r="G230">
            <v>29078</v>
          </cell>
          <cell r="H230">
            <v>814153</v>
          </cell>
          <cell r="J230">
            <v>29078</v>
          </cell>
          <cell r="K230">
            <v>13404.515190895811</v>
          </cell>
          <cell r="L230">
            <v>42482.515190895807</v>
          </cell>
          <cell r="N230">
            <v>771670.48480910424</v>
          </cell>
          <cell r="P230">
            <v>29078</v>
          </cell>
          <cell r="Q230">
            <v>0</v>
          </cell>
          <cell r="R230">
            <v>0</v>
          </cell>
          <cell r="S230">
            <v>13404.515190895811</v>
          </cell>
          <cell r="T230">
            <v>42482.515190895807</v>
          </cell>
          <cell r="V230">
            <v>76698</v>
          </cell>
          <cell r="AA230">
            <v>221</v>
          </cell>
          <cell r="AB230">
            <v>31</v>
          </cell>
          <cell r="AC230">
            <v>0</v>
          </cell>
          <cell r="AD230">
            <v>0</v>
          </cell>
          <cell r="AE230">
            <v>12</v>
          </cell>
          <cell r="AF230">
            <v>0</v>
          </cell>
          <cell r="AG230">
            <v>785075</v>
          </cell>
          <cell r="AH230">
            <v>0</v>
          </cell>
          <cell r="AI230">
            <v>0</v>
          </cell>
          <cell r="AJ230">
            <v>785075</v>
          </cell>
          <cell r="AK230">
            <v>0</v>
          </cell>
          <cell r="AL230">
            <v>29078</v>
          </cell>
          <cell r="AM230">
            <v>814153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814153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G230">
            <v>12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785075</v>
          </cell>
          <cell r="CE230">
            <v>819785</v>
          </cell>
          <cell r="CF230">
            <v>0</v>
          </cell>
          <cell r="CG230">
            <v>45337.2</v>
          </cell>
          <cell r="CH230">
            <v>2282.8000000000002</v>
          </cell>
          <cell r="CI230">
            <v>0</v>
          </cell>
          <cell r="CJ230">
            <v>47620</v>
          </cell>
          <cell r="CK230">
            <v>13404.515190895811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0</v>
          </cell>
          <cell r="DQ230">
            <v>0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AA231">
            <v>222</v>
          </cell>
          <cell r="AT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38812</v>
          </cell>
          <cell r="F232">
            <v>0</v>
          </cell>
          <cell r="G232">
            <v>3752</v>
          </cell>
          <cell r="H232">
            <v>42564</v>
          </cell>
          <cell r="J232">
            <v>3752</v>
          </cell>
          <cell r="K232">
            <v>472</v>
          </cell>
          <cell r="L232">
            <v>4224</v>
          </cell>
          <cell r="N232">
            <v>38340</v>
          </cell>
          <cell r="P232">
            <v>3752</v>
          </cell>
          <cell r="Q232">
            <v>0</v>
          </cell>
          <cell r="R232">
            <v>0</v>
          </cell>
          <cell r="S232">
            <v>472</v>
          </cell>
          <cell r="T232">
            <v>4224</v>
          </cell>
          <cell r="V232">
            <v>12832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38812</v>
          </cell>
          <cell r="AH232">
            <v>0</v>
          </cell>
          <cell r="AI232">
            <v>0</v>
          </cell>
          <cell r="AJ232">
            <v>38812</v>
          </cell>
          <cell r="AK232">
            <v>0</v>
          </cell>
          <cell r="AL232">
            <v>3752</v>
          </cell>
          <cell r="AM232">
            <v>42564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42564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G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38812</v>
          </cell>
          <cell r="CE232">
            <v>38340</v>
          </cell>
          <cell r="CF232">
            <v>472</v>
          </cell>
          <cell r="CG232">
            <v>0</v>
          </cell>
          <cell r="CH232">
            <v>8608</v>
          </cell>
          <cell r="CI232">
            <v>0</v>
          </cell>
          <cell r="CJ232">
            <v>9080</v>
          </cell>
          <cell r="CK232">
            <v>472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472</v>
          </cell>
          <cell r="DQ232">
            <v>472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AA233">
            <v>224</v>
          </cell>
          <cell r="AT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AA234">
            <v>225</v>
          </cell>
          <cell r="AT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</v>
          </cell>
          <cell r="E235">
            <v>345294</v>
          </cell>
          <cell r="F235">
            <v>0</v>
          </cell>
          <cell r="G235">
            <v>26264</v>
          </cell>
          <cell r="H235">
            <v>371558</v>
          </cell>
          <cell r="J235">
            <v>26264</v>
          </cell>
          <cell r="K235">
            <v>15498.516108199934</v>
          </cell>
          <cell r="L235">
            <v>41762.516108199932</v>
          </cell>
          <cell r="N235">
            <v>329795.48389180005</v>
          </cell>
          <cell r="P235">
            <v>26264</v>
          </cell>
          <cell r="Q235">
            <v>0</v>
          </cell>
          <cell r="R235">
            <v>0</v>
          </cell>
          <cell r="S235">
            <v>15498.516108199934</v>
          </cell>
          <cell r="T235">
            <v>41762.516108199932</v>
          </cell>
          <cell r="V235">
            <v>83797.600000000006</v>
          </cell>
          <cell r="AA235">
            <v>226</v>
          </cell>
          <cell r="AB235">
            <v>28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345294</v>
          </cell>
          <cell r="AH235">
            <v>0</v>
          </cell>
          <cell r="AI235">
            <v>0</v>
          </cell>
          <cell r="AJ235">
            <v>345294</v>
          </cell>
          <cell r="AK235">
            <v>0</v>
          </cell>
          <cell r="AL235">
            <v>26264</v>
          </cell>
          <cell r="AM235">
            <v>371558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371558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G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345294</v>
          </cell>
          <cell r="CE235">
            <v>424234</v>
          </cell>
          <cell r="CF235">
            <v>0</v>
          </cell>
          <cell r="CG235">
            <v>52419.6</v>
          </cell>
          <cell r="CH235">
            <v>5114</v>
          </cell>
          <cell r="CI235">
            <v>0</v>
          </cell>
          <cell r="CJ235">
            <v>57533.599999999999</v>
          </cell>
          <cell r="CK235">
            <v>15498.516108199934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0</v>
          </cell>
          <cell r="DQ235">
            <v>0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24</v>
          </cell>
          <cell r="E236">
            <v>374201</v>
          </cell>
          <cell r="F236">
            <v>0</v>
          </cell>
          <cell r="G236">
            <v>22512</v>
          </cell>
          <cell r="H236">
            <v>396713</v>
          </cell>
          <cell r="J236">
            <v>22512</v>
          </cell>
          <cell r="K236">
            <v>70094.616464690815</v>
          </cell>
          <cell r="L236">
            <v>92606.616464690815</v>
          </cell>
          <cell r="N236">
            <v>304106.38353530917</v>
          </cell>
          <cell r="P236">
            <v>22512</v>
          </cell>
          <cell r="Q236">
            <v>0</v>
          </cell>
          <cell r="R236">
            <v>0</v>
          </cell>
          <cell r="S236">
            <v>70094.616464690815</v>
          </cell>
          <cell r="T236">
            <v>92606.616464690815</v>
          </cell>
          <cell r="V236">
            <v>155507.4</v>
          </cell>
          <cell r="AA236">
            <v>227</v>
          </cell>
          <cell r="AB236">
            <v>24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374201</v>
          </cell>
          <cell r="AH236">
            <v>0</v>
          </cell>
          <cell r="AI236">
            <v>0</v>
          </cell>
          <cell r="AJ236">
            <v>374201</v>
          </cell>
          <cell r="AK236">
            <v>0</v>
          </cell>
          <cell r="AL236">
            <v>22512</v>
          </cell>
          <cell r="AM236">
            <v>396713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396713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G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374201</v>
          </cell>
          <cell r="CE236">
            <v>313534</v>
          </cell>
          <cell r="CF236">
            <v>60667</v>
          </cell>
          <cell r="CG236">
            <v>31886.399999999998</v>
          </cell>
          <cell r="CH236">
            <v>40442</v>
          </cell>
          <cell r="CI236">
            <v>0</v>
          </cell>
          <cell r="CJ236">
            <v>132995.4</v>
          </cell>
          <cell r="CK236">
            <v>70094.616464690815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60667</v>
          </cell>
          <cell r="DQ236">
            <v>60667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AA237">
            <v>228</v>
          </cell>
          <cell r="AT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</v>
          </cell>
          <cell r="E238">
            <v>996205</v>
          </cell>
          <cell r="F238">
            <v>0</v>
          </cell>
          <cell r="G238">
            <v>65398</v>
          </cell>
          <cell r="H238">
            <v>1061603</v>
          </cell>
          <cell r="J238">
            <v>65398</v>
          </cell>
          <cell r="K238">
            <v>180829.29407261076</v>
          </cell>
          <cell r="L238">
            <v>246227.29407261076</v>
          </cell>
          <cell r="N238">
            <v>815375.70592738921</v>
          </cell>
          <cell r="P238">
            <v>65398</v>
          </cell>
          <cell r="Q238">
            <v>0</v>
          </cell>
          <cell r="R238">
            <v>0</v>
          </cell>
          <cell r="S238">
            <v>180829.29407261076</v>
          </cell>
          <cell r="T238">
            <v>246227.29407261076</v>
          </cell>
          <cell r="V238">
            <v>264302</v>
          </cell>
          <cell r="AA238">
            <v>229</v>
          </cell>
          <cell r="AB238">
            <v>71</v>
          </cell>
          <cell r="AC238">
            <v>1.2891436589668672</v>
          </cell>
          <cell r="AD238">
            <v>0</v>
          </cell>
          <cell r="AE238">
            <v>15</v>
          </cell>
          <cell r="AF238">
            <v>0</v>
          </cell>
          <cell r="AG238">
            <v>996205</v>
          </cell>
          <cell r="AH238">
            <v>0</v>
          </cell>
          <cell r="AI238">
            <v>0</v>
          </cell>
          <cell r="AJ238">
            <v>996205</v>
          </cell>
          <cell r="AK238">
            <v>0</v>
          </cell>
          <cell r="AL238">
            <v>65398</v>
          </cell>
          <cell r="AM238">
            <v>1061603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1061603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G238">
            <v>15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996205</v>
          </cell>
          <cell r="CE238">
            <v>822963</v>
          </cell>
          <cell r="CF238">
            <v>173242</v>
          </cell>
          <cell r="CG238">
            <v>25662</v>
          </cell>
          <cell r="CH238">
            <v>0</v>
          </cell>
          <cell r="CI238">
            <v>0</v>
          </cell>
          <cell r="CJ238">
            <v>198904</v>
          </cell>
          <cell r="CK238">
            <v>180829.29407261076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173242</v>
          </cell>
          <cell r="DQ238">
            <v>173242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AA239">
            <v>230</v>
          </cell>
          <cell r="AT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54</v>
          </cell>
          <cell r="E240">
            <v>796809</v>
          </cell>
          <cell r="F240">
            <v>0</v>
          </cell>
          <cell r="G240">
            <v>49703</v>
          </cell>
          <cell r="H240">
            <v>846512</v>
          </cell>
          <cell r="J240">
            <v>49703</v>
          </cell>
          <cell r="K240">
            <v>123329.60573535853</v>
          </cell>
          <cell r="L240">
            <v>173032.60573535855</v>
          </cell>
          <cell r="N240">
            <v>673479.39426464145</v>
          </cell>
          <cell r="P240">
            <v>49703</v>
          </cell>
          <cell r="Q240">
            <v>0</v>
          </cell>
          <cell r="R240">
            <v>0</v>
          </cell>
          <cell r="S240">
            <v>123329.60573535853</v>
          </cell>
          <cell r="T240">
            <v>173032.60573535855</v>
          </cell>
          <cell r="V240">
            <v>313097.40000000002</v>
          </cell>
          <cell r="AA240">
            <v>231</v>
          </cell>
          <cell r="AB240">
            <v>54</v>
          </cell>
          <cell r="AC240">
            <v>1.0097087378640774</v>
          </cell>
          <cell r="AD240">
            <v>0</v>
          </cell>
          <cell r="AE240">
            <v>0</v>
          </cell>
          <cell r="AF240">
            <v>0</v>
          </cell>
          <cell r="AG240">
            <v>796809</v>
          </cell>
          <cell r="AH240">
            <v>0</v>
          </cell>
          <cell r="AI240">
            <v>0</v>
          </cell>
          <cell r="AJ240">
            <v>796809</v>
          </cell>
          <cell r="AK240">
            <v>0</v>
          </cell>
          <cell r="AL240">
            <v>49703</v>
          </cell>
          <cell r="AM240">
            <v>846512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846512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G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796809</v>
          </cell>
          <cell r="CE240">
            <v>692451</v>
          </cell>
          <cell r="CF240">
            <v>104358</v>
          </cell>
          <cell r="CG240">
            <v>64166.399999999994</v>
          </cell>
          <cell r="CH240">
            <v>94870</v>
          </cell>
          <cell r="CI240">
            <v>0</v>
          </cell>
          <cell r="CJ240">
            <v>263394.40000000002</v>
          </cell>
          <cell r="CK240">
            <v>123329.60573535853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104358</v>
          </cell>
          <cell r="DQ240">
            <v>104358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AA241">
            <v>232</v>
          </cell>
          <cell r="AT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AA242">
            <v>233</v>
          </cell>
          <cell r="AT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AA243">
            <v>234</v>
          </cell>
          <cell r="AT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AA244">
            <v>235</v>
          </cell>
          <cell r="AT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195</v>
          </cell>
          <cell r="E245">
            <v>2796690</v>
          </cell>
          <cell r="F245">
            <v>0</v>
          </cell>
          <cell r="G245">
            <v>178425</v>
          </cell>
          <cell r="H245">
            <v>2975115</v>
          </cell>
          <cell r="J245">
            <v>178425</v>
          </cell>
          <cell r="K245">
            <v>332604.86759467091</v>
          </cell>
          <cell r="L245">
            <v>511029.86759467091</v>
          </cell>
          <cell r="N245">
            <v>2464085.132405329</v>
          </cell>
          <cell r="P245">
            <v>178425</v>
          </cell>
          <cell r="Q245">
            <v>0</v>
          </cell>
          <cell r="R245">
            <v>0</v>
          </cell>
          <cell r="S245">
            <v>332604.86759467091</v>
          </cell>
          <cell r="T245">
            <v>511029.86759467091</v>
          </cell>
          <cell r="V245">
            <v>729082.6</v>
          </cell>
          <cell r="AA245">
            <v>236</v>
          </cell>
          <cell r="AB245">
            <v>195</v>
          </cell>
          <cell r="AC245">
            <v>4.7177419354838923</v>
          </cell>
          <cell r="AD245">
            <v>0</v>
          </cell>
          <cell r="AE245">
            <v>0</v>
          </cell>
          <cell r="AF245">
            <v>0</v>
          </cell>
          <cell r="AG245">
            <v>2796690</v>
          </cell>
          <cell r="AH245">
            <v>0</v>
          </cell>
          <cell r="AI245">
            <v>0</v>
          </cell>
          <cell r="AJ245">
            <v>2796690</v>
          </cell>
          <cell r="AK245">
            <v>0</v>
          </cell>
          <cell r="AL245">
            <v>178425</v>
          </cell>
          <cell r="AM245">
            <v>2975115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2975115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G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2796690</v>
          </cell>
          <cell r="CE245">
            <v>2516124</v>
          </cell>
          <cell r="CF245">
            <v>280566</v>
          </cell>
          <cell r="CG245">
            <v>176007.6</v>
          </cell>
          <cell r="CH245">
            <v>94084</v>
          </cell>
          <cell r="CI245">
            <v>0</v>
          </cell>
          <cell r="CJ245">
            <v>550657.6</v>
          </cell>
          <cell r="CK245">
            <v>332604.86759467091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280566</v>
          </cell>
          <cell r="DQ245">
            <v>280566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AA246">
            <v>237</v>
          </cell>
          <cell r="AT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53</v>
          </cell>
          <cell r="E247">
            <v>861649</v>
          </cell>
          <cell r="F247">
            <v>0</v>
          </cell>
          <cell r="G247">
            <v>49350</v>
          </cell>
          <cell r="H247">
            <v>910999</v>
          </cell>
          <cell r="J247">
            <v>49350</v>
          </cell>
          <cell r="K247">
            <v>271351.59029299783</v>
          </cell>
          <cell r="L247">
            <v>320701.59029299783</v>
          </cell>
          <cell r="N247">
            <v>590297.40970700211</v>
          </cell>
          <cell r="P247">
            <v>49350</v>
          </cell>
          <cell r="Q247">
            <v>0</v>
          </cell>
          <cell r="R247">
            <v>0</v>
          </cell>
          <cell r="S247">
            <v>271351.59029299783</v>
          </cell>
          <cell r="T247">
            <v>320701.59029299783</v>
          </cell>
          <cell r="V247">
            <v>382990.4</v>
          </cell>
          <cell r="AA247">
            <v>238</v>
          </cell>
          <cell r="AB247">
            <v>53</v>
          </cell>
          <cell r="AC247">
            <v>0.39206534422403738</v>
          </cell>
          <cell r="AD247">
            <v>0</v>
          </cell>
          <cell r="AE247">
            <v>0</v>
          </cell>
          <cell r="AF247">
            <v>0</v>
          </cell>
          <cell r="AG247">
            <v>861649</v>
          </cell>
          <cell r="AH247">
            <v>0</v>
          </cell>
          <cell r="AI247">
            <v>0</v>
          </cell>
          <cell r="AJ247">
            <v>861649</v>
          </cell>
          <cell r="AK247">
            <v>0</v>
          </cell>
          <cell r="AL247">
            <v>49350</v>
          </cell>
          <cell r="AM247">
            <v>910999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910999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G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861649</v>
          </cell>
          <cell r="CE247">
            <v>592583</v>
          </cell>
          <cell r="CF247">
            <v>269066</v>
          </cell>
          <cell r="CG247">
            <v>7730.4</v>
          </cell>
          <cell r="CH247">
            <v>56844</v>
          </cell>
          <cell r="CI247">
            <v>0</v>
          </cell>
          <cell r="CJ247">
            <v>333640.40000000002</v>
          </cell>
          <cell r="CK247">
            <v>271351.59029299783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269066</v>
          </cell>
          <cell r="DQ247">
            <v>269066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510</v>
          </cell>
          <cell r="E248">
            <v>7809759</v>
          </cell>
          <cell r="F248">
            <v>0</v>
          </cell>
          <cell r="G248">
            <v>471913</v>
          </cell>
          <cell r="H248">
            <v>8281672</v>
          </cell>
          <cell r="J248">
            <v>471913</v>
          </cell>
          <cell r="K248">
            <v>122351.31031835734</v>
          </cell>
          <cell r="L248">
            <v>594264.31031835731</v>
          </cell>
          <cell r="N248">
            <v>7687407.6896816427</v>
          </cell>
          <cell r="P248">
            <v>471913</v>
          </cell>
          <cell r="Q248">
            <v>0</v>
          </cell>
          <cell r="R248">
            <v>0</v>
          </cell>
          <cell r="S248">
            <v>122351.31031835734</v>
          </cell>
          <cell r="T248">
            <v>594264.31031835731</v>
          </cell>
          <cell r="V248">
            <v>1177439.8</v>
          </cell>
          <cell r="AA248">
            <v>239</v>
          </cell>
          <cell r="AB248">
            <v>510</v>
          </cell>
          <cell r="AC248">
            <v>6.9011825766284591</v>
          </cell>
          <cell r="AD248">
            <v>0</v>
          </cell>
          <cell r="AE248">
            <v>0</v>
          </cell>
          <cell r="AF248">
            <v>0</v>
          </cell>
          <cell r="AG248">
            <v>7809759</v>
          </cell>
          <cell r="AH248">
            <v>0</v>
          </cell>
          <cell r="AI248">
            <v>0</v>
          </cell>
          <cell r="AJ248">
            <v>7809759</v>
          </cell>
          <cell r="AK248">
            <v>0</v>
          </cell>
          <cell r="AL248">
            <v>471913</v>
          </cell>
          <cell r="AM248">
            <v>8281672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8281672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G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7809759</v>
          </cell>
          <cell r="CE248">
            <v>7755674</v>
          </cell>
          <cell r="CF248">
            <v>54085</v>
          </cell>
          <cell r="CG248">
            <v>230892.6</v>
          </cell>
          <cell r="CH248">
            <v>420549.2</v>
          </cell>
          <cell r="CI248">
            <v>0</v>
          </cell>
          <cell r="CJ248">
            <v>705526.8</v>
          </cell>
          <cell r="CK248">
            <v>122351.31031835734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54085</v>
          </cell>
          <cell r="DQ248">
            <v>54085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6234.8</v>
          </cell>
          <cell r="AA249">
            <v>240</v>
          </cell>
          <cell r="AT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6234.8</v>
          </cell>
          <cell r="CI249">
            <v>0</v>
          </cell>
          <cell r="CJ249">
            <v>6234.8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AA250">
            <v>241</v>
          </cell>
          <cell r="AT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4</v>
          </cell>
          <cell r="E251">
            <v>309956</v>
          </cell>
          <cell r="F251">
            <v>0</v>
          </cell>
          <cell r="G251">
            <v>3740</v>
          </cell>
          <cell r="H251">
            <v>313696</v>
          </cell>
          <cell r="J251">
            <v>3740</v>
          </cell>
          <cell r="K251">
            <v>102163</v>
          </cell>
          <cell r="L251">
            <v>105903</v>
          </cell>
          <cell r="N251">
            <v>207793</v>
          </cell>
          <cell r="P251">
            <v>3740</v>
          </cell>
          <cell r="Q251">
            <v>0</v>
          </cell>
          <cell r="R251">
            <v>0</v>
          </cell>
          <cell r="S251">
            <v>102163</v>
          </cell>
          <cell r="T251">
            <v>105903</v>
          </cell>
          <cell r="V251">
            <v>192530.2</v>
          </cell>
          <cell r="AA251">
            <v>242</v>
          </cell>
          <cell r="AB251">
            <v>4</v>
          </cell>
          <cell r="AC251">
            <v>1.4067995310668231E-2</v>
          </cell>
          <cell r="AD251">
            <v>0</v>
          </cell>
          <cell r="AE251">
            <v>0</v>
          </cell>
          <cell r="AF251">
            <v>0</v>
          </cell>
          <cell r="AG251">
            <v>309956</v>
          </cell>
          <cell r="AH251">
            <v>0</v>
          </cell>
          <cell r="AI251">
            <v>0</v>
          </cell>
          <cell r="AJ251">
            <v>309956</v>
          </cell>
          <cell r="AK251">
            <v>0</v>
          </cell>
          <cell r="AL251">
            <v>3740</v>
          </cell>
          <cell r="AM251">
            <v>313696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313696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G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309956</v>
          </cell>
          <cell r="CE251">
            <v>207793</v>
          </cell>
          <cell r="CF251">
            <v>102163</v>
          </cell>
          <cell r="CG251">
            <v>0</v>
          </cell>
          <cell r="CH251">
            <v>86627.200000000012</v>
          </cell>
          <cell r="CI251">
            <v>0</v>
          </cell>
          <cell r="CJ251">
            <v>188790.2</v>
          </cell>
          <cell r="CK251">
            <v>102163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102163</v>
          </cell>
          <cell r="DQ251">
            <v>102163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64</v>
          </cell>
          <cell r="E252">
            <v>944169</v>
          </cell>
          <cell r="F252">
            <v>0</v>
          </cell>
          <cell r="G252">
            <v>59565</v>
          </cell>
          <cell r="H252">
            <v>1003734</v>
          </cell>
          <cell r="J252">
            <v>59565</v>
          </cell>
          <cell r="K252">
            <v>170633.25260087836</v>
          </cell>
          <cell r="L252">
            <v>230198.25260087836</v>
          </cell>
          <cell r="N252">
            <v>773535.74739912164</v>
          </cell>
          <cell r="P252">
            <v>59565</v>
          </cell>
          <cell r="Q252">
            <v>0</v>
          </cell>
          <cell r="R252">
            <v>0</v>
          </cell>
          <cell r="S252">
            <v>170633.25260087836</v>
          </cell>
          <cell r="T252">
            <v>230198.25260087836</v>
          </cell>
          <cell r="V252">
            <v>233746</v>
          </cell>
          <cell r="AA252">
            <v>243</v>
          </cell>
          <cell r="AB252">
            <v>64</v>
          </cell>
          <cell r="AC252">
            <v>0.49981394861729889</v>
          </cell>
          <cell r="AD252">
            <v>0</v>
          </cell>
          <cell r="AE252">
            <v>1</v>
          </cell>
          <cell r="AF252">
            <v>0</v>
          </cell>
          <cell r="AG252">
            <v>944169</v>
          </cell>
          <cell r="AH252">
            <v>0</v>
          </cell>
          <cell r="AI252">
            <v>0</v>
          </cell>
          <cell r="AJ252">
            <v>944169</v>
          </cell>
          <cell r="AK252">
            <v>0</v>
          </cell>
          <cell r="AL252">
            <v>59565</v>
          </cell>
          <cell r="AM252">
            <v>1003734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1003734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G252">
            <v>1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944169</v>
          </cell>
          <cell r="CE252">
            <v>775025</v>
          </cell>
          <cell r="CF252">
            <v>169144</v>
          </cell>
          <cell r="CG252">
            <v>5037</v>
          </cell>
          <cell r="CH252">
            <v>0</v>
          </cell>
          <cell r="CI252">
            <v>0</v>
          </cell>
          <cell r="CJ252">
            <v>174181</v>
          </cell>
          <cell r="CK252">
            <v>170633.25260087836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169144</v>
          </cell>
          <cell r="DQ252">
            <v>169144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479</v>
          </cell>
          <cell r="E253">
            <v>5264375</v>
          </cell>
          <cell r="F253">
            <v>0</v>
          </cell>
          <cell r="G253">
            <v>290979</v>
          </cell>
          <cell r="H253">
            <v>5555354</v>
          </cell>
          <cell r="J253">
            <v>290979</v>
          </cell>
          <cell r="K253">
            <v>147960</v>
          </cell>
          <cell r="L253">
            <v>438939</v>
          </cell>
          <cell r="N253">
            <v>5116415</v>
          </cell>
          <cell r="P253">
            <v>446611</v>
          </cell>
          <cell r="Q253">
            <v>2901689</v>
          </cell>
          <cell r="R253">
            <v>155632</v>
          </cell>
          <cell r="S253">
            <v>147960</v>
          </cell>
          <cell r="T253">
            <v>3340628</v>
          </cell>
          <cell r="V253">
            <v>3760999.6</v>
          </cell>
          <cell r="AA253">
            <v>244</v>
          </cell>
          <cell r="AB253">
            <v>479</v>
          </cell>
          <cell r="AC253">
            <v>2.8721476552608145</v>
          </cell>
          <cell r="AD253">
            <v>0</v>
          </cell>
          <cell r="AE253">
            <v>183</v>
          </cell>
          <cell r="AF253">
            <v>165.90091886461047</v>
          </cell>
          <cell r="AG253">
            <v>8010432</v>
          </cell>
          <cell r="AH253">
            <v>2746057</v>
          </cell>
          <cell r="AI253">
            <v>0</v>
          </cell>
          <cell r="AJ253">
            <v>5264375</v>
          </cell>
          <cell r="AK253">
            <v>0</v>
          </cell>
          <cell r="AL253">
            <v>290979</v>
          </cell>
          <cell r="AM253">
            <v>5555354</v>
          </cell>
          <cell r="AN253">
            <v>2746057</v>
          </cell>
          <cell r="AO253">
            <v>0</v>
          </cell>
          <cell r="AP253">
            <v>155632</v>
          </cell>
          <cell r="AQ253">
            <v>2901689</v>
          </cell>
          <cell r="AR253">
            <v>8457043</v>
          </cell>
          <cell r="AT253">
            <v>244</v>
          </cell>
          <cell r="AU253">
            <v>165.90091886461047</v>
          </cell>
          <cell r="AV253">
            <v>2746057</v>
          </cell>
          <cell r="AW253">
            <v>0</v>
          </cell>
          <cell r="AX253">
            <v>155632</v>
          </cell>
          <cell r="AY253">
            <v>2901689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G253">
            <v>183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5264375</v>
          </cell>
          <cell r="CE253">
            <v>5116415</v>
          </cell>
          <cell r="CF253">
            <v>147960</v>
          </cell>
          <cell r="CG253">
            <v>0</v>
          </cell>
          <cell r="CH253">
            <v>420371.60000000003</v>
          </cell>
          <cell r="CI253">
            <v>0</v>
          </cell>
          <cell r="CJ253">
            <v>568331.60000000009</v>
          </cell>
          <cell r="CK253">
            <v>147960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147960</v>
          </cell>
          <cell r="DQ253">
            <v>147960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AA254">
            <v>245</v>
          </cell>
          <cell r="AT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29224</v>
          </cell>
          <cell r="F255">
            <v>0</v>
          </cell>
          <cell r="G255">
            <v>1876</v>
          </cell>
          <cell r="H255">
            <v>31100</v>
          </cell>
          <cell r="J255">
            <v>1876</v>
          </cell>
          <cell r="K255">
            <v>9706</v>
          </cell>
          <cell r="L255">
            <v>11582</v>
          </cell>
          <cell r="N255">
            <v>19518</v>
          </cell>
          <cell r="P255">
            <v>1876</v>
          </cell>
          <cell r="Q255">
            <v>0</v>
          </cell>
          <cell r="R255">
            <v>0</v>
          </cell>
          <cell r="S255">
            <v>9706</v>
          </cell>
          <cell r="T255">
            <v>11582</v>
          </cell>
          <cell r="V255">
            <v>11582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29224</v>
          </cell>
          <cell r="AH255">
            <v>0</v>
          </cell>
          <cell r="AI255">
            <v>0</v>
          </cell>
          <cell r="AJ255">
            <v>29224</v>
          </cell>
          <cell r="AK255">
            <v>0</v>
          </cell>
          <cell r="AL255">
            <v>1876</v>
          </cell>
          <cell r="AM255">
            <v>31100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31100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G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29224</v>
          </cell>
          <cell r="CE255">
            <v>19518</v>
          </cell>
          <cell r="CF255">
            <v>9706</v>
          </cell>
          <cell r="CG255">
            <v>0</v>
          </cell>
          <cell r="CH255">
            <v>0</v>
          </cell>
          <cell r="CI255">
            <v>0</v>
          </cell>
          <cell r="CJ255">
            <v>9706</v>
          </cell>
          <cell r="CK255">
            <v>9706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9706</v>
          </cell>
          <cell r="DQ255">
            <v>9706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AA256">
            <v>247</v>
          </cell>
          <cell r="AT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</v>
          </cell>
          <cell r="E257">
            <v>6603809</v>
          </cell>
          <cell r="F257">
            <v>0</v>
          </cell>
          <cell r="G257">
            <v>447168</v>
          </cell>
          <cell r="H257">
            <v>7050977</v>
          </cell>
          <cell r="J257">
            <v>447168</v>
          </cell>
          <cell r="K257">
            <v>742958.20203821245</v>
          </cell>
          <cell r="L257">
            <v>1190126.2020382124</v>
          </cell>
          <cell r="N257">
            <v>5860850.7979617873</v>
          </cell>
          <cell r="P257">
            <v>447168</v>
          </cell>
          <cell r="Q257">
            <v>0</v>
          </cell>
          <cell r="R257">
            <v>0</v>
          </cell>
          <cell r="S257">
            <v>742958.20203821245</v>
          </cell>
          <cell r="T257">
            <v>1190126.2020382124</v>
          </cell>
          <cell r="V257">
            <v>2051971</v>
          </cell>
          <cell r="AA257">
            <v>248</v>
          </cell>
          <cell r="AB257">
            <v>483</v>
          </cell>
          <cell r="AC257">
            <v>6.1666993300949731</v>
          </cell>
          <cell r="AD257">
            <v>0</v>
          </cell>
          <cell r="AE257">
            <v>135</v>
          </cell>
          <cell r="AF257">
            <v>0</v>
          </cell>
          <cell r="AG257">
            <v>6603809</v>
          </cell>
          <cell r="AH257">
            <v>0</v>
          </cell>
          <cell r="AI257">
            <v>0</v>
          </cell>
          <cell r="AJ257">
            <v>6603809</v>
          </cell>
          <cell r="AK257">
            <v>0</v>
          </cell>
          <cell r="AL257">
            <v>447168</v>
          </cell>
          <cell r="AM257">
            <v>7050977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7050977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G257">
            <v>135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6603809</v>
          </cell>
          <cell r="CE257">
            <v>5957712</v>
          </cell>
          <cell r="CF257">
            <v>646097</v>
          </cell>
          <cell r="CG257">
            <v>327607.2</v>
          </cell>
          <cell r="CH257">
            <v>631098.80000000005</v>
          </cell>
          <cell r="CI257">
            <v>0</v>
          </cell>
          <cell r="CJ257">
            <v>1604803</v>
          </cell>
          <cell r="CK257">
            <v>742958.20203821245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646097</v>
          </cell>
          <cell r="DQ257">
            <v>646097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AA258">
            <v>249</v>
          </cell>
          <cell r="AT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AA259">
            <v>250</v>
          </cell>
          <cell r="AT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97</v>
          </cell>
          <cell r="E260">
            <v>1369145</v>
          </cell>
          <cell r="F260">
            <v>0</v>
          </cell>
          <cell r="G260">
            <v>90986</v>
          </cell>
          <cell r="H260">
            <v>1460131</v>
          </cell>
          <cell r="J260">
            <v>90986</v>
          </cell>
          <cell r="K260">
            <v>10294.026196994548</v>
          </cell>
          <cell r="L260">
            <v>101280.02619699454</v>
          </cell>
          <cell r="N260">
            <v>1358850.9738030054</v>
          </cell>
          <cell r="P260">
            <v>90986</v>
          </cell>
          <cell r="Q260">
            <v>0</v>
          </cell>
          <cell r="R260">
            <v>0</v>
          </cell>
          <cell r="S260">
            <v>10294.026196994548</v>
          </cell>
          <cell r="T260">
            <v>101280.02619699454</v>
          </cell>
          <cell r="V260">
            <v>144648.79999999999</v>
          </cell>
          <cell r="AA260">
            <v>251</v>
          </cell>
          <cell r="AB260">
            <v>97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1369145</v>
          </cell>
          <cell r="AH260">
            <v>0</v>
          </cell>
          <cell r="AI260">
            <v>0</v>
          </cell>
          <cell r="AJ260">
            <v>1369145</v>
          </cell>
          <cell r="AK260">
            <v>0</v>
          </cell>
          <cell r="AL260">
            <v>90986</v>
          </cell>
          <cell r="AM260">
            <v>1460131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1460131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G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1369145</v>
          </cell>
          <cell r="CE260">
            <v>1380406</v>
          </cell>
          <cell r="CF260">
            <v>0</v>
          </cell>
          <cell r="CG260">
            <v>34816.799999999996</v>
          </cell>
          <cell r="CH260">
            <v>18846</v>
          </cell>
          <cell r="CI260">
            <v>0</v>
          </cell>
          <cell r="CJ260">
            <v>53662.799999999996</v>
          </cell>
          <cell r="CK260">
            <v>10294.026196994548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0</v>
          </cell>
          <cell r="DQ260">
            <v>0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AA261">
            <v>252</v>
          </cell>
          <cell r="AT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</v>
          </cell>
          <cell r="E262">
            <v>32420</v>
          </cell>
          <cell r="F262">
            <v>0</v>
          </cell>
          <cell r="G262">
            <v>938</v>
          </cell>
          <cell r="H262">
            <v>33358</v>
          </cell>
          <cell r="J262">
            <v>938</v>
          </cell>
          <cell r="K262">
            <v>0</v>
          </cell>
          <cell r="L262">
            <v>938</v>
          </cell>
          <cell r="N262">
            <v>32420</v>
          </cell>
          <cell r="P262">
            <v>938</v>
          </cell>
          <cell r="Q262">
            <v>0</v>
          </cell>
          <cell r="R262">
            <v>0</v>
          </cell>
          <cell r="S262">
            <v>0</v>
          </cell>
          <cell r="T262">
            <v>938</v>
          </cell>
          <cell r="V262">
            <v>17254.400000000001</v>
          </cell>
          <cell r="AA262">
            <v>253</v>
          </cell>
          <cell r="AB262">
            <v>1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32420</v>
          </cell>
          <cell r="AH262">
            <v>0</v>
          </cell>
          <cell r="AI262">
            <v>0</v>
          </cell>
          <cell r="AJ262">
            <v>32420</v>
          </cell>
          <cell r="AK262">
            <v>0</v>
          </cell>
          <cell r="AL262">
            <v>938</v>
          </cell>
          <cell r="AM262">
            <v>33358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33358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G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32420</v>
          </cell>
          <cell r="CE262">
            <v>36060</v>
          </cell>
          <cell r="CF262">
            <v>0</v>
          </cell>
          <cell r="CG262">
            <v>0</v>
          </cell>
          <cell r="CH262">
            <v>16316.400000000001</v>
          </cell>
          <cell r="CI262">
            <v>0</v>
          </cell>
          <cell r="CJ262">
            <v>16316.400000000001</v>
          </cell>
          <cell r="CK262">
            <v>0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0</v>
          </cell>
          <cell r="DQ262">
            <v>0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AA263">
            <v>254</v>
          </cell>
          <cell r="AT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AA264">
            <v>255</v>
          </cell>
          <cell r="AT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AA265">
            <v>256</v>
          </cell>
          <cell r="AT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AA266">
            <v>257</v>
          </cell>
          <cell r="AT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498</v>
          </cell>
          <cell r="E267">
            <v>7046139</v>
          </cell>
          <cell r="F267">
            <v>0</v>
          </cell>
          <cell r="G267">
            <v>426446</v>
          </cell>
          <cell r="H267">
            <v>7472585</v>
          </cell>
          <cell r="J267">
            <v>426446</v>
          </cell>
          <cell r="K267">
            <v>420251.79361234675</v>
          </cell>
          <cell r="L267">
            <v>846697.79361234675</v>
          </cell>
          <cell r="N267">
            <v>6625887.206387653</v>
          </cell>
          <cell r="P267">
            <v>453828</v>
          </cell>
          <cell r="Q267">
            <v>477504</v>
          </cell>
          <cell r="R267">
            <v>27382</v>
          </cell>
          <cell r="S267">
            <v>420251.79361234675</v>
          </cell>
          <cell r="T267">
            <v>1324201.7936123468</v>
          </cell>
          <cell r="V267">
            <v>1512263.2000000002</v>
          </cell>
          <cell r="AA267">
            <v>258</v>
          </cell>
          <cell r="AB267">
            <v>498</v>
          </cell>
          <cell r="AC267">
            <v>14.380979610320093</v>
          </cell>
          <cell r="AD267">
            <v>0</v>
          </cell>
          <cell r="AE267">
            <v>151</v>
          </cell>
          <cell r="AF267">
            <v>29.174715773228179</v>
          </cell>
          <cell r="AG267">
            <v>7496261</v>
          </cell>
          <cell r="AH267">
            <v>450122</v>
          </cell>
          <cell r="AI267">
            <v>0</v>
          </cell>
          <cell r="AJ267">
            <v>7046139</v>
          </cell>
          <cell r="AK267">
            <v>0</v>
          </cell>
          <cell r="AL267">
            <v>426446</v>
          </cell>
          <cell r="AM267">
            <v>7472585</v>
          </cell>
          <cell r="AN267">
            <v>450122</v>
          </cell>
          <cell r="AO267">
            <v>0</v>
          </cell>
          <cell r="AP267">
            <v>27382</v>
          </cell>
          <cell r="AQ267">
            <v>477504</v>
          </cell>
          <cell r="AR267">
            <v>7950089</v>
          </cell>
          <cell r="AT267">
            <v>258</v>
          </cell>
          <cell r="AU267">
            <v>29.174715773228179</v>
          </cell>
          <cell r="AV267">
            <v>450122</v>
          </cell>
          <cell r="AW267">
            <v>0</v>
          </cell>
          <cell r="AX267">
            <v>27382</v>
          </cell>
          <cell r="AY267">
            <v>477504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G267">
            <v>151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7046139</v>
          </cell>
          <cell r="CE267">
            <v>6660272</v>
          </cell>
          <cell r="CF267">
            <v>385867</v>
          </cell>
          <cell r="CG267">
            <v>116297.4</v>
          </cell>
          <cell r="CH267">
            <v>106148.8</v>
          </cell>
          <cell r="CI267">
            <v>0</v>
          </cell>
          <cell r="CJ267">
            <v>608313.20000000007</v>
          </cell>
          <cell r="CK267">
            <v>420251.79361234675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385867</v>
          </cell>
          <cell r="DQ267">
            <v>385867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AA268">
            <v>259</v>
          </cell>
          <cell r="AT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AA269">
            <v>260</v>
          </cell>
          <cell r="AT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211</v>
          </cell>
          <cell r="E270">
            <v>3781805</v>
          </cell>
          <cell r="F270">
            <v>0</v>
          </cell>
          <cell r="G270">
            <v>197287</v>
          </cell>
          <cell r="H270">
            <v>3979092</v>
          </cell>
          <cell r="J270">
            <v>197287</v>
          </cell>
          <cell r="K270">
            <v>156554.90774421295</v>
          </cell>
          <cell r="L270">
            <v>353841.90774421295</v>
          </cell>
          <cell r="N270">
            <v>3625250.092255787</v>
          </cell>
          <cell r="P270">
            <v>197287</v>
          </cell>
          <cell r="Q270">
            <v>0</v>
          </cell>
          <cell r="R270">
            <v>0</v>
          </cell>
          <cell r="S270">
            <v>156554.90774421295</v>
          </cell>
          <cell r="T270">
            <v>353841.90774421295</v>
          </cell>
          <cell r="V270">
            <v>620060.79999999993</v>
          </cell>
          <cell r="AA270">
            <v>261</v>
          </cell>
          <cell r="AB270">
            <v>211</v>
          </cell>
          <cell r="AC270">
            <v>0.7318316848586941</v>
          </cell>
          <cell r="AD270">
            <v>0</v>
          </cell>
          <cell r="AE270">
            <v>0</v>
          </cell>
          <cell r="AF270">
            <v>0</v>
          </cell>
          <cell r="AG270">
            <v>3781805</v>
          </cell>
          <cell r="AH270">
            <v>0</v>
          </cell>
          <cell r="AI270">
            <v>0</v>
          </cell>
          <cell r="AJ270">
            <v>3781805</v>
          </cell>
          <cell r="AK270">
            <v>0</v>
          </cell>
          <cell r="AL270">
            <v>197287</v>
          </cell>
          <cell r="AM270">
            <v>3979092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3979092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G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3781805</v>
          </cell>
          <cell r="CE270">
            <v>3686944</v>
          </cell>
          <cell r="CF270">
            <v>94861</v>
          </cell>
          <cell r="CG270">
            <v>208663.19999999998</v>
          </cell>
          <cell r="CH270">
            <v>119249.60000000001</v>
          </cell>
          <cell r="CI270">
            <v>0</v>
          </cell>
          <cell r="CJ270">
            <v>422773.79999999993</v>
          </cell>
          <cell r="CK270">
            <v>156554.90774421295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94861</v>
          </cell>
          <cell r="DQ270">
            <v>94861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229</v>
          </cell>
          <cell r="E271">
            <v>3597397</v>
          </cell>
          <cell r="F271">
            <v>0</v>
          </cell>
          <cell r="G271">
            <v>212181</v>
          </cell>
          <cell r="H271">
            <v>3809578</v>
          </cell>
          <cell r="J271">
            <v>212181</v>
          </cell>
          <cell r="K271">
            <v>379292.94323443115</v>
          </cell>
          <cell r="L271">
            <v>591473.94323443109</v>
          </cell>
          <cell r="N271">
            <v>3218104.0567655689</v>
          </cell>
          <cell r="P271">
            <v>212181</v>
          </cell>
          <cell r="Q271">
            <v>0</v>
          </cell>
          <cell r="R271">
            <v>0</v>
          </cell>
          <cell r="S271">
            <v>379292.94323443115</v>
          </cell>
          <cell r="T271">
            <v>591473.94323443109</v>
          </cell>
          <cell r="V271">
            <v>1044871.6000000001</v>
          </cell>
          <cell r="AA271">
            <v>262</v>
          </cell>
          <cell r="AB271">
            <v>229</v>
          </cell>
          <cell r="AC271">
            <v>2.8239222496996335</v>
          </cell>
          <cell r="AD271">
            <v>0</v>
          </cell>
          <cell r="AE271">
            <v>36</v>
          </cell>
          <cell r="AF271">
            <v>0</v>
          </cell>
          <cell r="AG271">
            <v>3597397</v>
          </cell>
          <cell r="AH271">
            <v>0</v>
          </cell>
          <cell r="AI271">
            <v>0</v>
          </cell>
          <cell r="AJ271">
            <v>3597397</v>
          </cell>
          <cell r="AK271">
            <v>0</v>
          </cell>
          <cell r="AL271">
            <v>212181</v>
          </cell>
          <cell r="AM271">
            <v>3809578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3809578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G271">
            <v>36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3597397</v>
          </cell>
          <cell r="CE271">
            <v>3326004</v>
          </cell>
          <cell r="CF271">
            <v>271393</v>
          </cell>
          <cell r="CG271">
            <v>364942.8</v>
          </cell>
          <cell r="CH271">
            <v>196354.80000000002</v>
          </cell>
          <cell r="CI271">
            <v>0</v>
          </cell>
          <cell r="CJ271">
            <v>832690.60000000009</v>
          </cell>
          <cell r="CK271">
            <v>379292.94323443115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271393</v>
          </cell>
          <cell r="DQ271">
            <v>271393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37023</v>
          </cell>
          <cell r="F272">
            <v>0</v>
          </cell>
          <cell r="G272">
            <v>2745</v>
          </cell>
          <cell r="H272">
            <v>39768</v>
          </cell>
          <cell r="J272">
            <v>2745</v>
          </cell>
          <cell r="K272">
            <v>0</v>
          </cell>
          <cell r="L272">
            <v>2745</v>
          </cell>
          <cell r="N272">
            <v>37023</v>
          </cell>
          <cell r="P272">
            <v>2745</v>
          </cell>
          <cell r="Q272">
            <v>0</v>
          </cell>
          <cell r="R272">
            <v>0</v>
          </cell>
          <cell r="S272">
            <v>0</v>
          </cell>
          <cell r="T272">
            <v>2745</v>
          </cell>
          <cell r="V272">
            <v>2745</v>
          </cell>
          <cell r="AA272">
            <v>263</v>
          </cell>
          <cell r="AB272">
            <v>3</v>
          </cell>
          <cell r="AC272">
            <v>7.2580645161290314E-2</v>
          </cell>
          <cell r="AD272">
            <v>0</v>
          </cell>
          <cell r="AE272">
            <v>0</v>
          </cell>
          <cell r="AF272">
            <v>0</v>
          </cell>
          <cell r="AG272">
            <v>37023</v>
          </cell>
          <cell r="AH272">
            <v>0</v>
          </cell>
          <cell r="AI272">
            <v>0</v>
          </cell>
          <cell r="AJ272">
            <v>37023</v>
          </cell>
          <cell r="AK272">
            <v>0</v>
          </cell>
          <cell r="AL272">
            <v>2745</v>
          </cell>
          <cell r="AM272">
            <v>39768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39768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G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37023</v>
          </cell>
          <cell r="CE272">
            <v>37062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250920</v>
          </cell>
          <cell r="F273">
            <v>0</v>
          </cell>
          <cell r="G273">
            <v>15946</v>
          </cell>
          <cell r="H273">
            <v>266866</v>
          </cell>
          <cell r="J273">
            <v>15946</v>
          </cell>
          <cell r="K273">
            <v>0</v>
          </cell>
          <cell r="L273">
            <v>15946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15946</v>
          </cell>
          <cell r="V273">
            <v>15946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250920</v>
          </cell>
          <cell r="AH273">
            <v>0</v>
          </cell>
          <cell r="AI273">
            <v>0</v>
          </cell>
          <cell r="AJ273">
            <v>250920</v>
          </cell>
          <cell r="AK273">
            <v>0</v>
          </cell>
          <cell r="AL273">
            <v>15946</v>
          </cell>
          <cell r="AM273">
            <v>266866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266866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G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250920</v>
          </cell>
          <cell r="CE273">
            <v>251630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0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54919</v>
          </cell>
          <cell r="F274">
            <v>0</v>
          </cell>
          <cell r="G274">
            <v>2814</v>
          </cell>
          <cell r="H274">
            <v>57733</v>
          </cell>
          <cell r="J274">
            <v>2814</v>
          </cell>
          <cell r="K274">
            <v>7493.2733604647719</v>
          </cell>
          <cell r="L274">
            <v>10307.273360464773</v>
          </cell>
          <cell r="N274">
            <v>47425.726639535227</v>
          </cell>
          <cell r="P274">
            <v>2814</v>
          </cell>
          <cell r="Q274">
            <v>0</v>
          </cell>
          <cell r="R274">
            <v>0</v>
          </cell>
          <cell r="S274">
            <v>7493.2733604647719</v>
          </cell>
          <cell r="T274">
            <v>10307.273360464773</v>
          </cell>
          <cell r="V274">
            <v>34034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54919</v>
          </cell>
          <cell r="AH274">
            <v>0</v>
          </cell>
          <cell r="AI274">
            <v>0</v>
          </cell>
          <cell r="AJ274">
            <v>54919</v>
          </cell>
          <cell r="AK274">
            <v>0</v>
          </cell>
          <cell r="AL274">
            <v>2814</v>
          </cell>
          <cell r="AM274">
            <v>57733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57733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G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54919</v>
          </cell>
          <cell r="CE274">
            <v>56930</v>
          </cell>
          <cell r="CF274">
            <v>0</v>
          </cell>
          <cell r="CG274">
            <v>25344</v>
          </cell>
          <cell r="CH274">
            <v>5876</v>
          </cell>
          <cell r="CI274">
            <v>0</v>
          </cell>
          <cell r="CJ274">
            <v>31220</v>
          </cell>
          <cell r="CK274">
            <v>7493.2733604647719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0</v>
          </cell>
          <cell r="DQ274">
            <v>0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119794</v>
          </cell>
          <cell r="F275">
            <v>0</v>
          </cell>
          <cell r="G275">
            <v>7413</v>
          </cell>
          <cell r="H275">
            <v>127207</v>
          </cell>
          <cell r="J275">
            <v>7413</v>
          </cell>
          <cell r="K275">
            <v>38733.697886715432</v>
          </cell>
          <cell r="L275">
            <v>46146.697886715432</v>
          </cell>
          <cell r="N275">
            <v>81060.302113284561</v>
          </cell>
          <cell r="P275">
            <v>7413</v>
          </cell>
          <cell r="Q275">
            <v>0</v>
          </cell>
          <cell r="R275">
            <v>0</v>
          </cell>
          <cell r="S275">
            <v>38733.697886715432</v>
          </cell>
          <cell r="T275">
            <v>46146.697886715432</v>
          </cell>
          <cell r="V275">
            <v>48734.399999999994</v>
          </cell>
          <cell r="AA275">
            <v>266</v>
          </cell>
          <cell r="AB275">
            <v>8</v>
          </cell>
          <cell r="AC275">
            <v>9.8016336056009346E-2</v>
          </cell>
          <cell r="AD275">
            <v>0</v>
          </cell>
          <cell r="AE275">
            <v>0</v>
          </cell>
          <cell r="AF275">
            <v>0</v>
          </cell>
          <cell r="AG275">
            <v>119794</v>
          </cell>
          <cell r="AH275">
            <v>0</v>
          </cell>
          <cell r="AI275">
            <v>0</v>
          </cell>
          <cell r="AJ275">
            <v>119794</v>
          </cell>
          <cell r="AK275">
            <v>0</v>
          </cell>
          <cell r="AL275">
            <v>7413</v>
          </cell>
          <cell r="AM275">
            <v>127207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127207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G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119794</v>
          </cell>
          <cell r="CE275">
            <v>81419</v>
          </cell>
          <cell r="CF275">
            <v>38375</v>
          </cell>
          <cell r="CG275">
            <v>1213.2</v>
          </cell>
          <cell r="CH275">
            <v>1733.2</v>
          </cell>
          <cell r="CI275">
            <v>0</v>
          </cell>
          <cell r="CJ275">
            <v>41321.399999999994</v>
          </cell>
          <cell r="CK275">
            <v>38733.697886715432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38375</v>
          </cell>
          <cell r="DQ275">
            <v>38375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AA276">
            <v>267</v>
          </cell>
          <cell r="AT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AA277">
            <v>268</v>
          </cell>
          <cell r="AT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AA278">
            <v>269</v>
          </cell>
          <cell r="AT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AA279">
            <v>270</v>
          </cell>
          <cell r="AT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31</v>
          </cell>
          <cell r="E280">
            <v>416502</v>
          </cell>
          <cell r="F280">
            <v>0</v>
          </cell>
          <cell r="G280">
            <v>29061</v>
          </cell>
          <cell r="H280">
            <v>445563</v>
          </cell>
          <cell r="J280">
            <v>29061</v>
          </cell>
          <cell r="K280">
            <v>6624.2026646097302</v>
          </cell>
          <cell r="L280">
            <v>35685.202664609729</v>
          </cell>
          <cell r="N280">
            <v>409877.79733539029</v>
          </cell>
          <cell r="P280">
            <v>29061</v>
          </cell>
          <cell r="Q280">
            <v>0</v>
          </cell>
          <cell r="R280">
            <v>0</v>
          </cell>
          <cell r="S280">
            <v>6624.2026646097302</v>
          </cell>
          <cell r="T280">
            <v>35685.202664609729</v>
          </cell>
          <cell r="V280">
            <v>51465.599999999999</v>
          </cell>
          <cell r="AA280">
            <v>271</v>
          </cell>
          <cell r="AB280">
            <v>31</v>
          </cell>
          <cell r="AC280">
            <v>1.7632241813602016E-2</v>
          </cell>
          <cell r="AD280">
            <v>0</v>
          </cell>
          <cell r="AE280">
            <v>0</v>
          </cell>
          <cell r="AF280">
            <v>0</v>
          </cell>
          <cell r="AG280">
            <v>416502</v>
          </cell>
          <cell r="AH280">
            <v>0</v>
          </cell>
          <cell r="AI280">
            <v>0</v>
          </cell>
          <cell r="AJ280">
            <v>416502</v>
          </cell>
          <cell r="AK280">
            <v>0</v>
          </cell>
          <cell r="AL280">
            <v>29061</v>
          </cell>
          <cell r="AM280">
            <v>445563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445563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G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416502</v>
          </cell>
          <cell r="CE280">
            <v>432948</v>
          </cell>
          <cell r="CF280">
            <v>0</v>
          </cell>
          <cell r="CG280">
            <v>22404.6</v>
          </cell>
          <cell r="CH280">
            <v>0</v>
          </cell>
          <cell r="CI280">
            <v>0</v>
          </cell>
          <cell r="CJ280">
            <v>22404.6</v>
          </cell>
          <cell r="CK280">
            <v>6624.2026646097302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66786</v>
          </cell>
          <cell r="F281">
            <v>0</v>
          </cell>
          <cell r="G281">
            <v>2814</v>
          </cell>
          <cell r="H281">
            <v>69600</v>
          </cell>
          <cell r="J281">
            <v>2814</v>
          </cell>
          <cell r="K281">
            <v>31346</v>
          </cell>
          <cell r="L281">
            <v>34160</v>
          </cell>
          <cell r="N281">
            <v>35440</v>
          </cell>
          <cell r="P281">
            <v>2814</v>
          </cell>
          <cell r="Q281">
            <v>0</v>
          </cell>
          <cell r="R281">
            <v>0</v>
          </cell>
          <cell r="S281">
            <v>31346</v>
          </cell>
          <cell r="T281">
            <v>34160</v>
          </cell>
          <cell r="V281">
            <v>43224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66786</v>
          </cell>
          <cell r="AH281">
            <v>0</v>
          </cell>
          <cell r="AI281">
            <v>0</v>
          </cell>
          <cell r="AJ281">
            <v>66786</v>
          </cell>
          <cell r="AK281">
            <v>0</v>
          </cell>
          <cell r="AL281">
            <v>2814</v>
          </cell>
          <cell r="AM281">
            <v>69600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69600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G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66786</v>
          </cell>
          <cell r="CE281">
            <v>35440</v>
          </cell>
          <cell r="CF281">
            <v>31346</v>
          </cell>
          <cell r="CG281">
            <v>0</v>
          </cell>
          <cell r="CH281">
            <v>9064</v>
          </cell>
          <cell r="CI281">
            <v>0</v>
          </cell>
          <cell r="CJ281">
            <v>40410</v>
          </cell>
          <cell r="CK281">
            <v>31346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31346</v>
          </cell>
          <cell r="DQ281">
            <v>31346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</v>
          </cell>
          <cell r="E282">
            <v>131138</v>
          </cell>
          <cell r="F282">
            <v>0</v>
          </cell>
          <cell r="G282">
            <v>9380</v>
          </cell>
          <cell r="H282">
            <v>140518</v>
          </cell>
          <cell r="J282">
            <v>9380</v>
          </cell>
          <cell r="K282">
            <v>23637</v>
          </cell>
          <cell r="L282">
            <v>33017</v>
          </cell>
          <cell r="N282">
            <v>107501</v>
          </cell>
          <cell r="P282">
            <v>9380</v>
          </cell>
          <cell r="Q282">
            <v>0</v>
          </cell>
          <cell r="R282">
            <v>0</v>
          </cell>
          <cell r="S282">
            <v>23637</v>
          </cell>
          <cell r="T282">
            <v>33017</v>
          </cell>
          <cell r="V282">
            <v>69724.200000000012</v>
          </cell>
          <cell r="AA282">
            <v>273</v>
          </cell>
          <cell r="AB282">
            <v>10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131138</v>
          </cell>
          <cell r="AH282">
            <v>0</v>
          </cell>
          <cell r="AI282">
            <v>0</v>
          </cell>
          <cell r="AJ282">
            <v>131138</v>
          </cell>
          <cell r="AK282">
            <v>0</v>
          </cell>
          <cell r="AL282">
            <v>9380</v>
          </cell>
          <cell r="AM282">
            <v>140518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140518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G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131138</v>
          </cell>
          <cell r="CE282">
            <v>107501</v>
          </cell>
          <cell r="CF282">
            <v>23637</v>
          </cell>
          <cell r="CG282">
            <v>0</v>
          </cell>
          <cell r="CH282">
            <v>36707.200000000004</v>
          </cell>
          <cell r="CI282">
            <v>0</v>
          </cell>
          <cell r="CJ282">
            <v>60344.200000000004</v>
          </cell>
          <cell r="CK282">
            <v>23637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23637</v>
          </cell>
          <cell r="DQ282">
            <v>23637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383</v>
          </cell>
          <cell r="E283">
            <v>7210697</v>
          </cell>
          <cell r="F283">
            <v>0</v>
          </cell>
          <cell r="G283">
            <v>358989</v>
          </cell>
          <cell r="H283">
            <v>7569686</v>
          </cell>
          <cell r="J283">
            <v>358989</v>
          </cell>
          <cell r="K283">
            <v>63557.291820404273</v>
          </cell>
          <cell r="L283">
            <v>422546.29182040429</v>
          </cell>
          <cell r="N283">
            <v>7147139.7081795959</v>
          </cell>
          <cell r="P283">
            <v>358989</v>
          </cell>
          <cell r="Q283">
            <v>0</v>
          </cell>
          <cell r="R283">
            <v>0</v>
          </cell>
          <cell r="S283">
            <v>63557.291820404273</v>
          </cell>
          <cell r="T283">
            <v>422546.29182040429</v>
          </cell>
          <cell r="V283">
            <v>573954.6</v>
          </cell>
          <cell r="AA283">
            <v>274</v>
          </cell>
          <cell r="AB283">
            <v>383</v>
          </cell>
          <cell r="AC283">
            <v>0.28485821663523647</v>
          </cell>
          <cell r="AD283">
            <v>0</v>
          </cell>
          <cell r="AE283">
            <v>4</v>
          </cell>
          <cell r="AF283">
            <v>0</v>
          </cell>
          <cell r="AG283">
            <v>7210697</v>
          </cell>
          <cell r="AH283">
            <v>0</v>
          </cell>
          <cell r="AI283">
            <v>0</v>
          </cell>
          <cell r="AJ283">
            <v>7210697</v>
          </cell>
          <cell r="AK283">
            <v>0</v>
          </cell>
          <cell r="AL283">
            <v>358989</v>
          </cell>
          <cell r="AM283">
            <v>7569686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7569686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G283">
            <v>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7210697</v>
          </cell>
          <cell r="CE283">
            <v>7459791</v>
          </cell>
          <cell r="CF283">
            <v>0</v>
          </cell>
          <cell r="CG283">
            <v>214965.6</v>
          </cell>
          <cell r="CH283">
            <v>0</v>
          </cell>
          <cell r="CI283">
            <v>0</v>
          </cell>
          <cell r="CJ283">
            <v>214965.6</v>
          </cell>
          <cell r="CK283">
            <v>63557.291820404273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0</v>
          </cell>
          <cell r="DQ283">
            <v>0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</v>
          </cell>
          <cell r="E284">
            <v>133152</v>
          </cell>
          <cell r="F284">
            <v>0</v>
          </cell>
          <cell r="G284">
            <v>8442</v>
          </cell>
          <cell r="H284">
            <v>141594</v>
          </cell>
          <cell r="J284">
            <v>8442</v>
          </cell>
          <cell r="K284">
            <v>40480.741639057356</v>
          </cell>
          <cell r="L284">
            <v>48922.741639057356</v>
          </cell>
          <cell r="N284">
            <v>92671.258360942651</v>
          </cell>
          <cell r="P284">
            <v>8442</v>
          </cell>
          <cell r="Q284">
            <v>0</v>
          </cell>
          <cell r="R284">
            <v>0</v>
          </cell>
          <cell r="S284">
            <v>40480.741639057356</v>
          </cell>
          <cell r="T284">
            <v>48922.741639057356</v>
          </cell>
          <cell r="V284">
            <v>77229.599999999991</v>
          </cell>
          <cell r="AA284">
            <v>275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133152</v>
          </cell>
          <cell r="AH284">
            <v>0</v>
          </cell>
          <cell r="AI284">
            <v>0</v>
          </cell>
          <cell r="AJ284">
            <v>133152</v>
          </cell>
          <cell r="AK284">
            <v>0</v>
          </cell>
          <cell r="AL284">
            <v>8442</v>
          </cell>
          <cell r="AM284">
            <v>141594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141594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G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133152</v>
          </cell>
          <cell r="CE284">
            <v>102787</v>
          </cell>
          <cell r="CF284">
            <v>30365</v>
          </cell>
          <cell r="CG284">
            <v>34213.799999999996</v>
          </cell>
          <cell r="CH284">
            <v>4208.8</v>
          </cell>
          <cell r="CI284">
            <v>0</v>
          </cell>
          <cell r="CJ284">
            <v>68787.599999999991</v>
          </cell>
          <cell r="CK284">
            <v>40480.741639057356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30365</v>
          </cell>
          <cell r="DQ284">
            <v>30365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17953</v>
          </cell>
          <cell r="F285">
            <v>0</v>
          </cell>
          <cell r="G285">
            <v>938</v>
          </cell>
          <cell r="H285">
            <v>18891</v>
          </cell>
          <cell r="J285">
            <v>938</v>
          </cell>
          <cell r="K285">
            <v>0</v>
          </cell>
          <cell r="L285">
            <v>938</v>
          </cell>
          <cell r="N285">
            <v>17953</v>
          </cell>
          <cell r="P285">
            <v>938</v>
          </cell>
          <cell r="Q285">
            <v>0</v>
          </cell>
          <cell r="R285">
            <v>0</v>
          </cell>
          <cell r="S285">
            <v>0</v>
          </cell>
          <cell r="T285">
            <v>938</v>
          </cell>
          <cell r="V285">
            <v>8655.6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17953</v>
          </cell>
          <cell r="AH285">
            <v>0</v>
          </cell>
          <cell r="AI285">
            <v>0</v>
          </cell>
          <cell r="AJ285">
            <v>17953</v>
          </cell>
          <cell r="AK285">
            <v>0</v>
          </cell>
          <cell r="AL285">
            <v>938</v>
          </cell>
          <cell r="AM285">
            <v>18891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18891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G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17953</v>
          </cell>
          <cell r="CE285">
            <v>21482</v>
          </cell>
          <cell r="CF285">
            <v>0</v>
          </cell>
          <cell r="CG285">
            <v>0</v>
          </cell>
          <cell r="CH285">
            <v>7717.6</v>
          </cell>
          <cell r="CI285">
            <v>0</v>
          </cell>
          <cell r="CJ285">
            <v>7717.6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107</v>
          </cell>
          <cell r="E286">
            <v>1399400</v>
          </cell>
          <cell r="F286">
            <v>0</v>
          </cell>
          <cell r="G286">
            <v>100366</v>
          </cell>
          <cell r="H286">
            <v>1499766</v>
          </cell>
          <cell r="J286">
            <v>100366</v>
          </cell>
          <cell r="K286">
            <v>354702.82969411142</v>
          </cell>
          <cell r="L286">
            <v>455068.82969411142</v>
          </cell>
          <cell r="N286">
            <v>1044697.1703058886</v>
          </cell>
          <cell r="P286">
            <v>100366</v>
          </cell>
          <cell r="Q286">
            <v>0</v>
          </cell>
          <cell r="R286">
            <v>0</v>
          </cell>
          <cell r="S286">
            <v>354702.82969411142</v>
          </cell>
          <cell r="T286">
            <v>455068.82969411142</v>
          </cell>
          <cell r="V286">
            <v>599770</v>
          </cell>
          <cell r="AA286">
            <v>277</v>
          </cell>
          <cell r="AB286">
            <v>107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1399400</v>
          </cell>
          <cell r="AH286">
            <v>0</v>
          </cell>
          <cell r="AI286">
            <v>0</v>
          </cell>
          <cell r="AJ286">
            <v>1399400</v>
          </cell>
          <cell r="AK286">
            <v>0</v>
          </cell>
          <cell r="AL286">
            <v>100366</v>
          </cell>
          <cell r="AM286">
            <v>1499766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1499766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G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1399400</v>
          </cell>
          <cell r="CE286">
            <v>1086800</v>
          </cell>
          <cell r="CF286">
            <v>312600</v>
          </cell>
          <cell r="CG286">
            <v>142401.60000000001</v>
          </cell>
          <cell r="CH286">
            <v>44402.400000000001</v>
          </cell>
          <cell r="CI286">
            <v>0</v>
          </cell>
          <cell r="CJ286">
            <v>499404</v>
          </cell>
          <cell r="CK286">
            <v>354702.82969411142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312600</v>
          </cell>
          <cell r="DQ286">
            <v>312600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127</v>
          </cell>
          <cell r="E287">
            <v>1649157</v>
          </cell>
          <cell r="F287">
            <v>0</v>
          </cell>
          <cell r="G287">
            <v>119126</v>
          </cell>
          <cell r="H287">
            <v>1768283</v>
          </cell>
          <cell r="J287">
            <v>119126</v>
          </cell>
          <cell r="K287">
            <v>145715.13577396708</v>
          </cell>
          <cell r="L287">
            <v>264841.13577396708</v>
          </cell>
          <cell r="N287">
            <v>1503441.864226033</v>
          </cell>
          <cell r="P287">
            <v>119126</v>
          </cell>
          <cell r="Q287">
            <v>0</v>
          </cell>
          <cell r="R287">
            <v>0</v>
          </cell>
          <cell r="S287">
            <v>145715.13577396708</v>
          </cell>
          <cell r="T287">
            <v>264841.13577396708</v>
          </cell>
          <cell r="V287">
            <v>429928.19999999995</v>
          </cell>
          <cell r="AA287">
            <v>278</v>
          </cell>
          <cell r="AB287">
            <v>127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1649157</v>
          </cell>
          <cell r="AH287">
            <v>0</v>
          </cell>
          <cell r="AI287">
            <v>0</v>
          </cell>
          <cell r="AJ287">
            <v>1649157</v>
          </cell>
          <cell r="AK287">
            <v>0</v>
          </cell>
          <cell r="AL287">
            <v>119126</v>
          </cell>
          <cell r="AM287">
            <v>1768283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1768283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G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1649157</v>
          </cell>
          <cell r="CE287">
            <v>1534515</v>
          </cell>
          <cell r="CF287">
            <v>114642</v>
          </cell>
          <cell r="CG287">
            <v>105096.59999999999</v>
          </cell>
          <cell r="CH287">
            <v>91063.6</v>
          </cell>
          <cell r="CI287">
            <v>0</v>
          </cell>
          <cell r="CJ287">
            <v>310802.19999999995</v>
          </cell>
          <cell r="CK287">
            <v>145715.13577396708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114642</v>
          </cell>
          <cell r="DQ287">
            <v>114642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AA288">
            <v>279</v>
          </cell>
          <cell r="AT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AA289">
            <v>280</v>
          </cell>
          <cell r="AT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4434</v>
          </cell>
          <cell r="E290">
            <v>59813986</v>
          </cell>
          <cell r="F290">
            <v>0</v>
          </cell>
          <cell r="G290">
            <v>4141495</v>
          </cell>
          <cell r="H290">
            <v>63955481</v>
          </cell>
          <cell r="J290">
            <v>4141495</v>
          </cell>
          <cell r="K290">
            <v>7367102.6982018836</v>
          </cell>
          <cell r="L290">
            <v>11508597.698201884</v>
          </cell>
          <cell r="N290">
            <v>52446883.30179812</v>
          </cell>
          <cell r="P290">
            <v>4141495</v>
          </cell>
          <cell r="Q290">
            <v>0</v>
          </cell>
          <cell r="R290">
            <v>0</v>
          </cell>
          <cell r="S290">
            <v>7367102.6982018836</v>
          </cell>
          <cell r="T290">
            <v>11508597.698201884</v>
          </cell>
          <cell r="V290">
            <v>16257508.199999999</v>
          </cell>
          <cell r="AA290">
            <v>281</v>
          </cell>
          <cell r="AB290">
            <v>4434</v>
          </cell>
          <cell r="AC290">
            <v>18.852649818550354</v>
          </cell>
          <cell r="AD290">
            <v>0</v>
          </cell>
          <cell r="AE290">
            <v>0</v>
          </cell>
          <cell r="AF290">
            <v>0</v>
          </cell>
          <cell r="AG290">
            <v>59813986</v>
          </cell>
          <cell r="AH290">
            <v>0</v>
          </cell>
          <cell r="AI290">
            <v>0</v>
          </cell>
          <cell r="AJ290">
            <v>59813986</v>
          </cell>
          <cell r="AK290">
            <v>0</v>
          </cell>
          <cell r="AL290">
            <v>4141495</v>
          </cell>
          <cell r="AM290">
            <v>63955481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63955481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G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59813986</v>
          </cell>
          <cell r="CE290">
            <v>53496136</v>
          </cell>
          <cell r="CF290">
            <v>6317850</v>
          </cell>
          <cell r="CG290">
            <v>3548817.6</v>
          </cell>
          <cell r="CH290">
            <v>2249345.6</v>
          </cell>
          <cell r="CI290">
            <v>0</v>
          </cell>
          <cell r="CJ290">
            <v>12116013.199999999</v>
          </cell>
          <cell r="CK290">
            <v>7367102.6982018836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6317850</v>
          </cell>
          <cell r="DQ290">
            <v>6317850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AA291">
            <v>282</v>
          </cell>
          <cell r="AT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AA292">
            <v>283</v>
          </cell>
          <cell r="AT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118</v>
          </cell>
          <cell r="E293">
            <v>1711328</v>
          </cell>
          <cell r="F293">
            <v>0</v>
          </cell>
          <cell r="G293">
            <v>110484</v>
          </cell>
          <cell r="H293">
            <v>1821812</v>
          </cell>
          <cell r="J293">
            <v>110484</v>
          </cell>
          <cell r="K293">
            <v>202891.64989568817</v>
          </cell>
          <cell r="L293">
            <v>313375.64989568817</v>
          </cell>
          <cell r="N293">
            <v>1508436.3501043119</v>
          </cell>
          <cell r="P293">
            <v>110484</v>
          </cell>
          <cell r="Q293">
            <v>0</v>
          </cell>
          <cell r="R293">
            <v>0</v>
          </cell>
          <cell r="S293">
            <v>202891.64989568817</v>
          </cell>
          <cell r="T293">
            <v>313375.64989568817</v>
          </cell>
          <cell r="V293">
            <v>598467.80000000005</v>
          </cell>
          <cell r="AA293">
            <v>284</v>
          </cell>
          <cell r="AB293">
            <v>118</v>
          </cell>
          <cell r="AC293">
            <v>0.21349732644600977</v>
          </cell>
          <cell r="AD293">
            <v>0</v>
          </cell>
          <cell r="AE293">
            <v>7</v>
          </cell>
          <cell r="AF293">
            <v>0</v>
          </cell>
          <cell r="AG293">
            <v>1711328</v>
          </cell>
          <cell r="AH293">
            <v>0</v>
          </cell>
          <cell r="AI293">
            <v>0</v>
          </cell>
          <cell r="AJ293">
            <v>1711328</v>
          </cell>
          <cell r="AK293">
            <v>0</v>
          </cell>
          <cell r="AL293">
            <v>110484</v>
          </cell>
          <cell r="AM293">
            <v>1821812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1821812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G293">
            <v>7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1711328</v>
          </cell>
          <cell r="CE293">
            <v>1587991</v>
          </cell>
          <cell r="CF293">
            <v>123337</v>
          </cell>
          <cell r="CG293">
            <v>269072.39999999997</v>
          </cell>
          <cell r="CH293">
            <v>95574.400000000009</v>
          </cell>
          <cell r="CI293">
            <v>0</v>
          </cell>
          <cell r="CJ293">
            <v>487983.8</v>
          </cell>
          <cell r="CK293">
            <v>202891.64989568817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123337</v>
          </cell>
          <cell r="DQ293">
            <v>123337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144</v>
          </cell>
          <cell r="E294">
            <v>2040740</v>
          </cell>
          <cell r="F294">
            <v>0</v>
          </cell>
          <cell r="G294">
            <v>133342</v>
          </cell>
          <cell r="H294">
            <v>2174082</v>
          </cell>
          <cell r="J294">
            <v>133342</v>
          </cell>
          <cell r="K294">
            <v>74638.614810356201</v>
          </cell>
          <cell r="L294">
            <v>207980.6148103562</v>
          </cell>
          <cell r="N294">
            <v>1966101.3851896438</v>
          </cell>
          <cell r="P294">
            <v>133342</v>
          </cell>
          <cell r="Q294">
            <v>0</v>
          </cell>
          <cell r="R294">
            <v>0</v>
          </cell>
          <cell r="S294">
            <v>74638.614810356201</v>
          </cell>
          <cell r="T294">
            <v>207980.6148103562</v>
          </cell>
          <cell r="V294">
            <v>395513.2</v>
          </cell>
          <cell r="AA294">
            <v>285</v>
          </cell>
          <cell r="AB294">
            <v>144</v>
          </cell>
          <cell r="AC294">
            <v>1.8616106876666842</v>
          </cell>
          <cell r="AD294">
            <v>0</v>
          </cell>
          <cell r="AE294">
            <v>0</v>
          </cell>
          <cell r="AF294">
            <v>0</v>
          </cell>
          <cell r="AG294">
            <v>2040740</v>
          </cell>
          <cell r="AH294">
            <v>0</v>
          </cell>
          <cell r="AI294">
            <v>0</v>
          </cell>
          <cell r="AJ294">
            <v>2040740</v>
          </cell>
          <cell r="AK294">
            <v>0</v>
          </cell>
          <cell r="AL294">
            <v>133342</v>
          </cell>
          <cell r="AM294">
            <v>2174082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2174082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G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2040740</v>
          </cell>
          <cell r="CE294">
            <v>1993799</v>
          </cell>
          <cell r="CF294">
            <v>46941</v>
          </cell>
          <cell r="CG294">
            <v>93679.8</v>
          </cell>
          <cell r="CH294">
            <v>121550.40000000001</v>
          </cell>
          <cell r="CI294">
            <v>0</v>
          </cell>
          <cell r="CJ294">
            <v>262171.2</v>
          </cell>
          <cell r="CK294">
            <v>74638.614810356201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46941</v>
          </cell>
          <cell r="DQ294">
            <v>46941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AA295">
            <v>286</v>
          </cell>
          <cell r="AT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12</v>
          </cell>
          <cell r="E296">
            <v>171168</v>
          </cell>
          <cell r="F296">
            <v>0</v>
          </cell>
          <cell r="G296">
            <v>11256</v>
          </cell>
          <cell r="H296">
            <v>182424</v>
          </cell>
          <cell r="J296">
            <v>11256</v>
          </cell>
          <cell r="K296">
            <v>34968</v>
          </cell>
          <cell r="L296">
            <v>46224</v>
          </cell>
          <cell r="N296">
            <v>136200</v>
          </cell>
          <cell r="P296">
            <v>11256</v>
          </cell>
          <cell r="Q296">
            <v>0</v>
          </cell>
          <cell r="R296">
            <v>0</v>
          </cell>
          <cell r="S296">
            <v>34968</v>
          </cell>
          <cell r="T296">
            <v>46224</v>
          </cell>
          <cell r="V296">
            <v>46224</v>
          </cell>
          <cell r="AA296">
            <v>287</v>
          </cell>
          <cell r="AB296">
            <v>12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171168</v>
          </cell>
          <cell r="AH296">
            <v>0</v>
          </cell>
          <cell r="AI296">
            <v>0</v>
          </cell>
          <cell r="AJ296">
            <v>171168</v>
          </cell>
          <cell r="AK296">
            <v>0</v>
          </cell>
          <cell r="AL296">
            <v>11256</v>
          </cell>
          <cell r="AM296">
            <v>182424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182424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G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171168</v>
          </cell>
          <cell r="CE296">
            <v>136200</v>
          </cell>
          <cell r="CF296">
            <v>34968</v>
          </cell>
          <cell r="CG296">
            <v>0</v>
          </cell>
          <cell r="CH296">
            <v>0</v>
          </cell>
          <cell r="CI296">
            <v>0</v>
          </cell>
          <cell r="CJ296">
            <v>34968</v>
          </cell>
          <cell r="CK296">
            <v>34968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34968</v>
          </cell>
          <cell r="DQ296">
            <v>34968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7</v>
          </cell>
          <cell r="E297">
            <v>124203</v>
          </cell>
          <cell r="F297">
            <v>0</v>
          </cell>
          <cell r="G297">
            <v>6538</v>
          </cell>
          <cell r="H297">
            <v>130741</v>
          </cell>
          <cell r="J297">
            <v>6538</v>
          </cell>
          <cell r="K297">
            <v>65317.435401066927</v>
          </cell>
          <cell r="L297">
            <v>71855.435401066934</v>
          </cell>
          <cell r="N297">
            <v>58885.564598933066</v>
          </cell>
          <cell r="P297">
            <v>6538</v>
          </cell>
          <cell r="Q297">
            <v>0</v>
          </cell>
          <cell r="R297">
            <v>0</v>
          </cell>
          <cell r="S297">
            <v>65317.435401066927</v>
          </cell>
          <cell r="T297">
            <v>71855.435401066934</v>
          </cell>
          <cell r="V297">
            <v>75298.8</v>
          </cell>
          <cell r="AA297">
            <v>288</v>
          </cell>
          <cell r="AB297">
            <v>7</v>
          </cell>
          <cell r="AC297">
            <v>3.007518796992481E-2</v>
          </cell>
          <cell r="AD297">
            <v>0</v>
          </cell>
          <cell r="AE297">
            <v>0</v>
          </cell>
          <cell r="AF297">
            <v>0</v>
          </cell>
          <cell r="AG297">
            <v>124203</v>
          </cell>
          <cell r="AH297">
            <v>0</v>
          </cell>
          <cell r="AI297">
            <v>0</v>
          </cell>
          <cell r="AJ297">
            <v>124203</v>
          </cell>
          <cell r="AK297">
            <v>0</v>
          </cell>
          <cell r="AL297">
            <v>6538</v>
          </cell>
          <cell r="AM297">
            <v>130741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130741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G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124203</v>
          </cell>
          <cell r="CE297">
            <v>60331</v>
          </cell>
          <cell r="CF297">
            <v>63872</v>
          </cell>
          <cell r="CG297">
            <v>4888.8</v>
          </cell>
          <cell r="CH297">
            <v>0</v>
          </cell>
          <cell r="CI297">
            <v>0</v>
          </cell>
          <cell r="CJ297">
            <v>68760.800000000003</v>
          </cell>
          <cell r="CK297">
            <v>65317.435401066927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63872</v>
          </cell>
          <cell r="DQ297">
            <v>63872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1601.3678651731886</v>
          </cell>
          <cell r="L298">
            <v>1601.3678651731886</v>
          </cell>
          <cell r="N298">
            <v>-1601.3678651731886</v>
          </cell>
          <cell r="P298">
            <v>0</v>
          </cell>
          <cell r="Q298">
            <v>0</v>
          </cell>
          <cell r="R298">
            <v>0</v>
          </cell>
          <cell r="S298">
            <v>1601.3678651731886</v>
          </cell>
          <cell r="T298">
            <v>1601.3678651731886</v>
          </cell>
          <cell r="V298">
            <v>5416.2</v>
          </cell>
          <cell r="AA298">
            <v>289</v>
          </cell>
          <cell r="AT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9027</v>
          </cell>
          <cell r="CF298">
            <v>0</v>
          </cell>
          <cell r="CG298">
            <v>5416.2</v>
          </cell>
          <cell r="CH298">
            <v>0</v>
          </cell>
          <cell r="CI298">
            <v>0</v>
          </cell>
          <cell r="CJ298">
            <v>5416.2</v>
          </cell>
          <cell r="CK298">
            <v>1601.3678651731886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</v>
          </cell>
          <cell r="E299">
            <v>12849</v>
          </cell>
          <cell r="F299">
            <v>0</v>
          </cell>
          <cell r="G299">
            <v>938</v>
          </cell>
          <cell r="H299">
            <v>13787</v>
          </cell>
          <cell r="J299">
            <v>938</v>
          </cell>
          <cell r="K299">
            <v>2643.794254496353</v>
          </cell>
          <cell r="L299">
            <v>3581.794254496353</v>
          </cell>
          <cell r="N299">
            <v>10205.205745503647</v>
          </cell>
          <cell r="P299">
            <v>938</v>
          </cell>
          <cell r="Q299">
            <v>0</v>
          </cell>
          <cell r="R299">
            <v>0</v>
          </cell>
          <cell r="S299">
            <v>2643.794254496353</v>
          </cell>
          <cell r="T299">
            <v>3581.794254496353</v>
          </cell>
          <cell r="V299">
            <v>8824.5999999999985</v>
          </cell>
          <cell r="AA299">
            <v>290</v>
          </cell>
          <cell r="AB299">
            <v>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12849</v>
          </cell>
          <cell r="AH299">
            <v>0</v>
          </cell>
          <cell r="AI299">
            <v>0</v>
          </cell>
          <cell r="AJ299">
            <v>12849</v>
          </cell>
          <cell r="AK299">
            <v>0</v>
          </cell>
          <cell r="AL299">
            <v>938</v>
          </cell>
          <cell r="AM299">
            <v>13787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13787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G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12849</v>
          </cell>
          <cell r="CE299">
            <v>12406</v>
          </cell>
          <cell r="CF299">
            <v>443</v>
          </cell>
          <cell r="CG299">
            <v>7443.5999999999995</v>
          </cell>
          <cell r="CH299">
            <v>0</v>
          </cell>
          <cell r="CI299">
            <v>0</v>
          </cell>
          <cell r="CJ299">
            <v>7886.5999999999995</v>
          </cell>
          <cell r="CK299">
            <v>2643.794254496353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443</v>
          </cell>
          <cell r="DQ299">
            <v>443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55</v>
          </cell>
          <cell r="E300">
            <v>829701</v>
          </cell>
          <cell r="F300">
            <v>0</v>
          </cell>
          <cell r="G300">
            <v>51292</v>
          </cell>
          <cell r="H300">
            <v>880993</v>
          </cell>
          <cell r="J300">
            <v>51292</v>
          </cell>
          <cell r="K300">
            <v>243716.82344060543</v>
          </cell>
          <cell r="L300">
            <v>295008.82344060543</v>
          </cell>
          <cell r="N300">
            <v>585984.17655939457</v>
          </cell>
          <cell r="P300">
            <v>51292</v>
          </cell>
          <cell r="Q300">
            <v>0</v>
          </cell>
          <cell r="R300">
            <v>0</v>
          </cell>
          <cell r="S300">
            <v>243716.82344060543</v>
          </cell>
          <cell r="T300">
            <v>295008.82344060543</v>
          </cell>
          <cell r="V300">
            <v>410134.6</v>
          </cell>
          <cell r="AA300">
            <v>291</v>
          </cell>
          <cell r="AB300">
            <v>55</v>
          </cell>
          <cell r="AC300">
            <v>0.31921232113541309</v>
          </cell>
          <cell r="AD300">
            <v>0</v>
          </cell>
          <cell r="AE300">
            <v>8</v>
          </cell>
          <cell r="AF300">
            <v>0</v>
          </cell>
          <cell r="AG300">
            <v>829701</v>
          </cell>
          <cell r="AH300">
            <v>0</v>
          </cell>
          <cell r="AI300">
            <v>0</v>
          </cell>
          <cell r="AJ300">
            <v>829701</v>
          </cell>
          <cell r="AK300">
            <v>0</v>
          </cell>
          <cell r="AL300">
            <v>51292</v>
          </cell>
          <cell r="AM300">
            <v>880993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880993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G300">
            <v>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829701</v>
          </cell>
          <cell r="CE300">
            <v>634311</v>
          </cell>
          <cell r="CF300">
            <v>195390</v>
          </cell>
          <cell r="CG300">
            <v>163452.6</v>
          </cell>
          <cell r="CH300">
            <v>0</v>
          </cell>
          <cell r="CI300">
            <v>0</v>
          </cell>
          <cell r="CJ300">
            <v>358842.6</v>
          </cell>
          <cell r="CK300">
            <v>243716.82344060543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195390</v>
          </cell>
          <cell r="DQ300">
            <v>195390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</v>
          </cell>
          <cell r="E301">
            <v>145258</v>
          </cell>
          <cell r="F301">
            <v>0</v>
          </cell>
          <cell r="G301">
            <v>11256</v>
          </cell>
          <cell r="H301">
            <v>156514</v>
          </cell>
          <cell r="J301">
            <v>11256</v>
          </cell>
          <cell r="K301">
            <v>38659.251699387707</v>
          </cell>
          <cell r="L301">
            <v>49915.251699387707</v>
          </cell>
          <cell r="N301">
            <v>106598.74830061229</v>
          </cell>
          <cell r="P301">
            <v>11256</v>
          </cell>
          <cell r="Q301">
            <v>0</v>
          </cell>
          <cell r="R301">
            <v>0</v>
          </cell>
          <cell r="S301">
            <v>38659.251699387707</v>
          </cell>
          <cell r="T301">
            <v>49915.251699387707</v>
          </cell>
          <cell r="V301">
            <v>59837.2</v>
          </cell>
          <cell r="AA301">
            <v>292</v>
          </cell>
          <cell r="AB301">
            <v>12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145258</v>
          </cell>
          <cell r="AH301">
            <v>0</v>
          </cell>
          <cell r="AI301">
            <v>0</v>
          </cell>
          <cell r="AJ301">
            <v>145258</v>
          </cell>
          <cell r="AK301">
            <v>0</v>
          </cell>
          <cell r="AL301">
            <v>11256</v>
          </cell>
          <cell r="AM301">
            <v>156514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156514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G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145258</v>
          </cell>
          <cell r="CE301">
            <v>107964</v>
          </cell>
          <cell r="CF301">
            <v>37294</v>
          </cell>
          <cell r="CG301">
            <v>4617.5999999999995</v>
          </cell>
          <cell r="CH301">
            <v>6669.6</v>
          </cell>
          <cell r="CI301">
            <v>0</v>
          </cell>
          <cell r="CJ301">
            <v>48581.2</v>
          </cell>
          <cell r="CK301">
            <v>38659.251699387707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37294</v>
          </cell>
          <cell r="DQ301">
            <v>37294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80</v>
          </cell>
          <cell r="E302">
            <v>1017741</v>
          </cell>
          <cell r="F302">
            <v>0</v>
          </cell>
          <cell r="G302">
            <v>74107</v>
          </cell>
          <cell r="H302">
            <v>1091848</v>
          </cell>
          <cell r="J302">
            <v>74107</v>
          </cell>
          <cell r="K302">
            <v>201295.17220052681</v>
          </cell>
          <cell r="L302">
            <v>275402.17220052681</v>
          </cell>
          <cell r="N302">
            <v>816445.82779947319</v>
          </cell>
          <cell r="P302">
            <v>74107</v>
          </cell>
          <cell r="Q302">
            <v>0</v>
          </cell>
          <cell r="R302">
            <v>0</v>
          </cell>
          <cell r="S302">
            <v>201295.17220052681</v>
          </cell>
          <cell r="T302">
            <v>275402.17220052681</v>
          </cell>
          <cell r="V302">
            <v>476857.60000000003</v>
          </cell>
          <cell r="AA302">
            <v>293</v>
          </cell>
          <cell r="AB302">
            <v>80</v>
          </cell>
          <cell r="AC302">
            <v>0.99127989739315048</v>
          </cell>
          <cell r="AD302">
            <v>0</v>
          </cell>
          <cell r="AE302">
            <v>6</v>
          </cell>
          <cell r="AF302">
            <v>0</v>
          </cell>
          <cell r="AG302">
            <v>1017741</v>
          </cell>
          <cell r="AH302">
            <v>0</v>
          </cell>
          <cell r="AI302">
            <v>0</v>
          </cell>
          <cell r="AJ302">
            <v>1017741</v>
          </cell>
          <cell r="AK302">
            <v>0</v>
          </cell>
          <cell r="AL302">
            <v>74107</v>
          </cell>
          <cell r="AM302">
            <v>1091848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1091848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G302">
            <v>6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1017741</v>
          </cell>
          <cell r="CE302">
            <v>842100</v>
          </cell>
          <cell r="CF302">
            <v>175641</v>
          </cell>
          <cell r="CG302">
            <v>86768.4</v>
          </cell>
          <cell r="CH302">
            <v>140341.20000000001</v>
          </cell>
          <cell r="CI302">
            <v>0</v>
          </cell>
          <cell r="CJ302">
            <v>402750.60000000003</v>
          </cell>
          <cell r="CK302">
            <v>201295.17220052681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175641</v>
          </cell>
          <cell r="DQ302">
            <v>175641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AA303">
            <v>294</v>
          </cell>
          <cell r="AT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</v>
          </cell>
          <cell r="E304">
            <v>867494</v>
          </cell>
          <cell r="F304">
            <v>0</v>
          </cell>
          <cell r="G304">
            <v>49661</v>
          </cell>
          <cell r="H304">
            <v>917155</v>
          </cell>
          <cell r="J304">
            <v>49661</v>
          </cell>
          <cell r="K304">
            <v>0</v>
          </cell>
          <cell r="L304">
            <v>49661</v>
          </cell>
          <cell r="N304">
            <v>867494</v>
          </cell>
          <cell r="P304">
            <v>49661</v>
          </cell>
          <cell r="Q304">
            <v>0</v>
          </cell>
          <cell r="R304">
            <v>0</v>
          </cell>
          <cell r="S304">
            <v>0</v>
          </cell>
          <cell r="T304">
            <v>49661</v>
          </cell>
          <cell r="V304">
            <v>69714.600000000006</v>
          </cell>
          <cell r="AA304">
            <v>295</v>
          </cell>
          <cell r="AB304">
            <v>53</v>
          </cell>
          <cell r="AC304">
            <v>5.3178957288546339E-2</v>
          </cell>
          <cell r="AD304">
            <v>0</v>
          </cell>
          <cell r="AE304">
            <v>1</v>
          </cell>
          <cell r="AF304">
            <v>0</v>
          </cell>
          <cell r="AG304">
            <v>867494</v>
          </cell>
          <cell r="AH304">
            <v>0</v>
          </cell>
          <cell r="AI304">
            <v>0</v>
          </cell>
          <cell r="AJ304">
            <v>867494</v>
          </cell>
          <cell r="AK304">
            <v>0</v>
          </cell>
          <cell r="AL304">
            <v>49661</v>
          </cell>
          <cell r="AM304">
            <v>917155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917155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G304">
            <v>1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867494</v>
          </cell>
          <cell r="CE304">
            <v>968975</v>
          </cell>
          <cell r="CF304">
            <v>0</v>
          </cell>
          <cell r="CG304">
            <v>0</v>
          </cell>
          <cell r="CH304">
            <v>20053.600000000002</v>
          </cell>
          <cell r="CI304">
            <v>0</v>
          </cell>
          <cell r="CJ304">
            <v>20053.600000000002</v>
          </cell>
          <cell r="CK304">
            <v>0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0</v>
          </cell>
          <cell r="DQ304">
            <v>0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</v>
          </cell>
          <cell r="E305">
            <v>868155</v>
          </cell>
          <cell r="F305">
            <v>0</v>
          </cell>
          <cell r="G305">
            <v>29078</v>
          </cell>
          <cell r="H305">
            <v>897233</v>
          </cell>
          <cell r="J305">
            <v>29078</v>
          </cell>
          <cell r="K305">
            <v>66652.217784314271</v>
          </cell>
          <cell r="L305">
            <v>95730.217784314271</v>
          </cell>
          <cell r="N305">
            <v>801502.7822156857</v>
          </cell>
          <cell r="P305">
            <v>29078</v>
          </cell>
          <cell r="Q305">
            <v>0</v>
          </cell>
          <cell r="R305">
            <v>0</v>
          </cell>
          <cell r="S305">
            <v>66652.217784314271</v>
          </cell>
          <cell r="T305">
            <v>95730.217784314271</v>
          </cell>
          <cell r="V305">
            <v>189126.19999999998</v>
          </cell>
          <cell r="AA305">
            <v>296</v>
          </cell>
          <cell r="AB305">
            <v>31</v>
          </cell>
          <cell r="AC305">
            <v>0</v>
          </cell>
          <cell r="AD305">
            <v>0</v>
          </cell>
          <cell r="AE305">
            <v>9</v>
          </cell>
          <cell r="AF305">
            <v>0</v>
          </cell>
          <cell r="AG305">
            <v>868155</v>
          </cell>
          <cell r="AH305">
            <v>0</v>
          </cell>
          <cell r="AI305">
            <v>0</v>
          </cell>
          <cell r="AJ305">
            <v>868155</v>
          </cell>
          <cell r="AK305">
            <v>0</v>
          </cell>
          <cell r="AL305">
            <v>29078</v>
          </cell>
          <cell r="AM305">
            <v>897233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897233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G305">
            <v>9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868155</v>
          </cell>
          <cell r="CE305">
            <v>840708</v>
          </cell>
          <cell r="CF305">
            <v>27447</v>
          </cell>
          <cell r="CG305">
            <v>132601.19999999998</v>
          </cell>
          <cell r="CH305">
            <v>0</v>
          </cell>
          <cell r="CI305">
            <v>0</v>
          </cell>
          <cell r="CJ305">
            <v>160048.19999999998</v>
          </cell>
          <cell r="CK305">
            <v>66652.217784314271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27447</v>
          </cell>
          <cell r="DQ305">
            <v>27447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AA306">
            <v>297</v>
          </cell>
          <cell r="AT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AA307">
            <v>298</v>
          </cell>
          <cell r="AT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AA308">
            <v>299</v>
          </cell>
          <cell r="AT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4</v>
          </cell>
          <cell r="E309">
            <v>127242</v>
          </cell>
          <cell r="F309">
            <v>0</v>
          </cell>
          <cell r="G309">
            <v>3743</v>
          </cell>
          <cell r="H309">
            <v>130985</v>
          </cell>
          <cell r="J309">
            <v>3743</v>
          </cell>
          <cell r="K309">
            <v>10358</v>
          </cell>
          <cell r="L309">
            <v>14101</v>
          </cell>
          <cell r="N309">
            <v>116884</v>
          </cell>
          <cell r="P309">
            <v>3743</v>
          </cell>
          <cell r="Q309">
            <v>0</v>
          </cell>
          <cell r="R309">
            <v>0</v>
          </cell>
          <cell r="S309">
            <v>10358</v>
          </cell>
          <cell r="T309">
            <v>14101</v>
          </cell>
          <cell r="V309">
            <v>20157.8</v>
          </cell>
          <cell r="AA309">
            <v>300</v>
          </cell>
          <cell r="AB309">
            <v>4</v>
          </cell>
          <cell r="AC309">
            <v>1.0550996483001174E-2</v>
          </cell>
          <cell r="AD309">
            <v>0</v>
          </cell>
          <cell r="AE309">
            <v>0</v>
          </cell>
          <cell r="AF309">
            <v>0</v>
          </cell>
          <cell r="AG309">
            <v>127242</v>
          </cell>
          <cell r="AH309">
            <v>0</v>
          </cell>
          <cell r="AI309">
            <v>0</v>
          </cell>
          <cell r="AJ309">
            <v>127242</v>
          </cell>
          <cell r="AK309">
            <v>0</v>
          </cell>
          <cell r="AL309">
            <v>3743</v>
          </cell>
          <cell r="AM309">
            <v>130985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130985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G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127242</v>
          </cell>
          <cell r="CE309">
            <v>116884</v>
          </cell>
          <cell r="CF309">
            <v>10358</v>
          </cell>
          <cell r="CG309">
            <v>0</v>
          </cell>
          <cell r="CH309">
            <v>6056.8</v>
          </cell>
          <cell r="CI309">
            <v>0</v>
          </cell>
          <cell r="CJ309">
            <v>16414.8</v>
          </cell>
          <cell r="CK309">
            <v>10358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10358</v>
          </cell>
          <cell r="DQ309">
            <v>10358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</v>
          </cell>
          <cell r="E310">
            <v>1302782</v>
          </cell>
          <cell r="F310">
            <v>0</v>
          </cell>
          <cell r="G310">
            <v>81606</v>
          </cell>
          <cell r="H310">
            <v>1384388</v>
          </cell>
          <cell r="J310">
            <v>81606</v>
          </cell>
          <cell r="K310">
            <v>220336</v>
          </cell>
          <cell r="L310">
            <v>301942</v>
          </cell>
          <cell r="N310">
            <v>1082446</v>
          </cell>
          <cell r="P310">
            <v>81606</v>
          </cell>
          <cell r="Q310">
            <v>0</v>
          </cell>
          <cell r="R310">
            <v>0</v>
          </cell>
          <cell r="S310">
            <v>220336</v>
          </cell>
          <cell r="T310">
            <v>301942</v>
          </cell>
          <cell r="V310">
            <v>351775.2</v>
          </cell>
          <cell r="AA310">
            <v>301</v>
          </cell>
          <cell r="AB310">
            <v>87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1302782</v>
          </cell>
          <cell r="AH310">
            <v>0</v>
          </cell>
          <cell r="AI310">
            <v>0</v>
          </cell>
          <cell r="AJ310">
            <v>1302782</v>
          </cell>
          <cell r="AK310">
            <v>0</v>
          </cell>
          <cell r="AL310">
            <v>81606</v>
          </cell>
          <cell r="AM310">
            <v>1384388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1384388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G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1302782</v>
          </cell>
          <cell r="CE310">
            <v>1082446</v>
          </cell>
          <cell r="CF310">
            <v>220336</v>
          </cell>
          <cell r="CG310">
            <v>0</v>
          </cell>
          <cell r="CH310">
            <v>49833.200000000004</v>
          </cell>
          <cell r="CI310">
            <v>0</v>
          </cell>
          <cell r="CJ310">
            <v>270169.2</v>
          </cell>
          <cell r="CK310">
            <v>220336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220336</v>
          </cell>
          <cell r="DQ310">
            <v>220336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AA311">
            <v>302</v>
          </cell>
          <cell r="AT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AA312">
            <v>303</v>
          </cell>
          <cell r="AT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</v>
          </cell>
          <cell r="E313">
            <v>15106</v>
          </cell>
          <cell r="F313">
            <v>0</v>
          </cell>
          <cell r="G313">
            <v>938</v>
          </cell>
          <cell r="H313">
            <v>16044</v>
          </cell>
          <cell r="J313">
            <v>938</v>
          </cell>
          <cell r="K313">
            <v>7702</v>
          </cell>
          <cell r="L313">
            <v>8640</v>
          </cell>
          <cell r="N313">
            <v>7404</v>
          </cell>
          <cell r="P313">
            <v>938</v>
          </cell>
          <cell r="Q313">
            <v>0</v>
          </cell>
          <cell r="R313">
            <v>0</v>
          </cell>
          <cell r="S313">
            <v>7702</v>
          </cell>
          <cell r="T313">
            <v>8640</v>
          </cell>
          <cell r="V313">
            <v>8640</v>
          </cell>
          <cell r="AA313">
            <v>304</v>
          </cell>
          <cell r="AB313">
            <v>1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15106</v>
          </cell>
          <cell r="AH313">
            <v>0</v>
          </cell>
          <cell r="AI313">
            <v>0</v>
          </cell>
          <cell r="AJ313">
            <v>15106</v>
          </cell>
          <cell r="AK313">
            <v>0</v>
          </cell>
          <cell r="AL313">
            <v>938</v>
          </cell>
          <cell r="AM313">
            <v>16044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16044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G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15106</v>
          </cell>
          <cell r="CE313">
            <v>7404</v>
          </cell>
          <cell r="CF313">
            <v>7702</v>
          </cell>
          <cell r="CG313">
            <v>0</v>
          </cell>
          <cell r="CH313">
            <v>0</v>
          </cell>
          <cell r="CI313">
            <v>0</v>
          </cell>
          <cell r="CJ313">
            <v>7702</v>
          </cell>
          <cell r="CK313">
            <v>7702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7702</v>
          </cell>
          <cell r="DQ313">
            <v>7702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68</v>
          </cell>
          <cell r="E314">
            <v>951206</v>
          </cell>
          <cell r="F314">
            <v>0</v>
          </cell>
          <cell r="G314">
            <v>63733</v>
          </cell>
          <cell r="H314">
            <v>1014939</v>
          </cell>
          <cell r="J314">
            <v>63733</v>
          </cell>
          <cell r="K314">
            <v>75542.097291410435</v>
          </cell>
          <cell r="L314">
            <v>139275.09729141043</v>
          </cell>
          <cell r="N314">
            <v>875663.90270858957</v>
          </cell>
          <cell r="P314">
            <v>63733</v>
          </cell>
          <cell r="Q314">
            <v>0</v>
          </cell>
          <cell r="R314">
            <v>0</v>
          </cell>
          <cell r="S314">
            <v>75542.097291410435</v>
          </cell>
          <cell r="T314">
            <v>139275.09729141043</v>
          </cell>
          <cell r="V314">
            <v>225248.2</v>
          </cell>
          <cell r="AA314">
            <v>305</v>
          </cell>
          <cell r="AB314">
            <v>68</v>
          </cell>
          <cell r="AC314">
            <v>5.5078975495371343E-2</v>
          </cell>
          <cell r="AD314">
            <v>0</v>
          </cell>
          <cell r="AE314">
            <v>0</v>
          </cell>
          <cell r="AF314">
            <v>0</v>
          </cell>
          <cell r="AG314">
            <v>951206</v>
          </cell>
          <cell r="AH314">
            <v>0</v>
          </cell>
          <cell r="AI314">
            <v>0</v>
          </cell>
          <cell r="AJ314">
            <v>951206</v>
          </cell>
          <cell r="AK314">
            <v>0</v>
          </cell>
          <cell r="AL314">
            <v>63733</v>
          </cell>
          <cell r="AM314">
            <v>1014939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1014939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G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951206</v>
          </cell>
          <cell r="CE314">
            <v>880388</v>
          </cell>
          <cell r="CF314">
            <v>70818</v>
          </cell>
          <cell r="CG314">
            <v>15978</v>
          </cell>
          <cell r="CH314">
            <v>74719.199999999997</v>
          </cell>
          <cell r="CI314">
            <v>0</v>
          </cell>
          <cell r="CJ314">
            <v>161515.20000000001</v>
          </cell>
          <cell r="CK314">
            <v>75542.097291410435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70818</v>
          </cell>
          <cell r="DQ314">
            <v>70818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9</v>
          </cell>
          <cell r="E315">
            <v>123930</v>
          </cell>
          <cell r="F315">
            <v>0</v>
          </cell>
          <cell r="G315">
            <v>8442</v>
          </cell>
          <cell r="H315">
            <v>132372</v>
          </cell>
          <cell r="J315">
            <v>8442</v>
          </cell>
          <cell r="K315">
            <v>30487.627273090475</v>
          </cell>
          <cell r="L315">
            <v>38929.627273090475</v>
          </cell>
          <cell r="N315">
            <v>93442.372726909525</v>
          </cell>
          <cell r="P315">
            <v>8442</v>
          </cell>
          <cell r="Q315">
            <v>0</v>
          </cell>
          <cell r="R315">
            <v>0</v>
          </cell>
          <cell r="S315">
            <v>30487.627273090475</v>
          </cell>
          <cell r="T315">
            <v>38929.627273090475</v>
          </cell>
          <cell r="V315">
            <v>70785</v>
          </cell>
          <cell r="AA315">
            <v>306</v>
          </cell>
          <cell r="AB315">
            <v>9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123930</v>
          </cell>
          <cell r="AH315">
            <v>0</v>
          </cell>
          <cell r="AI315">
            <v>0</v>
          </cell>
          <cell r="AJ315">
            <v>123930</v>
          </cell>
          <cell r="AK315">
            <v>0</v>
          </cell>
          <cell r="AL315">
            <v>8442</v>
          </cell>
          <cell r="AM315">
            <v>132372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132372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G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123930</v>
          </cell>
          <cell r="CE315">
            <v>103176</v>
          </cell>
          <cell r="CF315">
            <v>20754</v>
          </cell>
          <cell r="CG315">
            <v>32921.4</v>
          </cell>
          <cell r="CH315">
            <v>8667.6</v>
          </cell>
          <cell r="CI315">
            <v>0</v>
          </cell>
          <cell r="CJ315">
            <v>62343</v>
          </cell>
          <cell r="CK315">
            <v>30487.627273090475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20754</v>
          </cell>
          <cell r="DQ315">
            <v>20754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</v>
          </cell>
          <cell r="E316">
            <v>650481</v>
          </cell>
          <cell r="F316">
            <v>0</v>
          </cell>
          <cell r="G316">
            <v>35160</v>
          </cell>
          <cell r="H316">
            <v>685641</v>
          </cell>
          <cell r="J316">
            <v>35160</v>
          </cell>
          <cell r="K316">
            <v>36614.326273197148</v>
          </cell>
          <cell r="L316">
            <v>71774.326273197148</v>
          </cell>
          <cell r="N316">
            <v>613866.67372680281</v>
          </cell>
          <cell r="P316">
            <v>35160</v>
          </cell>
          <cell r="Q316">
            <v>0</v>
          </cell>
          <cell r="R316">
            <v>0</v>
          </cell>
          <cell r="S316">
            <v>36614.326273197148</v>
          </cell>
          <cell r="T316">
            <v>71774.326273197148</v>
          </cell>
          <cell r="V316">
            <v>162425.4</v>
          </cell>
          <cell r="AA316">
            <v>307</v>
          </cell>
          <cell r="AB316">
            <v>38</v>
          </cell>
          <cell r="AC316">
            <v>0.52181570859426174</v>
          </cell>
          <cell r="AD316">
            <v>0</v>
          </cell>
          <cell r="AE316">
            <v>0</v>
          </cell>
          <cell r="AF316">
            <v>0</v>
          </cell>
          <cell r="AG316">
            <v>650481</v>
          </cell>
          <cell r="AH316">
            <v>0</v>
          </cell>
          <cell r="AI316">
            <v>0</v>
          </cell>
          <cell r="AJ316">
            <v>650481</v>
          </cell>
          <cell r="AK316">
            <v>0</v>
          </cell>
          <cell r="AL316">
            <v>35160</v>
          </cell>
          <cell r="AM316">
            <v>685641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685641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G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650481</v>
          </cell>
          <cell r="CE316">
            <v>670667</v>
          </cell>
          <cell r="CF316">
            <v>0</v>
          </cell>
          <cell r="CG316">
            <v>123838.2</v>
          </cell>
          <cell r="CH316">
            <v>3427.2000000000003</v>
          </cell>
          <cell r="CI316">
            <v>0</v>
          </cell>
          <cell r="CJ316">
            <v>127265.4</v>
          </cell>
          <cell r="CK316">
            <v>36614.326273197148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0</v>
          </cell>
          <cell r="DQ316">
            <v>0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</v>
          </cell>
          <cell r="E317">
            <v>309971</v>
          </cell>
          <cell r="F317">
            <v>0</v>
          </cell>
          <cell r="G317">
            <v>15008</v>
          </cell>
          <cell r="H317">
            <v>324979</v>
          </cell>
          <cell r="J317">
            <v>15008</v>
          </cell>
          <cell r="K317">
            <v>20549.382801441403</v>
          </cell>
          <cell r="L317">
            <v>35557.382801441403</v>
          </cell>
          <cell r="N317">
            <v>289421.61719855858</v>
          </cell>
          <cell r="P317">
            <v>15008</v>
          </cell>
          <cell r="Q317">
            <v>0</v>
          </cell>
          <cell r="R317">
            <v>0</v>
          </cell>
          <cell r="S317">
            <v>20549.382801441403</v>
          </cell>
          <cell r="T317">
            <v>35557.382801441403</v>
          </cell>
          <cell r="V317">
            <v>68583.8</v>
          </cell>
          <cell r="AA317">
            <v>308</v>
          </cell>
          <cell r="AB317">
            <v>16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309971</v>
          </cell>
          <cell r="AH317">
            <v>0</v>
          </cell>
          <cell r="AI317">
            <v>0</v>
          </cell>
          <cell r="AJ317">
            <v>309971</v>
          </cell>
          <cell r="AK317">
            <v>0</v>
          </cell>
          <cell r="AL317">
            <v>15008</v>
          </cell>
          <cell r="AM317">
            <v>324979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324979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G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309971</v>
          </cell>
          <cell r="CE317">
            <v>300752</v>
          </cell>
          <cell r="CF317">
            <v>9219</v>
          </cell>
          <cell r="CG317">
            <v>38322</v>
          </cell>
          <cell r="CH317">
            <v>6034.8</v>
          </cell>
          <cell r="CI317">
            <v>0</v>
          </cell>
          <cell r="CJ317">
            <v>53575.8</v>
          </cell>
          <cell r="CK317">
            <v>20549.382801441403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9219</v>
          </cell>
          <cell r="DQ317">
            <v>9219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</v>
          </cell>
          <cell r="E318">
            <v>70460</v>
          </cell>
          <cell r="F318">
            <v>0</v>
          </cell>
          <cell r="G318">
            <v>4690</v>
          </cell>
          <cell r="H318">
            <v>75150</v>
          </cell>
          <cell r="J318">
            <v>4690</v>
          </cell>
          <cell r="K318">
            <v>39672.532199035653</v>
          </cell>
          <cell r="L318">
            <v>44362.532199035653</v>
          </cell>
          <cell r="N318">
            <v>30787.467800964347</v>
          </cell>
          <cell r="P318">
            <v>4690</v>
          </cell>
          <cell r="Q318">
            <v>0</v>
          </cell>
          <cell r="R318">
            <v>0</v>
          </cell>
          <cell r="S318">
            <v>39672.532199035653</v>
          </cell>
          <cell r="T318">
            <v>44362.532199035653</v>
          </cell>
          <cell r="V318">
            <v>46709.4</v>
          </cell>
          <cell r="AA318">
            <v>309</v>
          </cell>
          <cell r="AB318">
            <v>5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70460</v>
          </cell>
          <cell r="AH318">
            <v>0</v>
          </cell>
          <cell r="AI318">
            <v>0</v>
          </cell>
          <cell r="AJ318">
            <v>70460</v>
          </cell>
          <cell r="AK318">
            <v>0</v>
          </cell>
          <cell r="AL318">
            <v>4690</v>
          </cell>
          <cell r="AM318">
            <v>75150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75150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G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70460</v>
          </cell>
          <cell r="CE318">
            <v>31576</v>
          </cell>
          <cell r="CF318">
            <v>38884</v>
          </cell>
          <cell r="CG318">
            <v>2667</v>
          </cell>
          <cell r="CH318">
            <v>468.40000000000003</v>
          </cell>
          <cell r="CI318">
            <v>0</v>
          </cell>
          <cell r="CJ318">
            <v>42019.4</v>
          </cell>
          <cell r="CK318">
            <v>39672.532199035653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38884</v>
          </cell>
          <cell r="DQ318">
            <v>38884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103</v>
          </cell>
          <cell r="E319">
            <v>1452965</v>
          </cell>
          <cell r="F319">
            <v>0</v>
          </cell>
          <cell r="G319">
            <v>94795</v>
          </cell>
          <cell r="H319">
            <v>1547760</v>
          </cell>
          <cell r="J319">
            <v>94795</v>
          </cell>
          <cell r="K319">
            <v>296560.06493895344</v>
          </cell>
          <cell r="L319">
            <v>391355.06493895344</v>
          </cell>
          <cell r="N319">
            <v>1156404.9350610466</v>
          </cell>
          <cell r="P319">
            <v>94795</v>
          </cell>
          <cell r="Q319">
            <v>0</v>
          </cell>
          <cell r="R319">
            <v>0</v>
          </cell>
          <cell r="S319">
            <v>296560.06493895344</v>
          </cell>
          <cell r="T319">
            <v>391355.06493895344</v>
          </cell>
          <cell r="V319">
            <v>542763.4</v>
          </cell>
          <cell r="AA319">
            <v>310</v>
          </cell>
          <cell r="AB319">
            <v>103</v>
          </cell>
          <cell r="AC319">
            <v>1.941385982523206</v>
          </cell>
          <cell r="AD319">
            <v>0</v>
          </cell>
          <cell r="AE319">
            <v>0</v>
          </cell>
          <cell r="AF319">
            <v>0</v>
          </cell>
          <cell r="AG319">
            <v>1452965</v>
          </cell>
          <cell r="AH319">
            <v>0</v>
          </cell>
          <cell r="AI319">
            <v>0</v>
          </cell>
          <cell r="AJ319">
            <v>1452965</v>
          </cell>
          <cell r="AK319">
            <v>0</v>
          </cell>
          <cell r="AL319">
            <v>94795</v>
          </cell>
          <cell r="AM319">
            <v>1547760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1547760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G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1452965</v>
          </cell>
          <cell r="CE319">
            <v>1169273</v>
          </cell>
          <cell r="CF319">
            <v>283692</v>
          </cell>
          <cell r="CG319">
            <v>43522.799999999996</v>
          </cell>
          <cell r="CH319">
            <v>120753.60000000001</v>
          </cell>
          <cell r="CI319">
            <v>0</v>
          </cell>
          <cell r="CJ319">
            <v>447968.4</v>
          </cell>
          <cell r="CK319">
            <v>296560.06493895344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283692</v>
          </cell>
          <cell r="DQ319">
            <v>283692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AA320">
            <v>311</v>
          </cell>
          <cell r="AT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AA321">
            <v>312</v>
          </cell>
          <cell r="AT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AA322">
            <v>313</v>
          </cell>
          <cell r="AT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229303</v>
          </cell>
          <cell r="F323">
            <v>0</v>
          </cell>
          <cell r="G323">
            <v>9374</v>
          </cell>
          <cell r="H323">
            <v>238677</v>
          </cell>
          <cell r="J323">
            <v>9374</v>
          </cell>
          <cell r="K323">
            <v>93220.228311234052</v>
          </cell>
          <cell r="L323">
            <v>102594.22831123405</v>
          </cell>
          <cell r="N323">
            <v>136082.77168876596</v>
          </cell>
          <cell r="P323">
            <v>9374</v>
          </cell>
          <cell r="Q323">
            <v>0</v>
          </cell>
          <cell r="R323">
            <v>0</v>
          </cell>
          <cell r="S323">
            <v>93220.228311234052</v>
          </cell>
          <cell r="T323">
            <v>102594.22831123405</v>
          </cell>
          <cell r="V323">
            <v>113183.8</v>
          </cell>
          <cell r="AA323">
            <v>314</v>
          </cell>
          <cell r="AB323">
            <v>10</v>
          </cell>
          <cell r="AC323">
            <v>6.8192888455918168E-3</v>
          </cell>
          <cell r="AD323">
            <v>0</v>
          </cell>
          <cell r="AE323">
            <v>0</v>
          </cell>
          <cell r="AF323">
            <v>0</v>
          </cell>
          <cell r="AG323">
            <v>229303</v>
          </cell>
          <cell r="AH323">
            <v>0</v>
          </cell>
          <cell r="AI323">
            <v>0</v>
          </cell>
          <cell r="AJ323">
            <v>229303</v>
          </cell>
          <cell r="AK323">
            <v>0</v>
          </cell>
          <cell r="AL323">
            <v>9374</v>
          </cell>
          <cell r="AM323">
            <v>238677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238677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G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229303</v>
          </cell>
          <cell r="CE323">
            <v>140528</v>
          </cell>
          <cell r="CF323">
            <v>88775</v>
          </cell>
          <cell r="CG323">
            <v>15034.8</v>
          </cell>
          <cell r="CH323">
            <v>0</v>
          </cell>
          <cell r="CI323">
            <v>0</v>
          </cell>
          <cell r="CJ323">
            <v>103809.8</v>
          </cell>
          <cell r="CK323">
            <v>93220.228311234052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88775</v>
          </cell>
          <cell r="DQ323">
            <v>88775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AA324">
            <v>315</v>
          </cell>
          <cell r="AT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304281</v>
          </cell>
          <cell r="F325">
            <v>0</v>
          </cell>
          <cell r="G325">
            <v>22512</v>
          </cell>
          <cell r="H325">
            <v>326793</v>
          </cell>
          <cell r="J325">
            <v>22512</v>
          </cell>
          <cell r="K325">
            <v>66098.394944682208</v>
          </cell>
          <cell r="L325">
            <v>88610.394944682208</v>
          </cell>
          <cell r="N325">
            <v>238182.60505531781</v>
          </cell>
          <cell r="P325">
            <v>22512</v>
          </cell>
          <cell r="Q325">
            <v>0</v>
          </cell>
          <cell r="R325">
            <v>0</v>
          </cell>
          <cell r="S325">
            <v>66098.394944682208</v>
          </cell>
          <cell r="T325">
            <v>88610.394944682208</v>
          </cell>
          <cell r="V325">
            <v>116370.6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304281</v>
          </cell>
          <cell r="AH325">
            <v>0</v>
          </cell>
          <cell r="AI325">
            <v>0</v>
          </cell>
          <cell r="AJ325">
            <v>304281</v>
          </cell>
          <cell r="AK325">
            <v>0</v>
          </cell>
          <cell r="AL325">
            <v>22512</v>
          </cell>
          <cell r="AM325">
            <v>326793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326793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G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304281</v>
          </cell>
          <cell r="CE325">
            <v>247838</v>
          </cell>
          <cell r="CF325">
            <v>56443</v>
          </cell>
          <cell r="CG325">
            <v>32656.799999999999</v>
          </cell>
          <cell r="CH325">
            <v>4758.8</v>
          </cell>
          <cell r="CI325">
            <v>0</v>
          </cell>
          <cell r="CJ325">
            <v>93858.6</v>
          </cell>
          <cell r="CK325">
            <v>66098.394944682208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56443</v>
          </cell>
          <cell r="DQ325">
            <v>56443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19383</v>
          </cell>
          <cell r="F326">
            <v>0</v>
          </cell>
          <cell r="G326">
            <v>931</v>
          </cell>
          <cell r="H326">
            <v>20314</v>
          </cell>
          <cell r="J326">
            <v>931</v>
          </cell>
          <cell r="K326">
            <v>19383</v>
          </cell>
          <cell r="L326">
            <v>20314</v>
          </cell>
          <cell r="N326">
            <v>0</v>
          </cell>
          <cell r="P326">
            <v>931</v>
          </cell>
          <cell r="Q326">
            <v>0</v>
          </cell>
          <cell r="R326">
            <v>0</v>
          </cell>
          <cell r="S326">
            <v>19383</v>
          </cell>
          <cell r="T326">
            <v>20314</v>
          </cell>
          <cell r="V326">
            <v>20314</v>
          </cell>
          <cell r="AA326">
            <v>317</v>
          </cell>
          <cell r="AB326">
            <v>1</v>
          </cell>
          <cell r="AC326">
            <v>7.5187969924812026E-3</v>
          </cell>
          <cell r="AD326">
            <v>0</v>
          </cell>
          <cell r="AE326">
            <v>0</v>
          </cell>
          <cell r="AF326">
            <v>0</v>
          </cell>
          <cell r="AG326">
            <v>19383</v>
          </cell>
          <cell r="AH326">
            <v>0</v>
          </cell>
          <cell r="AI326">
            <v>0</v>
          </cell>
          <cell r="AJ326">
            <v>19383</v>
          </cell>
          <cell r="AK326">
            <v>0</v>
          </cell>
          <cell r="AL326">
            <v>931</v>
          </cell>
          <cell r="AM326">
            <v>20314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20314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G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19383</v>
          </cell>
          <cell r="CE326">
            <v>0</v>
          </cell>
          <cell r="CF326">
            <v>19383</v>
          </cell>
          <cell r="CG326">
            <v>0</v>
          </cell>
          <cell r="CH326">
            <v>0</v>
          </cell>
          <cell r="CI326">
            <v>0</v>
          </cell>
          <cell r="CJ326">
            <v>19383</v>
          </cell>
          <cell r="CK326">
            <v>19383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19383</v>
          </cell>
          <cell r="DQ326">
            <v>19383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AA327">
            <v>318</v>
          </cell>
          <cell r="AT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AA328">
            <v>319</v>
          </cell>
          <cell r="AT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AA329">
            <v>320</v>
          </cell>
          <cell r="AT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</v>
          </cell>
          <cell r="E330">
            <v>187908</v>
          </cell>
          <cell r="F330">
            <v>0</v>
          </cell>
          <cell r="G330">
            <v>10318</v>
          </cell>
          <cell r="H330">
            <v>198226</v>
          </cell>
          <cell r="J330">
            <v>10318</v>
          </cell>
          <cell r="K330">
            <v>35905</v>
          </cell>
          <cell r="L330">
            <v>46223</v>
          </cell>
          <cell r="N330">
            <v>152003</v>
          </cell>
          <cell r="P330">
            <v>10318</v>
          </cell>
          <cell r="Q330">
            <v>0</v>
          </cell>
          <cell r="R330">
            <v>0</v>
          </cell>
          <cell r="S330">
            <v>35905</v>
          </cell>
          <cell r="T330">
            <v>46223</v>
          </cell>
          <cell r="V330">
            <v>60936.2</v>
          </cell>
          <cell r="AA330">
            <v>321</v>
          </cell>
          <cell r="AB330">
            <v>11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187908</v>
          </cell>
          <cell r="AH330">
            <v>0</v>
          </cell>
          <cell r="AI330">
            <v>0</v>
          </cell>
          <cell r="AJ330">
            <v>187908</v>
          </cell>
          <cell r="AK330">
            <v>0</v>
          </cell>
          <cell r="AL330">
            <v>10318</v>
          </cell>
          <cell r="AM330">
            <v>198226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198226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G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187908</v>
          </cell>
          <cell r="CE330">
            <v>152003</v>
          </cell>
          <cell r="CF330">
            <v>35905</v>
          </cell>
          <cell r="CG330">
            <v>0</v>
          </cell>
          <cell r="CH330">
            <v>14713.2</v>
          </cell>
          <cell r="CI330">
            <v>0</v>
          </cell>
          <cell r="CJ330">
            <v>50618.2</v>
          </cell>
          <cell r="CK330">
            <v>35905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35905</v>
          </cell>
          <cell r="DQ330">
            <v>35905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</v>
          </cell>
          <cell r="E331">
            <v>152566</v>
          </cell>
          <cell r="F331">
            <v>0</v>
          </cell>
          <cell r="G331">
            <v>8442</v>
          </cell>
          <cell r="H331">
            <v>161008</v>
          </cell>
          <cell r="J331">
            <v>8442</v>
          </cell>
          <cell r="K331">
            <v>2988.6168632516569</v>
          </cell>
          <cell r="L331">
            <v>11430.616863251656</v>
          </cell>
          <cell r="N331">
            <v>149577.38313674834</v>
          </cell>
          <cell r="P331">
            <v>8442</v>
          </cell>
          <cell r="Q331">
            <v>0</v>
          </cell>
          <cell r="R331">
            <v>0</v>
          </cell>
          <cell r="S331">
            <v>2988.6168632516569</v>
          </cell>
          <cell r="T331">
            <v>11430.616863251656</v>
          </cell>
          <cell r="V331">
            <v>24565.4</v>
          </cell>
          <cell r="AA331">
            <v>322</v>
          </cell>
          <cell r="AB331">
            <v>9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152566</v>
          </cell>
          <cell r="AH331">
            <v>0</v>
          </cell>
          <cell r="AI331">
            <v>0</v>
          </cell>
          <cell r="AJ331">
            <v>152566</v>
          </cell>
          <cell r="AK331">
            <v>0</v>
          </cell>
          <cell r="AL331">
            <v>8442</v>
          </cell>
          <cell r="AM331">
            <v>161008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161008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G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152566</v>
          </cell>
          <cell r="CE331">
            <v>152914</v>
          </cell>
          <cell r="CF331">
            <v>0</v>
          </cell>
          <cell r="CG331">
            <v>10108.199999999999</v>
          </cell>
          <cell r="CH331">
            <v>6015.2000000000007</v>
          </cell>
          <cell r="CI331">
            <v>0</v>
          </cell>
          <cell r="CJ331">
            <v>16123.4</v>
          </cell>
          <cell r="CK331">
            <v>2988.6168632516569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5</v>
          </cell>
          <cell r="E332">
            <v>71295</v>
          </cell>
          <cell r="F332">
            <v>0</v>
          </cell>
          <cell r="G332">
            <v>4633</v>
          </cell>
          <cell r="H332">
            <v>75928</v>
          </cell>
          <cell r="J332">
            <v>4633</v>
          </cell>
          <cell r="K332">
            <v>5375.1463736288488</v>
          </cell>
          <cell r="L332">
            <v>10008.14637362885</v>
          </cell>
          <cell r="N332">
            <v>65919.853626371158</v>
          </cell>
          <cell r="P332">
            <v>4633</v>
          </cell>
          <cell r="Q332">
            <v>0</v>
          </cell>
          <cell r="R332">
            <v>0</v>
          </cell>
          <cell r="S332">
            <v>5375.1463736288488</v>
          </cell>
          <cell r="T332">
            <v>10008.14637362885</v>
          </cell>
          <cell r="V332">
            <v>35507.800000000003</v>
          </cell>
          <cell r="AA332">
            <v>323</v>
          </cell>
          <cell r="AB332">
            <v>5</v>
          </cell>
          <cell r="AC332">
            <v>6.0874925695163035E-2</v>
          </cell>
          <cell r="AD332">
            <v>0</v>
          </cell>
          <cell r="AE332">
            <v>0</v>
          </cell>
          <cell r="AF332">
            <v>0</v>
          </cell>
          <cell r="AG332">
            <v>71295</v>
          </cell>
          <cell r="AH332">
            <v>0</v>
          </cell>
          <cell r="AI332">
            <v>0</v>
          </cell>
          <cell r="AJ332">
            <v>71295</v>
          </cell>
          <cell r="AK332">
            <v>0</v>
          </cell>
          <cell r="AL332">
            <v>4633</v>
          </cell>
          <cell r="AM332">
            <v>75928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75928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G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71295</v>
          </cell>
          <cell r="CE332">
            <v>112110</v>
          </cell>
          <cell r="CF332">
            <v>0</v>
          </cell>
          <cell r="CG332">
            <v>18180</v>
          </cell>
          <cell r="CH332">
            <v>12694.800000000001</v>
          </cell>
          <cell r="CI332">
            <v>0</v>
          </cell>
          <cell r="CJ332">
            <v>30874.800000000003</v>
          </cell>
          <cell r="CK332">
            <v>5375.1463736288488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0</v>
          </cell>
          <cell r="DQ332">
            <v>0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AA333">
            <v>324</v>
          </cell>
          <cell r="AT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74</v>
          </cell>
          <cell r="E334">
            <v>902850</v>
          </cell>
          <cell r="F334">
            <v>0</v>
          </cell>
          <cell r="G334">
            <v>69412</v>
          </cell>
          <cell r="H334">
            <v>972262</v>
          </cell>
          <cell r="J334">
            <v>69412</v>
          </cell>
          <cell r="K334">
            <v>214416.76099422332</v>
          </cell>
          <cell r="L334">
            <v>283828.7609942233</v>
          </cell>
          <cell r="N334">
            <v>688433.2390057767</v>
          </cell>
          <cell r="P334">
            <v>69412</v>
          </cell>
          <cell r="Q334">
            <v>0</v>
          </cell>
          <cell r="R334">
            <v>0</v>
          </cell>
          <cell r="S334">
            <v>214416.76099422332</v>
          </cell>
          <cell r="T334">
            <v>283828.7609942233</v>
          </cell>
          <cell r="V334">
            <v>510835</v>
          </cell>
          <cell r="AA334">
            <v>325</v>
          </cell>
          <cell r="AB334">
            <v>74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902850</v>
          </cell>
          <cell r="AH334">
            <v>0</v>
          </cell>
          <cell r="AI334">
            <v>0</v>
          </cell>
          <cell r="AJ334">
            <v>902850</v>
          </cell>
          <cell r="AK334">
            <v>0</v>
          </cell>
          <cell r="AL334">
            <v>69412</v>
          </cell>
          <cell r="AM334">
            <v>972262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972262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G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902850</v>
          </cell>
          <cell r="CE334">
            <v>697866</v>
          </cell>
          <cell r="CF334">
            <v>204984</v>
          </cell>
          <cell r="CG334">
            <v>31903.8</v>
          </cell>
          <cell r="CH334">
            <v>204535.2</v>
          </cell>
          <cell r="CI334">
            <v>0</v>
          </cell>
          <cell r="CJ334">
            <v>441423</v>
          </cell>
          <cell r="CK334">
            <v>214416.76099422332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204984</v>
          </cell>
          <cell r="DQ334">
            <v>204984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</v>
          </cell>
          <cell r="E335">
            <v>315486</v>
          </cell>
          <cell r="F335">
            <v>0</v>
          </cell>
          <cell r="G335">
            <v>20616</v>
          </cell>
          <cell r="H335">
            <v>336102</v>
          </cell>
          <cell r="J335">
            <v>20616</v>
          </cell>
          <cell r="K335">
            <v>146212</v>
          </cell>
          <cell r="L335">
            <v>166828</v>
          </cell>
          <cell r="N335">
            <v>169274</v>
          </cell>
          <cell r="P335">
            <v>20616</v>
          </cell>
          <cell r="Q335">
            <v>0</v>
          </cell>
          <cell r="R335">
            <v>0</v>
          </cell>
          <cell r="S335">
            <v>146212</v>
          </cell>
          <cell r="T335">
            <v>166828</v>
          </cell>
          <cell r="V335">
            <v>169948</v>
          </cell>
          <cell r="AA335">
            <v>326</v>
          </cell>
          <cell r="AB335">
            <v>22</v>
          </cell>
          <cell r="AC335">
            <v>1.8679950186799504E-2</v>
          </cell>
          <cell r="AD335">
            <v>0</v>
          </cell>
          <cell r="AE335">
            <v>0</v>
          </cell>
          <cell r="AF335">
            <v>0</v>
          </cell>
          <cell r="AG335">
            <v>315486</v>
          </cell>
          <cell r="AH335">
            <v>0</v>
          </cell>
          <cell r="AI335">
            <v>0</v>
          </cell>
          <cell r="AJ335">
            <v>315486</v>
          </cell>
          <cell r="AK335">
            <v>0</v>
          </cell>
          <cell r="AL335">
            <v>20616</v>
          </cell>
          <cell r="AM335">
            <v>336102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336102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G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315486</v>
          </cell>
          <cell r="CE335">
            <v>169274</v>
          </cell>
          <cell r="CF335">
            <v>146212</v>
          </cell>
          <cell r="CG335">
            <v>0</v>
          </cell>
          <cell r="CH335">
            <v>3120</v>
          </cell>
          <cell r="CI335">
            <v>0</v>
          </cell>
          <cell r="CJ335">
            <v>149332</v>
          </cell>
          <cell r="CK335">
            <v>146212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146212</v>
          </cell>
          <cell r="DQ335">
            <v>146212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</v>
          </cell>
          <cell r="E336">
            <v>52119</v>
          </cell>
          <cell r="F336">
            <v>0</v>
          </cell>
          <cell r="G336">
            <v>2814</v>
          </cell>
          <cell r="H336">
            <v>54933</v>
          </cell>
          <cell r="J336">
            <v>2814</v>
          </cell>
          <cell r="K336">
            <v>0</v>
          </cell>
          <cell r="L336">
            <v>2814</v>
          </cell>
          <cell r="N336">
            <v>52119</v>
          </cell>
          <cell r="P336">
            <v>2814</v>
          </cell>
          <cell r="Q336">
            <v>0</v>
          </cell>
          <cell r="R336">
            <v>0</v>
          </cell>
          <cell r="S336">
            <v>0</v>
          </cell>
          <cell r="T336">
            <v>2814</v>
          </cell>
          <cell r="V336">
            <v>2814</v>
          </cell>
          <cell r="AA336">
            <v>327</v>
          </cell>
          <cell r="AB336">
            <v>3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52119</v>
          </cell>
          <cell r="AH336">
            <v>0</v>
          </cell>
          <cell r="AI336">
            <v>0</v>
          </cell>
          <cell r="AJ336">
            <v>52119</v>
          </cell>
          <cell r="AK336">
            <v>0</v>
          </cell>
          <cell r="AL336">
            <v>2814</v>
          </cell>
          <cell r="AM336">
            <v>54933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54933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G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52119</v>
          </cell>
          <cell r="CE336">
            <v>68416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AA337">
            <v>328</v>
          </cell>
          <cell r="AT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AA338">
            <v>329</v>
          </cell>
          <cell r="AT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AA339">
            <v>330</v>
          </cell>
          <cell r="AT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33</v>
          </cell>
          <cell r="E340">
            <v>459378</v>
          </cell>
          <cell r="F340">
            <v>0</v>
          </cell>
          <cell r="G340">
            <v>30954</v>
          </cell>
          <cell r="H340">
            <v>490332</v>
          </cell>
          <cell r="J340">
            <v>30954</v>
          </cell>
          <cell r="K340">
            <v>12562.586323264044</v>
          </cell>
          <cell r="L340">
            <v>43516.58632326404</v>
          </cell>
          <cell r="N340">
            <v>446815.41367673595</v>
          </cell>
          <cell r="P340">
            <v>30954</v>
          </cell>
          <cell r="Q340">
            <v>0</v>
          </cell>
          <cell r="R340">
            <v>0</v>
          </cell>
          <cell r="S340">
            <v>12562.586323264044</v>
          </cell>
          <cell r="T340">
            <v>43516.58632326404</v>
          </cell>
          <cell r="V340">
            <v>123127.6</v>
          </cell>
          <cell r="AA340">
            <v>331</v>
          </cell>
          <cell r="AB340">
            <v>33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459378</v>
          </cell>
          <cell r="AH340">
            <v>0</v>
          </cell>
          <cell r="AI340">
            <v>0</v>
          </cell>
          <cell r="AJ340">
            <v>459378</v>
          </cell>
          <cell r="AK340">
            <v>0</v>
          </cell>
          <cell r="AL340">
            <v>30954</v>
          </cell>
          <cell r="AM340">
            <v>490332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490332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G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459378</v>
          </cell>
          <cell r="CE340">
            <v>537918</v>
          </cell>
          <cell r="CF340">
            <v>0</v>
          </cell>
          <cell r="CG340">
            <v>42489.599999999999</v>
          </cell>
          <cell r="CH340">
            <v>49684</v>
          </cell>
          <cell r="CI340">
            <v>0</v>
          </cell>
          <cell r="CJ340">
            <v>92173.6</v>
          </cell>
          <cell r="CK340">
            <v>12562.586323264044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76</v>
          </cell>
          <cell r="E341">
            <v>962570</v>
          </cell>
          <cell r="F341">
            <v>0</v>
          </cell>
          <cell r="G341">
            <v>71257</v>
          </cell>
          <cell r="H341">
            <v>1033827</v>
          </cell>
          <cell r="J341">
            <v>71257</v>
          </cell>
          <cell r="K341">
            <v>39961.606219312162</v>
          </cell>
          <cell r="L341">
            <v>111218.60621931216</v>
          </cell>
          <cell r="N341">
            <v>922608.39378068782</v>
          </cell>
          <cell r="P341">
            <v>71257</v>
          </cell>
          <cell r="Q341">
            <v>0</v>
          </cell>
          <cell r="R341">
            <v>0</v>
          </cell>
          <cell r="S341">
            <v>39961.606219312162</v>
          </cell>
          <cell r="T341">
            <v>111218.60621931216</v>
          </cell>
          <cell r="V341">
            <v>243924.4</v>
          </cell>
          <cell r="AA341">
            <v>332</v>
          </cell>
          <cell r="AB341">
            <v>76</v>
          </cell>
          <cell r="AC341">
            <v>3.3412887828162291E-2</v>
          </cell>
          <cell r="AD341">
            <v>0</v>
          </cell>
          <cell r="AE341">
            <v>0</v>
          </cell>
          <cell r="AF341">
            <v>0</v>
          </cell>
          <cell r="AG341">
            <v>962570</v>
          </cell>
          <cell r="AH341">
            <v>0</v>
          </cell>
          <cell r="AI341">
            <v>0</v>
          </cell>
          <cell r="AJ341">
            <v>962570</v>
          </cell>
          <cell r="AK341">
            <v>0</v>
          </cell>
          <cell r="AL341">
            <v>71257</v>
          </cell>
          <cell r="AM341">
            <v>1033827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1033827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G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962570</v>
          </cell>
          <cell r="CE341">
            <v>945779</v>
          </cell>
          <cell r="CF341">
            <v>16791</v>
          </cell>
          <cell r="CG341">
            <v>78368.399999999994</v>
          </cell>
          <cell r="CH341">
            <v>77508</v>
          </cell>
          <cell r="CI341">
            <v>0</v>
          </cell>
          <cell r="CJ341">
            <v>172667.4</v>
          </cell>
          <cell r="CK341">
            <v>39961.606219312162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16791</v>
          </cell>
          <cell r="DQ341">
            <v>16791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AA342">
            <v>333</v>
          </cell>
          <cell r="AT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AA343">
            <v>334</v>
          </cell>
          <cell r="AT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181.65511176884294</v>
          </cell>
          <cell r="L344">
            <v>181.65511176884294</v>
          </cell>
          <cell r="N344">
            <v>-181.65511176884294</v>
          </cell>
          <cell r="P344">
            <v>0</v>
          </cell>
          <cell r="Q344">
            <v>0</v>
          </cell>
          <cell r="R344">
            <v>0</v>
          </cell>
          <cell r="S344">
            <v>181.65511176884294</v>
          </cell>
          <cell r="T344">
            <v>181.65511176884294</v>
          </cell>
          <cell r="V344">
            <v>1427.2</v>
          </cell>
          <cell r="AA344">
            <v>335</v>
          </cell>
          <cell r="AT344">
            <v>335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19488</v>
          </cell>
          <cell r="CF344">
            <v>0</v>
          </cell>
          <cell r="CG344">
            <v>614.4</v>
          </cell>
          <cell r="CH344">
            <v>812.80000000000007</v>
          </cell>
          <cell r="CI344">
            <v>0</v>
          </cell>
          <cell r="CJ344">
            <v>1427.2</v>
          </cell>
          <cell r="CK344">
            <v>181.65511176884294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283</v>
          </cell>
          <cell r="E345">
            <v>3869559</v>
          </cell>
          <cell r="F345">
            <v>0</v>
          </cell>
          <cell r="G345">
            <v>265047</v>
          </cell>
          <cell r="H345">
            <v>4134606</v>
          </cell>
          <cell r="J345">
            <v>265047</v>
          </cell>
          <cell r="K345">
            <v>317657.05162849434</v>
          </cell>
          <cell r="L345">
            <v>582704.0516284944</v>
          </cell>
          <cell r="N345">
            <v>3551901.9483715054</v>
          </cell>
          <cell r="P345">
            <v>265047</v>
          </cell>
          <cell r="Q345">
            <v>0</v>
          </cell>
          <cell r="R345">
            <v>0</v>
          </cell>
          <cell r="S345">
            <v>317657.05162849434</v>
          </cell>
          <cell r="T345">
            <v>582704.0516284944</v>
          </cell>
          <cell r="V345">
            <v>965136.4</v>
          </cell>
          <cell r="AA345">
            <v>336</v>
          </cell>
          <cell r="AB345">
            <v>283</v>
          </cell>
          <cell r="AC345">
            <v>0.43511767594184092</v>
          </cell>
          <cell r="AD345">
            <v>0</v>
          </cell>
          <cell r="AE345">
            <v>1</v>
          </cell>
          <cell r="AF345">
            <v>0</v>
          </cell>
          <cell r="AG345">
            <v>3869559</v>
          </cell>
          <cell r="AH345">
            <v>0</v>
          </cell>
          <cell r="AI345">
            <v>0</v>
          </cell>
          <cell r="AJ345">
            <v>3869559</v>
          </cell>
          <cell r="AK345">
            <v>0</v>
          </cell>
          <cell r="AL345">
            <v>265047</v>
          </cell>
          <cell r="AM345">
            <v>4134606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4134606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G345">
            <v>1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3869559</v>
          </cell>
          <cell r="CE345">
            <v>3589308</v>
          </cell>
          <cell r="CF345">
            <v>280251</v>
          </cell>
          <cell r="CG345">
            <v>126516</v>
          </cell>
          <cell r="CH345">
            <v>293322.40000000002</v>
          </cell>
          <cell r="CI345">
            <v>0</v>
          </cell>
          <cell r="CJ345">
            <v>700089.4</v>
          </cell>
          <cell r="CK345">
            <v>317657.05162849434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280251</v>
          </cell>
          <cell r="DQ345">
            <v>280251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60988</v>
          </cell>
          <cell r="F346">
            <v>0</v>
          </cell>
          <cell r="G346">
            <v>1876</v>
          </cell>
          <cell r="H346">
            <v>62864</v>
          </cell>
          <cell r="J346">
            <v>1876</v>
          </cell>
          <cell r="K346">
            <v>6841.8474044921049</v>
          </cell>
          <cell r="L346">
            <v>8717.8474044921059</v>
          </cell>
          <cell r="N346">
            <v>54146.152595507898</v>
          </cell>
          <cell r="P346">
            <v>1876</v>
          </cell>
          <cell r="Q346">
            <v>0</v>
          </cell>
          <cell r="R346">
            <v>0</v>
          </cell>
          <cell r="S346">
            <v>6841.8474044921049</v>
          </cell>
          <cell r="T346">
            <v>8717.8474044921059</v>
          </cell>
          <cell r="V346">
            <v>25329.599999999999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60988</v>
          </cell>
          <cell r="AH346">
            <v>0</v>
          </cell>
          <cell r="AI346">
            <v>0</v>
          </cell>
          <cell r="AJ346">
            <v>60988</v>
          </cell>
          <cell r="AK346">
            <v>0</v>
          </cell>
          <cell r="AL346">
            <v>1876</v>
          </cell>
          <cell r="AM346">
            <v>62864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62864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G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60988</v>
          </cell>
          <cell r="CE346">
            <v>58935</v>
          </cell>
          <cell r="CF346">
            <v>2053</v>
          </cell>
          <cell r="CG346">
            <v>16197</v>
          </cell>
          <cell r="CH346">
            <v>5203.6000000000004</v>
          </cell>
          <cell r="CI346">
            <v>0</v>
          </cell>
          <cell r="CJ346">
            <v>23453.599999999999</v>
          </cell>
          <cell r="CK346">
            <v>6841.8474044921049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2053</v>
          </cell>
          <cell r="DQ346">
            <v>2053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AA347">
            <v>338</v>
          </cell>
          <cell r="AT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AA348">
            <v>339</v>
          </cell>
          <cell r="AT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</v>
          </cell>
          <cell r="E349">
            <v>169292</v>
          </cell>
          <cell r="F349">
            <v>0</v>
          </cell>
          <cell r="G349">
            <v>9380</v>
          </cell>
          <cell r="H349">
            <v>178672</v>
          </cell>
          <cell r="J349">
            <v>9380</v>
          </cell>
          <cell r="K349">
            <v>6641.7650240483199</v>
          </cell>
          <cell r="L349">
            <v>16021.76502404832</v>
          </cell>
          <cell r="N349">
            <v>162650.23497595167</v>
          </cell>
          <cell r="P349">
            <v>9380</v>
          </cell>
          <cell r="Q349">
            <v>0</v>
          </cell>
          <cell r="R349">
            <v>0</v>
          </cell>
          <cell r="S349">
            <v>6641.7650240483199</v>
          </cell>
          <cell r="T349">
            <v>16021.76502404832</v>
          </cell>
          <cell r="V349">
            <v>31844</v>
          </cell>
          <cell r="AA349">
            <v>340</v>
          </cell>
          <cell r="AB349">
            <v>10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169292</v>
          </cell>
          <cell r="AH349">
            <v>0</v>
          </cell>
          <cell r="AI349">
            <v>0</v>
          </cell>
          <cell r="AJ349">
            <v>169292</v>
          </cell>
          <cell r="AK349">
            <v>0</v>
          </cell>
          <cell r="AL349">
            <v>9380</v>
          </cell>
          <cell r="AM349">
            <v>178672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178672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G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169292</v>
          </cell>
          <cell r="CE349">
            <v>213623</v>
          </cell>
          <cell r="CF349">
            <v>0</v>
          </cell>
          <cell r="CG349">
            <v>22464</v>
          </cell>
          <cell r="CH349">
            <v>0</v>
          </cell>
          <cell r="CI349">
            <v>0</v>
          </cell>
          <cell r="CJ349">
            <v>22464</v>
          </cell>
          <cell r="CK349">
            <v>6641.7650240483199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AA350">
            <v>341</v>
          </cell>
          <cell r="AT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</v>
          </cell>
          <cell r="E351">
            <v>61464</v>
          </cell>
          <cell r="F351">
            <v>0</v>
          </cell>
          <cell r="G351">
            <v>3752</v>
          </cell>
          <cell r="H351">
            <v>65216</v>
          </cell>
          <cell r="J351">
            <v>3752</v>
          </cell>
          <cell r="K351">
            <v>194</v>
          </cell>
          <cell r="L351">
            <v>3946</v>
          </cell>
          <cell r="N351">
            <v>61270</v>
          </cell>
          <cell r="P351">
            <v>3752</v>
          </cell>
          <cell r="Q351">
            <v>0</v>
          </cell>
          <cell r="R351">
            <v>0</v>
          </cell>
          <cell r="S351">
            <v>194</v>
          </cell>
          <cell r="T351">
            <v>3946</v>
          </cell>
          <cell r="V351">
            <v>13081.6</v>
          </cell>
          <cell r="AA351">
            <v>342</v>
          </cell>
          <cell r="AB351">
            <v>4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61464</v>
          </cell>
          <cell r="AH351">
            <v>0</v>
          </cell>
          <cell r="AI351">
            <v>0</v>
          </cell>
          <cell r="AJ351">
            <v>61464</v>
          </cell>
          <cell r="AK351">
            <v>0</v>
          </cell>
          <cell r="AL351">
            <v>3752</v>
          </cell>
          <cell r="AM351">
            <v>65216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65216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G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61464</v>
          </cell>
          <cell r="CE351">
            <v>61270</v>
          </cell>
          <cell r="CF351">
            <v>194</v>
          </cell>
          <cell r="CG351">
            <v>0</v>
          </cell>
          <cell r="CH351">
            <v>9135.6</v>
          </cell>
          <cell r="CI351">
            <v>0</v>
          </cell>
          <cell r="CJ351">
            <v>9329.6</v>
          </cell>
          <cell r="CK351">
            <v>194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194</v>
          </cell>
          <cell r="DQ351">
            <v>194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257136</v>
          </cell>
          <cell r="F352">
            <v>0</v>
          </cell>
          <cell r="G352">
            <v>20636</v>
          </cell>
          <cell r="H352">
            <v>277772</v>
          </cell>
          <cell r="J352">
            <v>20636</v>
          </cell>
          <cell r="K352">
            <v>29575</v>
          </cell>
          <cell r="L352">
            <v>50211</v>
          </cell>
          <cell r="N352">
            <v>227561</v>
          </cell>
          <cell r="P352">
            <v>20636</v>
          </cell>
          <cell r="Q352">
            <v>0</v>
          </cell>
          <cell r="R352">
            <v>0</v>
          </cell>
          <cell r="S352">
            <v>29575</v>
          </cell>
          <cell r="T352">
            <v>50211</v>
          </cell>
          <cell r="V352">
            <v>50211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257136</v>
          </cell>
          <cell r="AH352">
            <v>0</v>
          </cell>
          <cell r="AI352">
            <v>0</v>
          </cell>
          <cell r="AJ352">
            <v>257136</v>
          </cell>
          <cell r="AK352">
            <v>0</v>
          </cell>
          <cell r="AL352">
            <v>20636</v>
          </cell>
          <cell r="AM352">
            <v>277772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277772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G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257136</v>
          </cell>
          <cell r="CE352">
            <v>227561</v>
          </cell>
          <cell r="CF352">
            <v>29575</v>
          </cell>
          <cell r="CG352">
            <v>0</v>
          </cell>
          <cell r="CH352">
            <v>0</v>
          </cell>
          <cell r="CI352">
            <v>0</v>
          </cell>
          <cell r="CJ352">
            <v>29575</v>
          </cell>
          <cell r="CK352">
            <v>29575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29575</v>
          </cell>
          <cell r="DQ352">
            <v>29575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</v>
          </cell>
          <cell r="E353">
            <v>28576</v>
          </cell>
          <cell r="F353">
            <v>0</v>
          </cell>
          <cell r="G353">
            <v>1876</v>
          </cell>
          <cell r="H353">
            <v>30452</v>
          </cell>
          <cell r="J353">
            <v>1876</v>
          </cell>
          <cell r="K353">
            <v>10950.069348363115</v>
          </cell>
          <cell r="L353">
            <v>12826.069348363115</v>
          </cell>
          <cell r="N353">
            <v>17625.930651636885</v>
          </cell>
          <cell r="P353">
            <v>1876</v>
          </cell>
          <cell r="Q353">
            <v>0</v>
          </cell>
          <cell r="R353">
            <v>0</v>
          </cell>
          <cell r="S353">
            <v>10950.069348363115</v>
          </cell>
          <cell r="T353">
            <v>12826.069348363115</v>
          </cell>
          <cell r="V353">
            <v>15861.2</v>
          </cell>
          <cell r="AA353">
            <v>344</v>
          </cell>
          <cell r="AB353">
            <v>2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28576</v>
          </cell>
          <cell r="AH353">
            <v>0</v>
          </cell>
          <cell r="AI353">
            <v>0</v>
          </cell>
          <cell r="AJ353">
            <v>28576</v>
          </cell>
          <cell r="AK353">
            <v>0</v>
          </cell>
          <cell r="AL353">
            <v>1876</v>
          </cell>
          <cell r="AM353">
            <v>30452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30452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G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28576</v>
          </cell>
          <cell r="CE353">
            <v>18900</v>
          </cell>
          <cell r="CF353">
            <v>9676</v>
          </cell>
          <cell r="CG353">
            <v>4309.2</v>
          </cell>
          <cell r="CH353">
            <v>0</v>
          </cell>
          <cell r="CI353">
            <v>0</v>
          </cell>
          <cell r="CJ353">
            <v>13985.2</v>
          </cell>
          <cell r="CK353">
            <v>10950.069348363115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9676</v>
          </cell>
          <cell r="DQ353">
            <v>9676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AA354">
            <v>345</v>
          </cell>
          <cell r="AT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</v>
          </cell>
          <cell r="E355">
            <v>344617</v>
          </cell>
          <cell r="F355">
            <v>0</v>
          </cell>
          <cell r="G355">
            <v>22330</v>
          </cell>
          <cell r="H355">
            <v>366947</v>
          </cell>
          <cell r="J355">
            <v>22330</v>
          </cell>
          <cell r="K355">
            <v>1923</v>
          </cell>
          <cell r="L355">
            <v>24253</v>
          </cell>
          <cell r="N355">
            <v>342694</v>
          </cell>
          <cell r="P355">
            <v>22330</v>
          </cell>
          <cell r="Q355">
            <v>0</v>
          </cell>
          <cell r="R355">
            <v>0</v>
          </cell>
          <cell r="S355">
            <v>1923</v>
          </cell>
          <cell r="T355">
            <v>24253</v>
          </cell>
          <cell r="V355">
            <v>96921</v>
          </cell>
          <cell r="AA355">
            <v>346</v>
          </cell>
          <cell r="AB355">
            <v>24</v>
          </cell>
          <cell r="AC355">
            <v>0.19817149097992928</v>
          </cell>
          <cell r="AD355">
            <v>0</v>
          </cell>
          <cell r="AE355">
            <v>2</v>
          </cell>
          <cell r="AF355">
            <v>0</v>
          </cell>
          <cell r="AG355">
            <v>344617</v>
          </cell>
          <cell r="AH355">
            <v>0</v>
          </cell>
          <cell r="AI355">
            <v>0</v>
          </cell>
          <cell r="AJ355">
            <v>344617</v>
          </cell>
          <cell r="AK355">
            <v>0</v>
          </cell>
          <cell r="AL355">
            <v>22330</v>
          </cell>
          <cell r="AM355">
            <v>366947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366947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G355">
            <v>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344617</v>
          </cell>
          <cell r="CE355">
            <v>342694</v>
          </cell>
          <cell r="CF355">
            <v>1923</v>
          </cell>
          <cell r="CG355">
            <v>0</v>
          </cell>
          <cell r="CH355">
            <v>72668</v>
          </cell>
          <cell r="CI355">
            <v>0</v>
          </cell>
          <cell r="CJ355">
            <v>74591</v>
          </cell>
          <cell r="CK355">
            <v>1923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1923</v>
          </cell>
          <cell r="DQ355">
            <v>1923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</v>
          </cell>
          <cell r="E356">
            <v>673841</v>
          </cell>
          <cell r="F356">
            <v>1924</v>
          </cell>
          <cell r="G356">
            <v>37272</v>
          </cell>
          <cell r="H356">
            <v>713037</v>
          </cell>
          <cell r="J356">
            <v>37272</v>
          </cell>
          <cell r="K356">
            <v>191239.74495082803</v>
          </cell>
          <cell r="L356">
            <v>228511.74495082803</v>
          </cell>
          <cell r="N356">
            <v>484525.25504917197</v>
          </cell>
          <cell r="P356">
            <v>37272</v>
          </cell>
          <cell r="Q356">
            <v>0</v>
          </cell>
          <cell r="R356">
            <v>0</v>
          </cell>
          <cell r="S356">
            <v>191239.74495082803</v>
          </cell>
          <cell r="T356">
            <v>228511.74495082803</v>
          </cell>
          <cell r="V356">
            <v>307494</v>
          </cell>
          <cell r="AA356">
            <v>347</v>
          </cell>
          <cell r="AB356">
            <v>40</v>
          </cell>
          <cell r="AC356">
            <v>0.26515185336529895</v>
          </cell>
          <cell r="AD356">
            <v>0</v>
          </cell>
          <cell r="AE356">
            <v>7</v>
          </cell>
          <cell r="AF356">
            <v>0</v>
          </cell>
          <cell r="AG356">
            <v>673841</v>
          </cell>
          <cell r="AH356">
            <v>0</v>
          </cell>
          <cell r="AI356">
            <v>0</v>
          </cell>
          <cell r="AJ356">
            <v>673841</v>
          </cell>
          <cell r="AK356">
            <v>0</v>
          </cell>
          <cell r="AL356">
            <v>37272</v>
          </cell>
          <cell r="AM356">
            <v>711113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711113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G356">
            <v>7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673841</v>
          </cell>
          <cell r="CE356">
            <v>512654</v>
          </cell>
          <cell r="CF356">
            <v>161187</v>
          </cell>
          <cell r="CG356">
            <v>101645.4</v>
          </cell>
          <cell r="CH356">
            <v>7389.6</v>
          </cell>
          <cell r="CI356">
            <v>0</v>
          </cell>
          <cell r="CJ356">
            <v>270222</v>
          </cell>
          <cell r="CK356">
            <v>191239.74495082803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161187</v>
          </cell>
          <cell r="DQ356">
            <v>161187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1963</v>
          </cell>
          <cell r="E357">
            <v>25301719</v>
          </cell>
          <cell r="F357">
            <v>1191304</v>
          </cell>
          <cell r="G357">
            <v>1841294</v>
          </cell>
          <cell r="H357">
            <v>28334317</v>
          </cell>
          <cell r="J357">
            <v>1841294</v>
          </cell>
          <cell r="K357">
            <v>1368434.3179476971</v>
          </cell>
          <cell r="L357">
            <v>3209728.3179476969</v>
          </cell>
          <cell r="N357">
            <v>25124588.682052303</v>
          </cell>
          <cell r="P357">
            <v>1841294</v>
          </cell>
          <cell r="Q357">
            <v>0</v>
          </cell>
          <cell r="R357">
            <v>0</v>
          </cell>
          <cell r="S357">
            <v>1368434.3179476971</v>
          </cell>
          <cell r="T357">
            <v>3209728.3179476969</v>
          </cell>
          <cell r="V357">
            <v>3962334.5999999996</v>
          </cell>
          <cell r="AA357">
            <v>348</v>
          </cell>
          <cell r="AB357">
            <v>1963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25301719</v>
          </cell>
          <cell r="AH357">
            <v>0</v>
          </cell>
          <cell r="AI357">
            <v>0</v>
          </cell>
          <cell r="AJ357">
            <v>25301719</v>
          </cell>
          <cell r="AK357">
            <v>0</v>
          </cell>
          <cell r="AL357">
            <v>1841294</v>
          </cell>
          <cell r="AM357">
            <v>27143013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27143013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G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25301719</v>
          </cell>
          <cell r="CE357">
            <v>24110634</v>
          </cell>
          <cell r="CF357">
            <v>1191085</v>
          </cell>
          <cell r="CG357">
            <v>599836.79999999993</v>
          </cell>
          <cell r="CH357">
            <v>330118.80000000005</v>
          </cell>
          <cell r="CI357">
            <v>0</v>
          </cell>
          <cell r="CJ357">
            <v>2121040.5999999996</v>
          </cell>
          <cell r="CK357">
            <v>1368434.3179476971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1191085</v>
          </cell>
          <cell r="DQ357">
            <v>1191085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AA358">
            <v>349</v>
          </cell>
          <cell r="AT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48</v>
          </cell>
          <cell r="E359">
            <v>825160</v>
          </cell>
          <cell r="F359">
            <v>0</v>
          </cell>
          <cell r="G359">
            <v>44933</v>
          </cell>
          <cell r="H359">
            <v>870093</v>
          </cell>
          <cell r="J359">
            <v>44933</v>
          </cell>
          <cell r="K359">
            <v>178478.75402898842</v>
          </cell>
          <cell r="L359">
            <v>223411.75402898842</v>
          </cell>
          <cell r="N359">
            <v>646681.24597101158</v>
          </cell>
          <cell r="P359">
            <v>44933</v>
          </cell>
          <cell r="Q359">
            <v>0</v>
          </cell>
          <cell r="R359">
            <v>0</v>
          </cell>
          <cell r="S359">
            <v>178478.75402898842</v>
          </cell>
          <cell r="T359">
            <v>223411.75402898842</v>
          </cell>
          <cell r="V359">
            <v>371869.2</v>
          </cell>
          <cell r="AA359">
            <v>350</v>
          </cell>
          <cell r="AB359">
            <v>48</v>
          </cell>
          <cell r="AC359">
            <v>9.8016336056009346E-2</v>
          </cell>
          <cell r="AD359">
            <v>0</v>
          </cell>
          <cell r="AE359">
            <v>0</v>
          </cell>
          <cell r="AF359">
            <v>0</v>
          </cell>
          <cell r="AG359">
            <v>825160</v>
          </cell>
          <cell r="AH359">
            <v>0</v>
          </cell>
          <cell r="AI359">
            <v>0</v>
          </cell>
          <cell r="AJ359">
            <v>825160</v>
          </cell>
          <cell r="AK359">
            <v>0</v>
          </cell>
          <cell r="AL359">
            <v>44933</v>
          </cell>
          <cell r="AM359">
            <v>870093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870093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G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825160</v>
          </cell>
          <cell r="CE359">
            <v>685854</v>
          </cell>
          <cell r="CF359">
            <v>139306</v>
          </cell>
          <cell r="CG359">
            <v>132491.4</v>
          </cell>
          <cell r="CH359">
            <v>55138.8</v>
          </cell>
          <cell r="CI359">
            <v>0</v>
          </cell>
          <cell r="CJ359">
            <v>326936.2</v>
          </cell>
          <cell r="CK359">
            <v>178478.75402898842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139306</v>
          </cell>
          <cell r="DQ359">
            <v>139306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AA360">
            <v>351</v>
          </cell>
          <cell r="AT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</v>
          </cell>
          <cell r="E361">
            <v>159952</v>
          </cell>
          <cell r="F361">
            <v>0</v>
          </cell>
          <cell r="G361">
            <v>7504</v>
          </cell>
          <cell r="H361">
            <v>167456</v>
          </cell>
          <cell r="J361">
            <v>7504</v>
          </cell>
          <cell r="K361">
            <v>49378.362019716122</v>
          </cell>
          <cell r="L361">
            <v>56882.362019716122</v>
          </cell>
          <cell r="N361">
            <v>110573.63798028388</v>
          </cell>
          <cell r="P361">
            <v>7504</v>
          </cell>
          <cell r="Q361">
            <v>0</v>
          </cell>
          <cell r="R361">
            <v>0</v>
          </cell>
          <cell r="S361">
            <v>49378.362019716122</v>
          </cell>
          <cell r="T361">
            <v>56882.362019716122</v>
          </cell>
          <cell r="V361">
            <v>78804.800000000003</v>
          </cell>
          <cell r="AA361">
            <v>352</v>
          </cell>
          <cell r="AB361">
            <v>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159952</v>
          </cell>
          <cell r="AH361">
            <v>0</v>
          </cell>
          <cell r="AI361">
            <v>0</v>
          </cell>
          <cell r="AJ361">
            <v>159952</v>
          </cell>
          <cell r="AK361">
            <v>0</v>
          </cell>
          <cell r="AL361">
            <v>7504</v>
          </cell>
          <cell r="AM361">
            <v>167456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167456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G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159952</v>
          </cell>
          <cell r="CE361">
            <v>113142</v>
          </cell>
          <cell r="CF361">
            <v>46810</v>
          </cell>
          <cell r="CG361">
            <v>8686.7999999999993</v>
          </cell>
          <cell r="CH361">
            <v>15804</v>
          </cell>
          <cell r="CI361">
            <v>0</v>
          </cell>
          <cell r="CJ361">
            <v>71300.800000000003</v>
          </cell>
          <cell r="CK361">
            <v>49378.362019716122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46810</v>
          </cell>
          <cell r="DQ361">
            <v>46810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AA362">
            <v>406</v>
          </cell>
          <cell r="AT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</v>
          </cell>
          <cell r="E363">
            <v>446369</v>
          </cell>
          <cell r="F363">
            <v>0</v>
          </cell>
          <cell r="G363">
            <v>29078</v>
          </cell>
          <cell r="H363">
            <v>475447</v>
          </cell>
          <cell r="J363">
            <v>29078</v>
          </cell>
          <cell r="K363">
            <v>128624.06579300365</v>
          </cell>
          <cell r="L363">
            <v>157702.06579300365</v>
          </cell>
          <cell r="N363">
            <v>317744.93420699635</v>
          </cell>
          <cell r="P363">
            <v>29078</v>
          </cell>
          <cell r="Q363">
            <v>0</v>
          </cell>
          <cell r="R363">
            <v>0</v>
          </cell>
          <cell r="S363">
            <v>128624.06579300365</v>
          </cell>
          <cell r="T363">
            <v>157702.06579300365</v>
          </cell>
          <cell r="V363">
            <v>174573.2</v>
          </cell>
          <cell r="AA363">
            <v>600</v>
          </cell>
          <cell r="AB363">
            <v>31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446369</v>
          </cell>
          <cell r="AH363">
            <v>0</v>
          </cell>
          <cell r="AI363">
            <v>0</v>
          </cell>
          <cell r="AJ363">
            <v>446369</v>
          </cell>
          <cell r="AK363">
            <v>0</v>
          </cell>
          <cell r="AL363">
            <v>29078</v>
          </cell>
          <cell r="AM363">
            <v>475447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475447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G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446369</v>
          </cell>
          <cell r="CE363">
            <v>324827</v>
          </cell>
          <cell r="CF363">
            <v>121542</v>
          </cell>
          <cell r="CG363">
            <v>23953.200000000001</v>
          </cell>
          <cell r="CH363">
            <v>0</v>
          </cell>
          <cell r="CI363">
            <v>0</v>
          </cell>
          <cell r="CJ363">
            <v>145495.20000000001</v>
          </cell>
          <cell r="CK363">
            <v>128624.06579300365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121542</v>
          </cell>
          <cell r="DQ363">
            <v>121542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68</v>
          </cell>
          <cell r="E364">
            <v>936496</v>
          </cell>
          <cell r="F364">
            <v>0</v>
          </cell>
          <cell r="G364">
            <v>62220</v>
          </cell>
          <cell r="H364">
            <v>998716</v>
          </cell>
          <cell r="J364">
            <v>62220</v>
          </cell>
          <cell r="K364">
            <v>1079.1094188377651</v>
          </cell>
          <cell r="L364">
            <v>63299.109418837768</v>
          </cell>
          <cell r="N364">
            <v>935416.89058116218</v>
          </cell>
          <cell r="P364">
            <v>62220</v>
          </cell>
          <cell r="Q364">
            <v>0</v>
          </cell>
          <cell r="R364">
            <v>0</v>
          </cell>
          <cell r="S364">
            <v>1079.1094188377651</v>
          </cell>
          <cell r="T364">
            <v>63299.109418837768</v>
          </cell>
          <cell r="V364">
            <v>65869.8</v>
          </cell>
          <cell r="AA364">
            <v>603</v>
          </cell>
          <cell r="AB364">
            <v>68</v>
          </cell>
          <cell r="AC364">
            <v>1.6451612903225796</v>
          </cell>
          <cell r="AD364">
            <v>0</v>
          </cell>
          <cell r="AE364">
            <v>0</v>
          </cell>
          <cell r="AF364">
            <v>0</v>
          </cell>
          <cell r="AG364">
            <v>936496</v>
          </cell>
          <cell r="AH364">
            <v>0</v>
          </cell>
          <cell r="AI364">
            <v>0</v>
          </cell>
          <cell r="AJ364">
            <v>936496</v>
          </cell>
          <cell r="AK364">
            <v>0</v>
          </cell>
          <cell r="AL364">
            <v>62220</v>
          </cell>
          <cell r="AM364">
            <v>998716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998716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G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936496</v>
          </cell>
          <cell r="CE364">
            <v>1025631</v>
          </cell>
          <cell r="CF364">
            <v>0</v>
          </cell>
          <cell r="CG364">
            <v>3649.7999999999997</v>
          </cell>
          <cell r="CH364">
            <v>0</v>
          </cell>
          <cell r="CI364">
            <v>0</v>
          </cell>
          <cell r="CJ364">
            <v>3649.7999999999997</v>
          </cell>
          <cell r="CK364">
            <v>1079.1094188377651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91</v>
          </cell>
          <cell r="E365">
            <v>1722568</v>
          </cell>
          <cell r="F365">
            <v>0</v>
          </cell>
          <cell r="G365">
            <v>85358</v>
          </cell>
          <cell r="H365">
            <v>1807926</v>
          </cell>
          <cell r="J365">
            <v>85358</v>
          </cell>
          <cell r="K365">
            <v>212626</v>
          </cell>
          <cell r="L365">
            <v>297984</v>
          </cell>
          <cell r="N365">
            <v>1509942</v>
          </cell>
          <cell r="P365">
            <v>85358</v>
          </cell>
          <cell r="Q365">
            <v>0</v>
          </cell>
          <cell r="R365">
            <v>0</v>
          </cell>
          <cell r="S365">
            <v>212626</v>
          </cell>
          <cell r="T365">
            <v>297984</v>
          </cell>
          <cell r="V365">
            <v>316836.40000000002</v>
          </cell>
          <cell r="AA365">
            <v>605</v>
          </cell>
          <cell r="AB365">
            <v>91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1722568</v>
          </cell>
          <cell r="AH365">
            <v>0</v>
          </cell>
          <cell r="AI365">
            <v>0</v>
          </cell>
          <cell r="AJ365">
            <v>1722568</v>
          </cell>
          <cell r="AK365">
            <v>0</v>
          </cell>
          <cell r="AL365">
            <v>85358</v>
          </cell>
          <cell r="AM365">
            <v>1807926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1807926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G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1722568</v>
          </cell>
          <cell r="CE365">
            <v>1509942</v>
          </cell>
          <cell r="CF365">
            <v>212626</v>
          </cell>
          <cell r="CG365">
            <v>0</v>
          </cell>
          <cell r="CH365">
            <v>18852.400000000001</v>
          </cell>
          <cell r="CI365">
            <v>0</v>
          </cell>
          <cell r="CJ365">
            <v>231478.39999999999</v>
          </cell>
          <cell r="CK365">
            <v>212626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212626</v>
          </cell>
          <cell r="DQ365">
            <v>212626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</v>
          </cell>
          <cell r="E366">
            <v>285623</v>
          </cell>
          <cell r="F366">
            <v>0</v>
          </cell>
          <cell r="G366">
            <v>19698</v>
          </cell>
          <cell r="H366">
            <v>305321</v>
          </cell>
          <cell r="J366">
            <v>19698</v>
          </cell>
          <cell r="K366">
            <v>99751.424225733368</v>
          </cell>
          <cell r="L366">
            <v>119449.42422573337</v>
          </cell>
          <cell r="N366">
            <v>185871.57577426662</v>
          </cell>
          <cell r="P366">
            <v>19698</v>
          </cell>
          <cell r="Q366">
            <v>0</v>
          </cell>
          <cell r="R366">
            <v>0</v>
          </cell>
          <cell r="S366">
            <v>99751.424225733368</v>
          </cell>
          <cell r="T366">
            <v>119449.42422573337</v>
          </cell>
          <cell r="V366">
            <v>157285</v>
          </cell>
          <cell r="AA366">
            <v>610</v>
          </cell>
          <cell r="AB366">
            <v>21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285623</v>
          </cell>
          <cell r="AH366">
            <v>0</v>
          </cell>
          <cell r="AI366">
            <v>0</v>
          </cell>
          <cell r="AJ366">
            <v>285623</v>
          </cell>
          <cell r="AK366">
            <v>0</v>
          </cell>
          <cell r="AL366">
            <v>19698</v>
          </cell>
          <cell r="AM366">
            <v>305321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305321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G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285623</v>
          </cell>
          <cell r="CE366">
            <v>197390</v>
          </cell>
          <cell r="CF366">
            <v>88233</v>
          </cell>
          <cell r="CG366">
            <v>38958</v>
          </cell>
          <cell r="CH366">
            <v>10396</v>
          </cell>
          <cell r="CI366">
            <v>0</v>
          </cell>
          <cell r="CJ366">
            <v>137587</v>
          </cell>
          <cell r="CK366">
            <v>99751.424225733368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88233</v>
          </cell>
          <cell r="DQ366">
            <v>88233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</v>
          </cell>
          <cell r="E367">
            <v>30729</v>
          </cell>
          <cell r="F367">
            <v>0</v>
          </cell>
          <cell r="G367">
            <v>2814</v>
          </cell>
          <cell r="H367">
            <v>33543</v>
          </cell>
          <cell r="J367">
            <v>2814</v>
          </cell>
          <cell r="K367">
            <v>1507.8793457374659</v>
          </cell>
          <cell r="L367">
            <v>4321.8793457374659</v>
          </cell>
          <cell r="N367">
            <v>29221.120654262533</v>
          </cell>
          <cell r="P367">
            <v>2814</v>
          </cell>
          <cell r="Q367">
            <v>0</v>
          </cell>
          <cell r="R367">
            <v>0</v>
          </cell>
          <cell r="S367">
            <v>1507.8793457374659</v>
          </cell>
          <cell r="T367">
            <v>4321.8793457374659</v>
          </cell>
          <cell r="V367">
            <v>15935.6</v>
          </cell>
          <cell r="AA367">
            <v>615</v>
          </cell>
          <cell r="AB367">
            <v>3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30729</v>
          </cell>
          <cell r="AH367">
            <v>0</v>
          </cell>
          <cell r="AI367">
            <v>0</v>
          </cell>
          <cell r="AJ367">
            <v>30729</v>
          </cell>
          <cell r="AK367">
            <v>0</v>
          </cell>
          <cell r="AL367">
            <v>2814</v>
          </cell>
          <cell r="AM367">
            <v>33543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33543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G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30729</v>
          </cell>
          <cell r="CE367">
            <v>39204</v>
          </cell>
          <cell r="CF367">
            <v>0</v>
          </cell>
          <cell r="CG367">
            <v>5100</v>
          </cell>
          <cell r="CH367">
            <v>8021.6</v>
          </cell>
          <cell r="CI367">
            <v>0</v>
          </cell>
          <cell r="CJ367">
            <v>13121.6</v>
          </cell>
          <cell r="CK367">
            <v>1507.8793457374659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</v>
          </cell>
          <cell r="E368">
            <v>924488</v>
          </cell>
          <cell r="F368">
            <v>0</v>
          </cell>
          <cell r="G368">
            <v>58148</v>
          </cell>
          <cell r="H368">
            <v>982636</v>
          </cell>
          <cell r="J368">
            <v>58148</v>
          </cell>
          <cell r="K368">
            <v>103062</v>
          </cell>
          <cell r="L368">
            <v>161210</v>
          </cell>
          <cell r="N368">
            <v>821426</v>
          </cell>
          <cell r="P368">
            <v>58148</v>
          </cell>
          <cell r="Q368">
            <v>0</v>
          </cell>
          <cell r="R368">
            <v>0</v>
          </cell>
          <cell r="S368">
            <v>103062</v>
          </cell>
          <cell r="T368">
            <v>161210</v>
          </cell>
          <cell r="V368">
            <v>161210</v>
          </cell>
          <cell r="AA368">
            <v>616</v>
          </cell>
          <cell r="AB368">
            <v>62</v>
          </cell>
          <cell r="AC368">
            <v>7.4719800747198011E-3</v>
          </cell>
          <cell r="AD368">
            <v>0</v>
          </cell>
          <cell r="AE368">
            <v>0</v>
          </cell>
          <cell r="AF368">
            <v>0</v>
          </cell>
          <cell r="AG368">
            <v>924488</v>
          </cell>
          <cell r="AH368">
            <v>0</v>
          </cell>
          <cell r="AI368">
            <v>0</v>
          </cell>
          <cell r="AJ368">
            <v>924488</v>
          </cell>
          <cell r="AK368">
            <v>0</v>
          </cell>
          <cell r="AL368">
            <v>58148</v>
          </cell>
          <cell r="AM368">
            <v>982636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982636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G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924488</v>
          </cell>
          <cell r="CE368">
            <v>821426</v>
          </cell>
          <cell r="CF368">
            <v>103062</v>
          </cell>
          <cell r="CG368">
            <v>0</v>
          </cell>
          <cell r="CH368">
            <v>0</v>
          </cell>
          <cell r="CI368">
            <v>0</v>
          </cell>
          <cell r="CJ368">
            <v>103062</v>
          </cell>
          <cell r="CK368">
            <v>103062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103062</v>
          </cell>
          <cell r="DQ368">
            <v>103062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848</v>
          </cell>
          <cell r="AA369">
            <v>618</v>
          </cell>
          <cell r="AT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848</v>
          </cell>
          <cell r="CI369">
            <v>0</v>
          </cell>
          <cell r="CJ369">
            <v>848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</v>
          </cell>
          <cell r="E370">
            <v>157604</v>
          </cell>
          <cell r="F370">
            <v>0</v>
          </cell>
          <cell r="G370">
            <v>8442</v>
          </cell>
          <cell r="H370">
            <v>166046</v>
          </cell>
          <cell r="J370">
            <v>8442</v>
          </cell>
          <cell r="K370">
            <v>0</v>
          </cell>
          <cell r="L370">
            <v>8442</v>
          </cell>
          <cell r="N370">
            <v>157604</v>
          </cell>
          <cell r="P370">
            <v>8442</v>
          </cell>
          <cell r="Q370">
            <v>0</v>
          </cell>
          <cell r="R370">
            <v>0</v>
          </cell>
          <cell r="S370">
            <v>0</v>
          </cell>
          <cell r="T370">
            <v>8442</v>
          </cell>
          <cell r="V370">
            <v>8442</v>
          </cell>
          <cell r="AA370">
            <v>620</v>
          </cell>
          <cell r="AB370">
            <v>9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157604</v>
          </cell>
          <cell r="AH370">
            <v>0</v>
          </cell>
          <cell r="AI370">
            <v>0</v>
          </cell>
          <cell r="AJ370">
            <v>157604</v>
          </cell>
          <cell r="AK370">
            <v>0</v>
          </cell>
          <cell r="AL370">
            <v>8442</v>
          </cell>
          <cell r="AM370">
            <v>166046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166046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G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157604</v>
          </cell>
          <cell r="CE370">
            <v>193716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43</v>
          </cell>
          <cell r="E371">
            <v>582882</v>
          </cell>
          <cell r="F371">
            <v>0</v>
          </cell>
          <cell r="G371">
            <v>40334</v>
          </cell>
          <cell r="H371">
            <v>623216</v>
          </cell>
          <cell r="J371">
            <v>40334</v>
          </cell>
          <cell r="K371">
            <v>187350.4049147839</v>
          </cell>
          <cell r="L371">
            <v>227684.4049147839</v>
          </cell>
          <cell r="N371">
            <v>395531.5950852161</v>
          </cell>
          <cell r="P371">
            <v>40334</v>
          </cell>
          <cell r="Q371">
            <v>0</v>
          </cell>
          <cell r="R371">
            <v>0</v>
          </cell>
          <cell r="S371">
            <v>187350.4049147839</v>
          </cell>
          <cell r="T371">
            <v>227684.4049147839</v>
          </cell>
          <cell r="V371">
            <v>416481.79999999993</v>
          </cell>
          <cell r="AA371">
            <v>622</v>
          </cell>
          <cell r="AB371">
            <v>43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582882</v>
          </cell>
          <cell r="AH371">
            <v>0</v>
          </cell>
          <cell r="AI371">
            <v>0</v>
          </cell>
          <cell r="AJ371">
            <v>582882</v>
          </cell>
          <cell r="AK371">
            <v>0</v>
          </cell>
          <cell r="AL371">
            <v>40334</v>
          </cell>
          <cell r="AM371">
            <v>623216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623216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G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582882</v>
          </cell>
          <cell r="CE371">
            <v>469332</v>
          </cell>
          <cell r="CF371">
            <v>113550</v>
          </cell>
          <cell r="CG371">
            <v>249610.19999999998</v>
          </cell>
          <cell r="CH371">
            <v>12987.6</v>
          </cell>
          <cell r="CI371">
            <v>0</v>
          </cell>
          <cell r="CJ371">
            <v>376147.79999999993</v>
          </cell>
          <cell r="CK371">
            <v>187350.4049147839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113550</v>
          </cell>
          <cell r="DQ371">
            <v>113550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</v>
          </cell>
          <cell r="E372">
            <v>319533</v>
          </cell>
          <cell r="F372">
            <v>0</v>
          </cell>
          <cell r="G372">
            <v>22222</v>
          </cell>
          <cell r="H372">
            <v>341755</v>
          </cell>
          <cell r="J372">
            <v>22222</v>
          </cell>
          <cell r="K372">
            <v>23881.793077789986</v>
          </cell>
          <cell r="L372">
            <v>46103.793077789989</v>
          </cell>
          <cell r="N372">
            <v>295651.20692221</v>
          </cell>
          <cell r="P372">
            <v>22222</v>
          </cell>
          <cell r="Q372">
            <v>0</v>
          </cell>
          <cell r="R372">
            <v>0</v>
          </cell>
          <cell r="S372">
            <v>23881.793077789986</v>
          </cell>
          <cell r="T372">
            <v>46103.793077789989</v>
          </cell>
          <cell r="V372">
            <v>137099.4</v>
          </cell>
          <cell r="AA372">
            <v>625</v>
          </cell>
          <cell r="AB372">
            <v>24</v>
          </cell>
          <cell r="AC372">
            <v>0.31114120473336504</v>
          </cell>
          <cell r="AD372">
            <v>0</v>
          </cell>
          <cell r="AE372">
            <v>0</v>
          </cell>
          <cell r="AF372">
            <v>0</v>
          </cell>
          <cell r="AG372">
            <v>319533</v>
          </cell>
          <cell r="AH372">
            <v>0</v>
          </cell>
          <cell r="AI372">
            <v>0</v>
          </cell>
          <cell r="AJ372">
            <v>319533</v>
          </cell>
          <cell r="AK372">
            <v>0</v>
          </cell>
          <cell r="AL372">
            <v>22222</v>
          </cell>
          <cell r="AM372">
            <v>341755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341755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G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319533</v>
          </cell>
          <cell r="CE372">
            <v>384116</v>
          </cell>
          <cell r="CF372">
            <v>0</v>
          </cell>
          <cell r="CG372">
            <v>80773.8</v>
          </cell>
          <cell r="CH372">
            <v>34103.599999999999</v>
          </cell>
          <cell r="CI372">
            <v>0</v>
          </cell>
          <cell r="CJ372">
            <v>114877.4</v>
          </cell>
          <cell r="CK372">
            <v>23881.793077789986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AA373">
            <v>632</v>
          </cell>
          <cell r="AT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28</v>
          </cell>
          <cell r="E374">
            <v>432348</v>
          </cell>
          <cell r="F374">
            <v>0</v>
          </cell>
          <cell r="G374">
            <v>25666</v>
          </cell>
          <cell r="H374">
            <v>458014</v>
          </cell>
          <cell r="J374">
            <v>25666</v>
          </cell>
          <cell r="K374">
            <v>89231</v>
          </cell>
          <cell r="L374">
            <v>114897</v>
          </cell>
          <cell r="N374">
            <v>343117</v>
          </cell>
          <cell r="P374">
            <v>25666</v>
          </cell>
          <cell r="Q374">
            <v>0</v>
          </cell>
          <cell r="R374">
            <v>0</v>
          </cell>
          <cell r="S374">
            <v>89231</v>
          </cell>
          <cell r="T374">
            <v>114897</v>
          </cell>
          <cell r="V374">
            <v>137069.79999999999</v>
          </cell>
          <cell r="AA374">
            <v>635</v>
          </cell>
          <cell r="AB374">
            <v>28</v>
          </cell>
          <cell r="AC374">
            <v>0.6290322580645159</v>
          </cell>
          <cell r="AD374">
            <v>0</v>
          </cell>
          <cell r="AE374">
            <v>0</v>
          </cell>
          <cell r="AF374">
            <v>0</v>
          </cell>
          <cell r="AG374">
            <v>432348</v>
          </cell>
          <cell r="AH374">
            <v>0</v>
          </cell>
          <cell r="AI374">
            <v>0</v>
          </cell>
          <cell r="AJ374">
            <v>432348</v>
          </cell>
          <cell r="AK374">
            <v>0</v>
          </cell>
          <cell r="AL374">
            <v>25666</v>
          </cell>
          <cell r="AM374">
            <v>458014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458014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G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432348</v>
          </cell>
          <cell r="CE374">
            <v>343117</v>
          </cell>
          <cell r="CF374">
            <v>89231</v>
          </cell>
          <cell r="CG374">
            <v>0</v>
          </cell>
          <cell r="CH374">
            <v>22172.800000000003</v>
          </cell>
          <cell r="CI374">
            <v>0</v>
          </cell>
          <cell r="CJ374">
            <v>111403.8</v>
          </cell>
          <cell r="CK374">
            <v>89231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89231</v>
          </cell>
          <cell r="DQ374">
            <v>89231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18653</v>
          </cell>
          <cell r="F375">
            <v>0</v>
          </cell>
          <cell r="G375">
            <v>938</v>
          </cell>
          <cell r="H375">
            <v>19591</v>
          </cell>
          <cell r="J375">
            <v>938</v>
          </cell>
          <cell r="K375">
            <v>0</v>
          </cell>
          <cell r="L375">
            <v>938</v>
          </cell>
          <cell r="N375">
            <v>18653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938</v>
          </cell>
          <cell r="V375">
            <v>2853.2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18653</v>
          </cell>
          <cell r="AH375">
            <v>0</v>
          </cell>
          <cell r="AI375">
            <v>0</v>
          </cell>
          <cell r="AJ375">
            <v>18653</v>
          </cell>
          <cell r="AK375">
            <v>0</v>
          </cell>
          <cell r="AL375">
            <v>938</v>
          </cell>
          <cell r="AM375">
            <v>19591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19591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G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18653</v>
          </cell>
          <cell r="CE375">
            <v>54708</v>
          </cell>
          <cell r="CF375">
            <v>0</v>
          </cell>
          <cell r="CG375">
            <v>0</v>
          </cell>
          <cell r="CH375">
            <v>1915.2</v>
          </cell>
          <cell r="CI375">
            <v>0</v>
          </cell>
          <cell r="CJ375">
            <v>1915.2</v>
          </cell>
          <cell r="CK375">
            <v>0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</v>
          </cell>
          <cell r="E376">
            <v>2129987</v>
          </cell>
          <cell r="F376">
            <v>0</v>
          </cell>
          <cell r="G376">
            <v>125467</v>
          </cell>
          <cell r="H376">
            <v>2255454</v>
          </cell>
          <cell r="J376">
            <v>125467</v>
          </cell>
          <cell r="K376">
            <v>67487.399796869242</v>
          </cell>
          <cell r="L376">
            <v>192954.39979686926</v>
          </cell>
          <cell r="N376">
            <v>2062499.6002031309</v>
          </cell>
          <cell r="P376">
            <v>125467</v>
          </cell>
          <cell r="Q376">
            <v>0</v>
          </cell>
          <cell r="R376">
            <v>0</v>
          </cell>
          <cell r="S376">
            <v>67487.399796869242</v>
          </cell>
          <cell r="T376">
            <v>192954.39979686926</v>
          </cell>
          <cell r="V376">
            <v>322022.59999999998</v>
          </cell>
          <cell r="AA376">
            <v>645</v>
          </cell>
          <cell r="AB376">
            <v>134</v>
          </cell>
          <cell r="AC376">
            <v>0.26377491207502934</v>
          </cell>
          <cell r="AD376">
            <v>0</v>
          </cell>
          <cell r="AE376">
            <v>0</v>
          </cell>
          <cell r="AF376">
            <v>0</v>
          </cell>
          <cell r="AG376">
            <v>2129987</v>
          </cell>
          <cell r="AH376">
            <v>0</v>
          </cell>
          <cell r="AI376">
            <v>0</v>
          </cell>
          <cell r="AJ376">
            <v>2129987</v>
          </cell>
          <cell r="AK376">
            <v>0</v>
          </cell>
          <cell r="AL376">
            <v>125467</v>
          </cell>
          <cell r="AM376">
            <v>2255454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2255454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G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2129987</v>
          </cell>
          <cell r="CE376">
            <v>2115721</v>
          </cell>
          <cell r="CF376">
            <v>14266</v>
          </cell>
          <cell r="CG376">
            <v>180007.19999999998</v>
          </cell>
          <cell r="CH376">
            <v>2282.4</v>
          </cell>
          <cell r="CI376">
            <v>0</v>
          </cell>
          <cell r="CJ376">
            <v>196555.59999999998</v>
          </cell>
          <cell r="CK376">
            <v>67487.399796869242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14266</v>
          </cell>
          <cell r="DQ376">
            <v>14266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</v>
          </cell>
          <cell r="E377">
            <v>88744</v>
          </cell>
          <cell r="F377">
            <v>0</v>
          </cell>
          <cell r="G377">
            <v>6540</v>
          </cell>
          <cell r="H377">
            <v>95284</v>
          </cell>
          <cell r="J377">
            <v>6540</v>
          </cell>
          <cell r="K377">
            <v>6242.7978889231954</v>
          </cell>
          <cell r="L377">
            <v>12782.797888923196</v>
          </cell>
          <cell r="N377">
            <v>82501.202111076796</v>
          </cell>
          <cell r="P377">
            <v>6540</v>
          </cell>
          <cell r="Q377">
            <v>0</v>
          </cell>
          <cell r="R377">
            <v>0</v>
          </cell>
          <cell r="S377">
            <v>6242.7978889231954</v>
          </cell>
          <cell r="T377">
            <v>12782.797888923196</v>
          </cell>
          <cell r="V377">
            <v>42788.2</v>
          </cell>
          <cell r="AA377">
            <v>650</v>
          </cell>
          <cell r="AB377">
            <v>7</v>
          </cell>
          <cell r="AC377">
            <v>2.8004667444574097E-2</v>
          </cell>
          <cell r="AD377">
            <v>0</v>
          </cell>
          <cell r="AE377">
            <v>0</v>
          </cell>
          <cell r="AF377">
            <v>0</v>
          </cell>
          <cell r="AG377">
            <v>88744</v>
          </cell>
          <cell r="AH377">
            <v>0</v>
          </cell>
          <cell r="AI377">
            <v>0</v>
          </cell>
          <cell r="AJ377">
            <v>88744</v>
          </cell>
          <cell r="AK377">
            <v>0</v>
          </cell>
          <cell r="AL377">
            <v>6540</v>
          </cell>
          <cell r="AM377">
            <v>95284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95284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G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88744</v>
          </cell>
          <cell r="CE377">
            <v>102052</v>
          </cell>
          <cell r="CF377">
            <v>0</v>
          </cell>
          <cell r="CG377">
            <v>21114.6</v>
          </cell>
          <cell r="CH377">
            <v>15133.6</v>
          </cell>
          <cell r="CI377">
            <v>0</v>
          </cell>
          <cell r="CJ377">
            <v>36248.199999999997</v>
          </cell>
          <cell r="CK377">
            <v>6242.7978889231954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0</v>
          </cell>
          <cell r="DQ377">
            <v>0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AA378">
            <v>655</v>
          </cell>
          <cell r="AT378">
            <v>655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181880</v>
          </cell>
          <cell r="F379">
            <v>0</v>
          </cell>
          <cell r="G379">
            <v>15008</v>
          </cell>
          <cell r="H379">
            <v>196888</v>
          </cell>
          <cell r="J379">
            <v>15008</v>
          </cell>
          <cell r="K379">
            <v>51978.981182553478</v>
          </cell>
          <cell r="L379">
            <v>66986.981182553485</v>
          </cell>
          <cell r="N379">
            <v>129901.01881744651</v>
          </cell>
          <cell r="P379">
            <v>15008</v>
          </cell>
          <cell r="Q379">
            <v>0</v>
          </cell>
          <cell r="R379">
            <v>0</v>
          </cell>
          <cell r="S379">
            <v>51978.981182553478</v>
          </cell>
          <cell r="T379">
            <v>66986.981182553485</v>
          </cell>
          <cell r="V379">
            <v>94801.2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181880</v>
          </cell>
          <cell r="AH379">
            <v>0</v>
          </cell>
          <cell r="AI379">
            <v>0</v>
          </cell>
          <cell r="AJ379">
            <v>181880</v>
          </cell>
          <cell r="AK379">
            <v>0</v>
          </cell>
          <cell r="AL379">
            <v>15008</v>
          </cell>
          <cell r="AM379">
            <v>196888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196888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G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181880</v>
          </cell>
          <cell r="CE379">
            <v>141481</v>
          </cell>
          <cell r="CF379">
            <v>40399</v>
          </cell>
          <cell r="CG379">
            <v>39166.199999999997</v>
          </cell>
          <cell r="CH379">
            <v>228</v>
          </cell>
          <cell r="CI379">
            <v>0</v>
          </cell>
          <cell r="CJ379">
            <v>79793.2</v>
          </cell>
          <cell r="CK379">
            <v>51978.981182553478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40399</v>
          </cell>
          <cell r="DQ379">
            <v>40399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</v>
          </cell>
          <cell r="E380">
            <v>1480673</v>
          </cell>
          <cell r="F380">
            <v>0</v>
          </cell>
          <cell r="G380">
            <v>68444</v>
          </cell>
          <cell r="H380">
            <v>1549117</v>
          </cell>
          <cell r="J380">
            <v>68444</v>
          </cell>
          <cell r="K380">
            <v>383883</v>
          </cell>
          <cell r="L380">
            <v>452327</v>
          </cell>
          <cell r="N380">
            <v>1096790</v>
          </cell>
          <cell r="P380">
            <v>68444</v>
          </cell>
          <cell r="Q380">
            <v>0</v>
          </cell>
          <cell r="R380">
            <v>0</v>
          </cell>
          <cell r="S380">
            <v>383883</v>
          </cell>
          <cell r="T380">
            <v>452327</v>
          </cell>
          <cell r="V380">
            <v>452327</v>
          </cell>
          <cell r="AA380">
            <v>660</v>
          </cell>
          <cell r="AB380">
            <v>73</v>
          </cell>
          <cell r="AC380">
            <v>3.5169988276670575E-2</v>
          </cell>
          <cell r="AD380">
            <v>0</v>
          </cell>
          <cell r="AE380">
            <v>0</v>
          </cell>
          <cell r="AF380">
            <v>0</v>
          </cell>
          <cell r="AG380">
            <v>1480673</v>
          </cell>
          <cell r="AH380">
            <v>0</v>
          </cell>
          <cell r="AI380">
            <v>0</v>
          </cell>
          <cell r="AJ380">
            <v>1480673</v>
          </cell>
          <cell r="AK380">
            <v>0</v>
          </cell>
          <cell r="AL380">
            <v>68444</v>
          </cell>
          <cell r="AM380">
            <v>1549117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1549117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G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1480673</v>
          </cell>
          <cell r="CE380">
            <v>1096790</v>
          </cell>
          <cell r="CF380">
            <v>383883</v>
          </cell>
          <cell r="CG380">
            <v>0</v>
          </cell>
          <cell r="CH380">
            <v>0</v>
          </cell>
          <cell r="CI380">
            <v>0</v>
          </cell>
          <cell r="CJ380">
            <v>383883</v>
          </cell>
          <cell r="CK380">
            <v>383883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383883</v>
          </cell>
          <cell r="DQ380">
            <v>383883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AA381">
            <v>662</v>
          </cell>
          <cell r="AT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211958</v>
          </cell>
          <cell r="F382">
            <v>0</v>
          </cell>
          <cell r="G382">
            <v>13984</v>
          </cell>
          <cell r="H382">
            <v>225942</v>
          </cell>
          <cell r="J382">
            <v>13984</v>
          </cell>
          <cell r="K382">
            <v>47332</v>
          </cell>
          <cell r="L382">
            <v>61316</v>
          </cell>
          <cell r="N382">
            <v>164626</v>
          </cell>
          <cell r="P382">
            <v>13984</v>
          </cell>
          <cell r="Q382">
            <v>0</v>
          </cell>
          <cell r="R382">
            <v>0</v>
          </cell>
          <cell r="S382">
            <v>47332</v>
          </cell>
          <cell r="T382">
            <v>61316</v>
          </cell>
          <cell r="V382">
            <v>61725.599999999999</v>
          </cell>
          <cell r="AA382">
            <v>665</v>
          </cell>
          <cell r="AB382">
            <v>15</v>
          </cell>
          <cell r="AC382">
            <v>9.1672236634908394E-2</v>
          </cell>
          <cell r="AD382">
            <v>0</v>
          </cell>
          <cell r="AE382">
            <v>0</v>
          </cell>
          <cell r="AF382">
            <v>0</v>
          </cell>
          <cell r="AG382">
            <v>211958</v>
          </cell>
          <cell r="AH382">
            <v>0</v>
          </cell>
          <cell r="AI382">
            <v>0</v>
          </cell>
          <cell r="AJ382">
            <v>211958</v>
          </cell>
          <cell r="AK382">
            <v>0</v>
          </cell>
          <cell r="AL382">
            <v>13984</v>
          </cell>
          <cell r="AM382">
            <v>225942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225942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G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211958</v>
          </cell>
          <cell r="CE382">
            <v>164626</v>
          </cell>
          <cell r="CF382">
            <v>47332</v>
          </cell>
          <cell r="CG382">
            <v>0</v>
          </cell>
          <cell r="CH382">
            <v>409.6</v>
          </cell>
          <cell r="CI382">
            <v>0</v>
          </cell>
          <cell r="CJ382">
            <v>47741.599999999999</v>
          </cell>
          <cell r="CK382">
            <v>47332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47332</v>
          </cell>
          <cell r="DQ382">
            <v>47332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44</v>
          </cell>
          <cell r="E383">
            <v>842506</v>
          </cell>
          <cell r="F383">
            <v>0</v>
          </cell>
          <cell r="G383">
            <v>41272</v>
          </cell>
          <cell r="H383">
            <v>883778</v>
          </cell>
          <cell r="J383">
            <v>41272</v>
          </cell>
          <cell r="K383">
            <v>19402.27927550114</v>
          </cell>
          <cell r="L383">
            <v>60674.27927550114</v>
          </cell>
          <cell r="N383">
            <v>823103.72072449885</v>
          </cell>
          <cell r="P383">
            <v>41272</v>
          </cell>
          <cell r="Q383">
            <v>0</v>
          </cell>
          <cell r="R383">
            <v>0</v>
          </cell>
          <cell r="S383">
            <v>19402.27927550114</v>
          </cell>
          <cell r="T383">
            <v>60674.27927550114</v>
          </cell>
          <cell r="V383">
            <v>96870.6</v>
          </cell>
          <cell r="AA383">
            <v>670</v>
          </cell>
          <cell r="AB383">
            <v>44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842506</v>
          </cell>
          <cell r="AH383">
            <v>0</v>
          </cell>
          <cell r="AI383">
            <v>0</v>
          </cell>
          <cell r="AJ383">
            <v>842506</v>
          </cell>
          <cell r="AK383">
            <v>0</v>
          </cell>
          <cell r="AL383">
            <v>41272</v>
          </cell>
          <cell r="AM383">
            <v>883778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883778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G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842506</v>
          </cell>
          <cell r="CE383">
            <v>838298</v>
          </cell>
          <cell r="CF383">
            <v>4208</v>
          </cell>
          <cell r="CG383">
            <v>51390.6</v>
          </cell>
          <cell r="CH383">
            <v>0</v>
          </cell>
          <cell r="CI383">
            <v>0</v>
          </cell>
          <cell r="CJ383">
            <v>55598.6</v>
          </cell>
          <cell r="CK383">
            <v>19402.27927550114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4208</v>
          </cell>
          <cell r="DQ383">
            <v>4208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</v>
          </cell>
          <cell r="E384">
            <v>93014</v>
          </cell>
          <cell r="F384">
            <v>0</v>
          </cell>
          <cell r="G384">
            <v>4690</v>
          </cell>
          <cell r="H384">
            <v>97704</v>
          </cell>
          <cell r="J384">
            <v>4690</v>
          </cell>
          <cell r="K384">
            <v>28935.471410089627</v>
          </cell>
          <cell r="L384">
            <v>33625.471410089624</v>
          </cell>
          <cell r="N384">
            <v>64078.528589910376</v>
          </cell>
          <cell r="P384">
            <v>4690</v>
          </cell>
          <cell r="Q384">
            <v>0</v>
          </cell>
          <cell r="R384">
            <v>0</v>
          </cell>
          <cell r="S384">
            <v>28935.471410089627</v>
          </cell>
          <cell r="T384">
            <v>33625.471410089624</v>
          </cell>
          <cell r="V384">
            <v>37240</v>
          </cell>
          <cell r="AA384">
            <v>672</v>
          </cell>
          <cell r="AB384">
            <v>5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93014</v>
          </cell>
          <cell r="AH384">
            <v>0</v>
          </cell>
          <cell r="AI384">
            <v>0</v>
          </cell>
          <cell r="AJ384">
            <v>93014</v>
          </cell>
          <cell r="AK384">
            <v>0</v>
          </cell>
          <cell r="AL384">
            <v>4690</v>
          </cell>
          <cell r="AM384">
            <v>97704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97704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G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93014</v>
          </cell>
          <cell r="CE384">
            <v>64180</v>
          </cell>
          <cell r="CF384">
            <v>28834</v>
          </cell>
          <cell r="CG384">
            <v>343.2</v>
          </cell>
          <cell r="CH384">
            <v>3372.8</v>
          </cell>
          <cell r="CI384">
            <v>0</v>
          </cell>
          <cell r="CJ384">
            <v>32550</v>
          </cell>
          <cell r="CK384">
            <v>28935.471410089627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28834</v>
          </cell>
          <cell r="DQ384">
            <v>28834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</v>
          </cell>
          <cell r="E385">
            <v>675449</v>
          </cell>
          <cell r="F385">
            <v>0</v>
          </cell>
          <cell r="G385">
            <v>38442</v>
          </cell>
          <cell r="H385">
            <v>713891</v>
          </cell>
          <cell r="J385">
            <v>38442</v>
          </cell>
          <cell r="K385">
            <v>0</v>
          </cell>
          <cell r="L385">
            <v>38442</v>
          </cell>
          <cell r="N385">
            <v>675449</v>
          </cell>
          <cell r="P385">
            <v>38442</v>
          </cell>
          <cell r="Q385">
            <v>0</v>
          </cell>
          <cell r="R385">
            <v>0</v>
          </cell>
          <cell r="S385">
            <v>0</v>
          </cell>
          <cell r="T385">
            <v>38442</v>
          </cell>
          <cell r="V385">
            <v>77711.200000000012</v>
          </cell>
          <cell r="AA385">
            <v>673</v>
          </cell>
          <cell r="AB385">
            <v>41</v>
          </cell>
          <cell r="AC385">
            <v>1.4943960149439602E-2</v>
          </cell>
          <cell r="AD385">
            <v>0</v>
          </cell>
          <cell r="AE385">
            <v>0</v>
          </cell>
          <cell r="AF385">
            <v>0</v>
          </cell>
          <cell r="AG385">
            <v>675449</v>
          </cell>
          <cell r="AH385">
            <v>0</v>
          </cell>
          <cell r="AI385">
            <v>0</v>
          </cell>
          <cell r="AJ385">
            <v>675449</v>
          </cell>
          <cell r="AK385">
            <v>0</v>
          </cell>
          <cell r="AL385">
            <v>38442</v>
          </cell>
          <cell r="AM385">
            <v>713891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713891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G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675449</v>
          </cell>
          <cell r="CE385">
            <v>680863</v>
          </cell>
          <cell r="CF385">
            <v>0</v>
          </cell>
          <cell r="CG385">
            <v>0</v>
          </cell>
          <cell r="CH385">
            <v>39269.200000000004</v>
          </cell>
          <cell r="CI385">
            <v>0</v>
          </cell>
          <cell r="CJ385">
            <v>39269.200000000004</v>
          </cell>
          <cell r="CK385">
            <v>0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0</v>
          </cell>
          <cell r="DQ385">
            <v>0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63</v>
          </cell>
          <cell r="E386">
            <v>993666</v>
          </cell>
          <cell r="F386">
            <v>0</v>
          </cell>
          <cell r="G386">
            <v>59094</v>
          </cell>
          <cell r="H386">
            <v>1052760</v>
          </cell>
          <cell r="J386">
            <v>59094</v>
          </cell>
          <cell r="K386">
            <v>81256.653482735797</v>
          </cell>
          <cell r="L386">
            <v>140350.6534827358</v>
          </cell>
          <cell r="N386">
            <v>912409.34651726414</v>
          </cell>
          <cell r="P386">
            <v>59094</v>
          </cell>
          <cell r="Q386">
            <v>0</v>
          </cell>
          <cell r="R386">
            <v>0</v>
          </cell>
          <cell r="S386">
            <v>81256.653482735797</v>
          </cell>
          <cell r="T386">
            <v>140350.6534827358</v>
          </cell>
          <cell r="V386">
            <v>191815.59999999998</v>
          </cell>
          <cell r="AA386">
            <v>674</v>
          </cell>
          <cell r="AB386">
            <v>63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993666</v>
          </cell>
          <cell r="AH386">
            <v>0</v>
          </cell>
          <cell r="AI386">
            <v>0</v>
          </cell>
          <cell r="AJ386">
            <v>993666</v>
          </cell>
          <cell r="AK386">
            <v>0</v>
          </cell>
          <cell r="AL386">
            <v>59094</v>
          </cell>
          <cell r="AM386">
            <v>1052760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1052760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G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993666</v>
          </cell>
          <cell r="CE386">
            <v>934013</v>
          </cell>
          <cell r="CF386">
            <v>59653</v>
          </cell>
          <cell r="CG386">
            <v>73068.599999999991</v>
          </cell>
          <cell r="CH386">
            <v>0</v>
          </cell>
          <cell r="CI386">
            <v>0</v>
          </cell>
          <cell r="CJ386">
            <v>132721.59999999998</v>
          </cell>
          <cell r="CK386">
            <v>81256.653482735797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59653</v>
          </cell>
          <cell r="DQ386">
            <v>59653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6262.8</v>
          </cell>
          <cell r="AA387">
            <v>675</v>
          </cell>
          <cell r="AT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6262.8</v>
          </cell>
          <cell r="CI387">
            <v>0</v>
          </cell>
          <cell r="CJ387">
            <v>6262.8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</v>
          </cell>
          <cell r="E388">
            <v>165285</v>
          </cell>
          <cell r="F388">
            <v>0</v>
          </cell>
          <cell r="G388">
            <v>10318</v>
          </cell>
          <cell r="H388">
            <v>175603</v>
          </cell>
          <cell r="J388">
            <v>10318</v>
          </cell>
          <cell r="K388">
            <v>41408</v>
          </cell>
          <cell r="L388">
            <v>51726</v>
          </cell>
          <cell r="N388">
            <v>123877</v>
          </cell>
          <cell r="P388">
            <v>10318</v>
          </cell>
          <cell r="Q388">
            <v>0</v>
          </cell>
          <cell r="R388">
            <v>0</v>
          </cell>
          <cell r="S388">
            <v>41408</v>
          </cell>
          <cell r="T388">
            <v>51726</v>
          </cell>
          <cell r="V388">
            <v>75399.600000000006</v>
          </cell>
          <cell r="AA388">
            <v>680</v>
          </cell>
          <cell r="AB388">
            <v>11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165285</v>
          </cell>
          <cell r="AH388">
            <v>0</v>
          </cell>
          <cell r="AI388">
            <v>0</v>
          </cell>
          <cell r="AJ388">
            <v>165285</v>
          </cell>
          <cell r="AK388">
            <v>0</v>
          </cell>
          <cell r="AL388">
            <v>10318</v>
          </cell>
          <cell r="AM388">
            <v>175603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175603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G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165285</v>
          </cell>
          <cell r="CE388">
            <v>123877</v>
          </cell>
          <cell r="CF388">
            <v>41408</v>
          </cell>
          <cell r="CG388">
            <v>0</v>
          </cell>
          <cell r="CH388">
            <v>23673.600000000002</v>
          </cell>
          <cell r="CI388">
            <v>0</v>
          </cell>
          <cell r="CJ388">
            <v>65081.600000000006</v>
          </cell>
          <cell r="CK388">
            <v>41408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41408</v>
          </cell>
          <cell r="DQ388">
            <v>41408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417654</v>
          </cell>
          <cell r="F389">
            <v>0</v>
          </cell>
          <cell r="G389">
            <v>20636</v>
          </cell>
          <cell r="H389">
            <v>438290</v>
          </cell>
          <cell r="J389">
            <v>20636</v>
          </cell>
          <cell r="K389">
            <v>109188</v>
          </cell>
          <cell r="L389">
            <v>129824</v>
          </cell>
          <cell r="N389">
            <v>308466</v>
          </cell>
          <cell r="P389">
            <v>20636</v>
          </cell>
          <cell r="Q389">
            <v>0</v>
          </cell>
          <cell r="R389">
            <v>0</v>
          </cell>
          <cell r="S389">
            <v>109188</v>
          </cell>
          <cell r="T389">
            <v>129824</v>
          </cell>
          <cell r="V389">
            <v>129824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417654</v>
          </cell>
          <cell r="AH389">
            <v>0</v>
          </cell>
          <cell r="AI389">
            <v>0</v>
          </cell>
          <cell r="AJ389">
            <v>417654</v>
          </cell>
          <cell r="AK389">
            <v>0</v>
          </cell>
          <cell r="AL389">
            <v>20636</v>
          </cell>
          <cell r="AM389">
            <v>438290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438290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G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417654</v>
          </cell>
          <cell r="CE389">
            <v>308466</v>
          </cell>
          <cell r="CF389">
            <v>109188</v>
          </cell>
          <cell r="CG389">
            <v>0</v>
          </cell>
          <cell r="CH389">
            <v>0</v>
          </cell>
          <cell r="CI389">
            <v>0</v>
          </cell>
          <cell r="CJ389">
            <v>109188</v>
          </cell>
          <cell r="CK389">
            <v>109188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109188</v>
          </cell>
          <cell r="DQ389">
            <v>109188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AA390">
            <v>685</v>
          </cell>
          <cell r="AT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</v>
          </cell>
          <cell r="E391">
            <v>316355</v>
          </cell>
          <cell r="F391">
            <v>0</v>
          </cell>
          <cell r="G391">
            <v>20454</v>
          </cell>
          <cell r="H391">
            <v>336809</v>
          </cell>
          <cell r="J391">
            <v>20454</v>
          </cell>
          <cell r="K391">
            <v>126204.50026095299</v>
          </cell>
          <cell r="L391">
            <v>146658.50026095298</v>
          </cell>
          <cell r="N391">
            <v>190150.49973904702</v>
          </cell>
          <cell r="P391">
            <v>20454</v>
          </cell>
          <cell r="Q391">
            <v>0</v>
          </cell>
          <cell r="R391">
            <v>0</v>
          </cell>
          <cell r="S391">
            <v>126204.50026095299</v>
          </cell>
          <cell r="T391">
            <v>146658.50026095298</v>
          </cell>
          <cell r="V391">
            <v>157291.6</v>
          </cell>
          <cell r="AA391">
            <v>690</v>
          </cell>
          <cell r="AB391">
            <v>22</v>
          </cell>
          <cell r="AC391">
            <v>0.19603267211201869</v>
          </cell>
          <cell r="AD391">
            <v>0</v>
          </cell>
          <cell r="AE391">
            <v>0</v>
          </cell>
          <cell r="AF391">
            <v>0</v>
          </cell>
          <cell r="AG391">
            <v>316355</v>
          </cell>
          <cell r="AH391">
            <v>0</v>
          </cell>
          <cell r="AI391">
            <v>0</v>
          </cell>
          <cell r="AJ391">
            <v>316355</v>
          </cell>
          <cell r="AK391">
            <v>0</v>
          </cell>
          <cell r="AL391">
            <v>20454</v>
          </cell>
          <cell r="AM391">
            <v>336809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336809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G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316355</v>
          </cell>
          <cell r="CE391">
            <v>194614</v>
          </cell>
          <cell r="CF391">
            <v>121741</v>
          </cell>
          <cell r="CG391">
            <v>15096.599999999999</v>
          </cell>
          <cell r="CH391">
            <v>0</v>
          </cell>
          <cell r="CI391">
            <v>0</v>
          </cell>
          <cell r="CJ391">
            <v>136837.6</v>
          </cell>
          <cell r="CK391">
            <v>126204.50026095299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121741</v>
          </cell>
          <cell r="DQ391">
            <v>121741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90682</v>
          </cell>
          <cell r="F392">
            <v>0</v>
          </cell>
          <cell r="G392">
            <v>4690</v>
          </cell>
          <cell r="H392">
            <v>95372</v>
          </cell>
          <cell r="J392">
            <v>4690</v>
          </cell>
          <cell r="K392">
            <v>27360.388162944848</v>
          </cell>
          <cell r="L392">
            <v>32050.388162944848</v>
          </cell>
          <cell r="N392">
            <v>63321.611837055156</v>
          </cell>
          <cell r="P392">
            <v>4690</v>
          </cell>
          <cell r="Q392">
            <v>0</v>
          </cell>
          <cell r="R392">
            <v>0</v>
          </cell>
          <cell r="S392">
            <v>27360.388162944848</v>
          </cell>
          <cell r="T392">
            <v>32050.388162944848</v>
          </cell>
          <cell r="V392">
            <v>54387.399999999994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90682</v>
          </cell>
          <cell r="AH392">
            <v>0</v>
          </cell>
          <cell r="AI392">
            <v>0</v>
          </cell>
          <cell r="AJ392">
            <v>90682</v>
          </cell>
          <cell r="AK392">
            <v>0</v>
          </cell>
          <cell r="AL392">
            <v>4690</v>
          </cell>
          <cell r="AM392">
            <v>95372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95372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G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90682</v>
          </cell>
          <cell r="CE392">
            <v>69486</v>
          </cell>
          <cell r="CF392">
            <v>21196</v>
          </cell>
          <cell r="CG392">
            <v>20849.399999999998</v>
          </cell>
          <cell r="CH392">
            <v>7652</v>
          </cell>
          <cell r="CI392">
            <v>0</v>
          </cell>
          <cell r="CJ392">
            <v>49697.399999999994</v>
          </cell>
          <cell r="CK392">
            <v>27360.388162944848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21196</v>
          </cell>
          <cell r="DQ392">
            <v>21196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6666</v>
          </cell>
          <cell r="AA393">
            <v>698</v>
          </cell>
          <cell r="AT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6666</v>
          </cell>
          <cell r="CI393">
            <v>0</v>
          </cell>
          <cell r="CJ393">
            <v>6666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</v>
          </cell>
          <cell r="E394">
            <v>887910</v>
          </cell>
          <cell r="F394">
            <v>0</v>
          </cell>
          <cell r="G394">
            <v>31892</v>
          </cell>
          <cell r="H394">
            <v>919802</v>
          </cell>
          <cell r="J394">
            <v>31892</v>
          </cell>
          <cell r="K394">
            <v>171038</v>
          </cell>
          <cell r="L394">
            <v>202930</v>
          </cell>
          <cell r="N394">
            <v>716872</v>
          </cell>
          <cell r="P394">
            <v>31892</v>
          </cell>
          <cell r="Q394">
            <v>0</v>
          </cell>
          <cell r="R394">
            <v>0</v>
          </cell>
          <cell r="S394">
            <v>171038</v>
          </cell>
          <cell r="T394">
            <v>202930</v>
          </cell>
          <cell r="V394">
            <v>252126</v>
          </cell>
          <cell r="AA394">
            <v>700</v>
          </cell>
          <cell r="AB394">
            <v>34</v>
          </cell>
          <cell r="AC394">
            <v>0</v>
          </cell>
          <cell r="AD394">
            <v>0</v>
          </cell>
          <cell r="AE394">
            <v>7</v>
          </cell>
          <cell r="AF394">
            <v>0</v>
          </cell>
          <cell r="AG394">
            <v>887910</v>
          </cell>
          <cell r="AH394">
            <v>0</v>
          </cell>
          <cell r="AI394">
            <v>0</v>
          </cell>
          <cell r="AJ394">
            <v>887910</v>
          </cell>
          <cell r="AK394">
            <v>0</v>
          </cell>
          <cell r="AL394">
            <v>31892</v>
          </cell>
          <cell r="AM394">
            <v>919802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919802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G394">
            <v>7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887910</v>
          </cell>
          <cell r="CE394">
            <v>716872</v>
          </cell>
          <cell r="CF394">
            <v>171038</v>
          </cell>
          <cell r="CG394">
            <v>0</v>
          </cell>
          <cell r="CH394">
            <v>49196</v>
          </cell>
          <cell r="CI394">
            <v>0</v>
          </cell>
          <cell r="CJ394">
            <v>220234</v>
          </cell>
          <cell r="CK394">
            <v>171038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171038</v>
          </cell>
          <cell r="DQ394">
            <v>171038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</v>
          </cell>
          <cell r="E395">
            <v>70361</v>
          </cell>
          <cell r="F395">
            <v>0</v>
          </cell>
          <cell r="G395">
            <v>3752</v>
          </cell>
          <cell r="H395">
            <v>74113</v>
          </cell>
          <cell r="J395">
            <v>3752</v>
          </cell>
          <cell r="K395">
            <v>40254</v>
          </cell>
          <cell r="L395">
            <v>44006</v>
          </cell>
          <cell r="N395">
            <v>30107</v>
          </cell>
          <cell r="P395">
            <v>3752</v>
          </cell>
          <cell r="Q395">
            <v>0</v>
          </cell>
          <cell r="R395">
            <v>0</v>
          </cell>
          <cell r="S395">
            <v>40254</v>
          </cell>
          <cell r="T395">
            <v>44006</v>
          </cell>
          <cell r="V395">
            <v>44006</v>
          </cell>
          <cell r="AA395">
            <v>705</v>
          </cell>
          <cell r="AB395">
            <v>4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70361</v>
          </cell>
          <cell r="AH395">
            <v>0</v>
          </cell>
          <cell r="AI395">
            <v>0</v>
          </cell>
          <cell r="AJ395">
            <v>70361</v>
          </cell>
          <cell r="AK395">
            <v>0</v>
          </cell>
          <cell r="AL395">
            <v>3752</v>
          </cell>
          <cell r="AM395">
            <v>74113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74113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G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70361</v>
          </cell>
          <cell r="CE395">
            <v>30107</v>
          </cell>
          <cell r="CF395">
            <v>40254</v>
          </cell>
          <cell r="CG395">
            <v>0</v>
          </cell>
          <cell r="CH395">
            <v>0</v>
          </cell>
          <cell r="CI395">
            <v>0</v>
          </cell>
          <cell r="CJ395">
            <v>40254</v>
          </cell>
          <cell r="CK395">
            <v>40254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40254</v>
          </cell>
          <cell r="DQ395">
            <v>40254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</v>
          </cell>
          <cell r="E396">
            <v>166632</v>
          </cell>
          <cell r="F396">
            <v>0</v>
          </cell>
          <cell r="G396">
            <v>10318</v>
          </cell>
          <cell r="H396">
            <v>176950</v>
          </cell>
          <cell r="J396">
            <v>10318</v>
          </cell>
          <cell r="K396">
            <v>14378.538610676427</v>
          </cell>
          <cell r="L396">
            <v>24696.538610676427</v>
          </cell>
          <cell r="N396">
            <v>152253.46138932358</v>
          </cell>
          <cell r="P396">
            <v>10318</v>
          </cell>
          <cell r="Q396">
            <v>0</v>
          </cell>
          <cell r="R396">
            <v>0</v>
          </cell>
          <cell r="S396">
            <v>14378.538610676427</v>
          </cell>
          <cell r="T396">
            <v>24696.538610676427</v>
          </cell>
          <cell r="V396">
            <v>58678</v>
          </cell>
          <cell r="AA396">
            <v>710</v>
          </cell>
          <cell r="AB396">
            <v>11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166632</v>
          </cell>
          <cell r="AH396">
            <v>0</v>
          </cell>
          <cell r="AI396">
            <v>0</v>
          </cell>
          <cell r="AJ396">
            <v>166632</v>
          </cell>
          <cell r="AK396">
            <v>0</v>
          </cell>
          <cell r="AL396">
            <v>10318</v>
          </cell>
          <cell r="AM396">
            <v>176950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176950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G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166632</v>
          </cell>
          <cell r="CE396">
            <v>166518</v>
          </cell>
          <cell r="CF396">
            <v>114</v>
          </cell>
          <cell r="CG396">
            <v>48246</v>
          </cell>
          <cell r="CH396">
            <v>0</v>
          </cell>
          <cell r="CI396">
            <v>0</v>
          </cell>
          <cell r="CJ396">
            <v>48360</v>
          </cell>
          <cell r="CK396">
            <v>14378.538610676427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114</v>
          </cell>
          <cell r="DQ396">
            <v>114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</v>
          </cell>
          <cell r="E397">
            <v>1193994</v>
          </cell>
          <cell r="F397">
            <v>0</v>
          </cell>
          <cell r="G397">
            <v>59921</v>
          </cell>
          <cell r="H397">
            <v>1253915</v>
          </cell>
          <cell r="J397">
            <v>59921</v>
          </cell>
          <cell r="K397">
            <v>40004</v>
          </cell>
          <cell r="L397">
            <v>99925</v>
          </cell>
          <cell r="N397">
            <v>1153990</v>
          </cell>
          <cell r="P397">
            <v>59921</v>
          </cell>
          <cell r="Q397">
            <v>0</v>
          </cell>
          <cell r="R397">
            <v>0</v>
          </cell>
          <cell r="S397">
            <v>40004</v>
          </cell>
          <cell r="T397">
            <v>99925</v>
          </cell>
          <cell r="V397">
            <v>162394.6</v>
          </cell>
          <cell r="AA397">
            <v>712</v>
          </cell>
          <cell r="AB397">
            <v>64</v>
          </cell>
          <cell r="AC397">
            <v>0.13012895662368112</v>
          </cell>
          <cell r="AD397">
            <v>0</v>
          </cell>
          <cell r="AE397">
            <v>0</v>
          </cell>
          <cell r="AF397">
            <v>0</v>
          </cell>
          <cell r="AG397">
            <v>1193994</v>
          </cell>
          <cell r="AH397">
            <v>0</v>
          </cell>
          <cell r="AI397">
            <v>0</v>
          </cell>
          <cell r="AJ397">
            <v>1193994</v>
          </cell>
          <cell r="AK397">
            <v>0</v>
          </cell>
          <cell r="AL397">
            <v>59921</v>
          </cell>
          <cell r="AM397">
            <v>1253915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1253915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G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1193994</v>
          </cell>
          <cell r="CE397">
            <v>1153990</v>
          </cell>
          <cell r="CF397">
            <v>40004</v>
          </cell>
          <cell r="CG397">
            <v>0</v>
          </cell>
          <cell r="CH397">
            <v>62469.600000000006</v>
          </cell>
          <cell r="CI397">
            <v>0</v>
          </cell>
          <cell r="CJ397">
            <v>102473.60000000001</v>
          </cell>
          <cell r="CK397">
            <v>40004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40004</v>
          </cell>
          <cell r="DQ397">
            <v>40004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171261</v>
          </cell>
          <cell r="F398">
            <v>0</v>
          </cell>
          <cell r="G398">
            <v>8235</v>
          </cell>
          <cell r="H398">
            <v>179496</v>
          </cell>
          <cell r="J398">
            <v>8235</v>
          </cell>
          <cell r="K398">
            <v>21501</v>
          </cell>
          <cell r="L398">
            <v>29736</v>
          </cell>
          <cell r="N398">
            <v>149760</v>
          </cell>
          <cell r="P398">
            <v>8235</v>
          </cell>
          <cell r="Q398">
            <v>0</v>
          </cell>
          <cell r="R398">
            <v>0</v>
          </cell>
          <cell r="S398">
            <v>21501</v>
          </cell>
          <cell r="T398">
            <v>29736</v>
          </cell>
          <cell r="V398">
            <v>29736</v>
          </cell>
          <cell r="AA398">
            <v>715</v>
          </cell>
          <cell r="AB398">
            <v>9</v>
          </cell>
          <cell r="AC398">
            <v>0.217741935483871</v>
          </cell>
          <cell r="AD398">
            <v>0</v>
          </cell>
          <cell r="AE398">
            <v>0</v>
          </cell>
          <cell r="AF398">
            <v>0</v>
          </cell>
          <cell r="AG398">
            <v>171261</v>
          </cell>
          <cell r="AH398">
            <v>0</v>
          </cell>
          <cell r="AI398">
            <v>0</v>
          </cell>
          <cell r="AJ398">
            <v>171261</v>
          </cell>
          <cell r="AK398">
            <v>0</v>
          </cell>
          <cell r="AL398">
            <v>8235</v>
          </cell>
          <cell r="AM398">
            <v>179496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179496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G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171261</v>
          </cell>
          <cell r="CE398">
            <v>149760</v>
          </cell>
          <cell r="CF398">
            <v>21501</v>
          </cell>
          <cell r="CG398">
            <v>0</v>
          </cell>
          <cell r="CH398">
            <v>0</v>
          </cell>
          <cell r="CI398">
            <v>0</v>
          </cell>
          <cell r="CJ398">
            <v>21501</v>
          </cell>
          <cell r="CK398">
            <v>21501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21501</v>
          </cell>
          <cell r="DQ398">
            <v>21501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</v>
          </cell>
          <cell r="E399">
            <v>634180</v>
          </cell>
          <cell r="F399">
            <v>0</v>
          </cell>
          <cell r="G399">
            <v>34706</v>
          </cell>
          <cell r="H399">
            <v>668886</v>
          </cell>
          <cell r="J399">
            <v>34706</v>
          </cell>
          <cell r="K399">
            <v>0</v>
          </cell>
          <cell r="L399">
            <v>34706</v>
          </cell>
          <cell r="N399">
            <v>634180</v>
          </cell>
          <cell r="P399">
            <v>34706</v>
          </cell>
          <cell r="Q399">
            <v>0</v>
          </cell>
          <cell r="R399">
            <v>0</v>
          </cell>
          <cell r="S399">
            <v>0</v>
          </cell>
          <cell r="T399">
            <v>34706</v>
          </cell>
          <cell r="V399">
            <v>44882.400000000001</v>
          </cell>
          <cell r="AA399">
            <v>717</v>
          </cell>
          <cell r="AB399">
            <v>37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634180</v>
          </cell>
          <cell r="AH399">
            <v>0</v>
          </cell>
          <cell r="AI399">
            <v>0</v>
          </cell>
          <cell r="AJ399">
            <v>634180</v>
          </cell>
          <cell r="AK399">
            <v>0</v>
          </cell>
          <cell r="AL399">
            <v>34706</v>
          </cell>
          <cell r="AM399">
            <v>668886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668886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G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634180</v>
          </cell>
          <cell r="CE399">
            <v>781141</v>
          </cell>
          <cell r="CF399">
            <v>0</v>
          </cell>
          <cell r="CG399">
            <v>0</v>
          </cell>
          <cell r="CH399">
            <v>10176.400000000001</v>
          </cell>
          <cell r="CI399">
            <v>0</v>
          </cell>
          <cell r="CJ399">
            <v>10176.400000000001</v>
          </cell>
          <cell r="CK399">
            <v>0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175941</v>
          </cell>
          <cell r="F400">
            <v>0</v>
          </cell>
          <cell r="G400">
            <v>12194</v>
          </cell>
          <cell r="H400">
            <v>188135</v>
          </cell>
          <cell r="J400">
            <v>12194</v>
          </cell>
          <cell r="K400">
            <v>60603</v>
          </cell>
          <cell r="L400">
            <v>72797</v>
          </cell>
          <cell r="N400">
            <v>115338</v>
          </cell>
          <cell r="P400">
            <v>12194</v>
          </cell>
          <cell r="Q400">
            <v>0</v>
          </cell>
          <cell r="R400">
            <v>0</v>
          </cell>
          <cell r="S400">
            <v>60603</v>
          </cell>
          <cell r="T400">
            <v>72797</v>
          </cell>
          <cell r="V400">
            <v>88499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175941</v>
          </cell>
          <cell r="AH400">
            <v>0</v>
          </cell>
          <cell r="AI400">
            <v>0</v>
          </cell>
          <cell r="AJ400">
            <v>175941</v>
          </cell>
          <cell r="AK400">
            <v>0</v>
          </cell>
          <cell r="AL400">
            <v>12194</v>
          </cell>
          <cell r="AM400">
            <v>188135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188135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G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175941</v>
          </cell>
          <cell r="CE400">
            <v>115338</v>
          </cell>
          <cell r="CF400">
            <v>60603</v>
          </cell>
          <cell r="CG400">
            <v>0</v>
          </cell>
          <cell r="CH400">
            <v>15702</v>
          </cell>
          <cell r="CI400">
            <v>0</v>
          </cell>
          <cell r="CJ400">
            <v>76305</v>
          </cell>
          <cell r="CK400">
            <v>60603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60603</v>
          </cell>
          <cell r="DQ400">
            <v>60603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</v>
          </cell>
          <cell r="E401">
            <v>479024</v>
          </cell>
          <cell r="F401">
            <v>0</v>
          </cell>
          <cell r="G401">
            <v>30954</v>
          </cell>
          <cell r="H401">
            <v>509978</v>
          </cell>
          <cell r="J401">
            <v>30954</v>
          </cell>
          <cell r="K401">
            <v>47522.195430545697</v>
          </cell>
          <cell r="L401">
            <v>78476.195430545689</v>
          </cell>
          <cell r="N401">
            <v>431501.80456945428</v>
          </cell>
          <cell r="P401">
            <v>30954</v>
          </cell>
          <cell r="Q401">
            <v>0</v>
          </cell>
          <cell r="R401">
            <v>0</v>
          </cell>
          <cell r="S401">
            <v>47522.195430545697</v>
          </cell>
          <cell r="T401">
            <v>78476.195430545689</v>
          </cell>
          <cell r="V401">
            <v>91119.6</v>
          </cell>
          <cell r="AA401">
            <v>725</v>
          </cell>
          <cell r="AB401">
            <v>33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479024</v>
          </cell>
          <cell r="AH401">
            <v>0</v>
          </cell>
          <cell r="AI401">
            <v>0</v>
          </cell>
          <cell r="AJ401">
            <v>479024</v>
          </cell>
          <cell r="AK401">
            <v>0</v>
          </cell>
          <cell r="AL401">
            <v>30954</v>
          </cell>
          <cell r="AM401">
            <v>509978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509978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G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479024</v>
          </cell>
          <cell r="CE401">
            <v>434376</v>
          </cell>
          <cell r="CF401">
            <v>44648</v>
          </cell>
          <cell r="CG401">
            <v>9721.1999999999989</v>
          </cell>
          <cell r="CH401">
            <v>5796.4000000000005</v>
          </cell>
          <cell r="CI401">
            <v>0</v>
          </cell>
          <cell r="CJ401">
            <v>60165.599999999999</v>
          </cell>
          <cell r="CK401">
            <v>47522.195430545697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44648</v>
          </cell>
          <cell r="DQ401">
            <v>44648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AA402">
            <v>728</v>
          </cell>
          <cell r="AT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138464</v>
          </cell>
          <cell r="F403">
            <v>0</v>
          </cell>
          <cell r="G403">
            <v>7504</v>
          </cell>
          <cell r="H403">
            <v>145968</v>
          </cell>
          <cell r="J403">
            <v>7504</v>
          </cell>
          <cell r="K403">
            <v>7381</v>
          </cell>
          <cell r="L403">
            <v>14885</v>
          </cell>
          <cell r="N403">
            <v>131083</v>
          </cell>
          <cell r="P403">
            <v>7504</v>
          </cell>
          <cell r="Q403">
            <v>0</v>
          </cell>
          <cell r="R403">
            <v>0</v>
          </cell>
          <cell r="S403">
            <v>7381</v>
          </cell>
          <cell r="T403">
            <v>14885</v>
          </cell>
          <cell r="V403">
            <v>14885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138464</v>
          </cell>
          <cell r="AH403">
            <v>0</v>
          </cell>
          <cell r="AI403">
            <v>0</v>
          </cell>
          <cell r="AJ403">
            <v>138464</v>
          </cell>
          <cell r="AK403">
            <v>0</v>
          </cell>
          <cell r="AL403">
            <v>7504</v>
          </cell>
          <cell r="AM403">
            <v>145968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145968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G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138464</v>
          </cell>
          <cell r="CE403">
            <v>131083</v>
          </cell>
          <cell r="CF403">
            <v>7381</v>
          </cell>
          <cell r="CG403">
            <v>0</v>
          </cell>
          <cell r="CH403">
            <v>0</v>
          </cell>
          <cell r="CI403">
            <v>0</v>
          </cell>
          <cell r="CJ403">
            <v>7381</v>
          </cell>
          <cell r="CK403">
            <v>7381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7381</v>
          </cell>
          <cell r="DQ403">
            <v>7381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</v>
          </cell>
          <cell r="E404">
            <v>879096</v>
          </cell>
          <cell r="F404">
            <v>0</v>
          </cell>
          <cell r="G404">
            <v>52512</v>
          </cell>
          <cell r="H404">
            <v>931608</v>
          </cell>
          <cell r="J404">
            <v>52512</v>
          </cell>
          <cell r="K404">
            <v>50953</v>
          </cell>
          <cell r="L404">
            <v>103465</v>
          </cell>
          <cell r="N404">
            <v>828143</v>
          </cell>
          <cell r="P404">
            <v>52512</v>
          </cell>
          <cell r="Q404">
            <v>0</v>
          </cell>
          <cell r="R404">
            <v>0</v>
          </cell>
          <cell r="S404">
            <v>50953</v>
          </cell>
          <cell r="T404">
            <v>103465</v>
          </cell>
          <cell r="V404">
            <v>116614.6</v>
          </cell>
          <cell r="AA404">
            <v>735</v>
          </cell>
          <cell r="AB404">
            <v>56</v>
          </cell>
          <cell r="AC404">
            <v>1.4943960149439602E-2</v>
          </cell>
          <cell r="AD404">
            <v>0</v>
          </cell>
          <cell r="AE404">
            <v>0</v>
          </cell>
          <cell r="AF404">
            <v>0</v>
          </cell>
          <cell r="AG404">
            <v>879096</v>
          </cell>
          <cell r="AH404">
            <v>0</v>
          </cell>
          <cell r="AI404">
            <v>0</v>
          </cell>
          <cell r="AJ404">
            <v>879096</v>
          </cell>
          <cell r="AK404">
            <v>0</v>
          </cell>
          <cell r="AL404">
            <v>52512</v>
          </cell>
          <cell r="AM404">
            <v>931608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931608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G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879096</v>
          </cell>
          <cell r="CE404">
            <v>828143</v>
          </cell>
          <cell r="CF404">
            <v>50953</v>
          </cell>
          <cell r="CG404">
            <v>0</v>
          </cell>
          <cell r="CH404">
            <v>13149.6</v>
          </cell>
          <cell r="CI404">
            <v>0</v>
          </cell>
          <cell r="CJ404">
            <v>64102.6</v>
          </cell>
          <cell r="CK404">
            <v>50953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50953</v>
          </cell>
          <cell r="DQ404">
            <v>50953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</v>
          </cell>
          <cell r="E405">
            <v>94246</v>
          </cell>
          <cell r="F405">
            <v>0</v>
          </cell>
          <cell r="G405">
            <v>5555</v>
          </cell>
          <cell r="H405">
            <v>99801</v>
          </cell>
          <cell r="J405">
            <v>5555</v>
          </cell>
          <cell r="K405">
            <v>61595.495775638628</v>
          </cell>
          <cell r="L405">
            <v>67150.495775638628</v>
          </cell>
          <cell r="N405">
            <v>32650.504224361372</v>
          </cell>
          <cell r="P405">
            <v>5555</v>
          </cell>
          <cell r="Q405">
            <v>0</v>
          </cell>
          <cell r="R405">
            <v>0</v>
          </cell>
          <cell r="S405">
            <v>61595.495775638628</v>
          </cell>
          <cell r="T405">
            <v>67150.495775638628</v>
          </cell>
          <cell r="V405">
            <v>82876.800000000003</v>
          </cell>
          <cell r="AA405">
            <v>740</v>
          </cell>
          <cell r="AB405">
            <v>6</v>
          </cell>
          <cell r="AC405">
            <v>7.7669902912621352E-2</v>
          </cell>
          <cell r="AD405">
            <v>0</v>
          </cell>
          <cell r="AE405">
            <v>0</v>
          </cell>
          <cell r="AF405">
            <v>0</v>
          </cell>
          <cell r="AG405">
            <v>94246</v>
          </cell>
          <cell r="AH405">
            <v>0</v>
          </cell>
          <cell r="AI405">
            <v>0</v>
          </cell>
          <cell r="AJ405">
            <v>94246</v>
          </cell>
          <cell r="AK405">
            <v>0</v>
          </cell>
          <cell r="AL405">
            <v>5555</v>
          </cell>
          <cell r="AM405">
            <v>99801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99801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G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94246</v>
          </cell>
          <cell r="CE405">
            <v>39252</v>
          </cell>
          <cell r="CF405">
            <v>54994</v>
          </cell>
          <cell r="CG405">
            <v>22327.8</v>
          </cell>
          <cell r="CH405">
            <v>0</v>
          </cell>
          <cell r="CI405">
            <v>0</v>
          </cell>
          <cell r="CJ405">
            <v>77321.8</v>
          </cell>
          <cell r="CK405">
            <v>61595.495775638628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54994</v>
          </cell>
          <cell r="DQ405">
            <v>54994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</v>
          </cell>
          <cell r="E406">
            <v>465325</v>
          </cell>
          <cell r="F406">
            <v>0</v>
          </cell>
          <cell r="G406">
            <v>31892</v>
          </cell>
          <cell r="H406">
            <v>497217</v>
          </cell>
          <cell r="J406">
            <v>31892</v>
          </cell>
          <cell r="K406">
            <v>87417.620579908573</v>
          </cell>
          <cell r="L406">
            <v>119309.62057990857</v>
          </cell>
          <cell r="N406">
            <v>377907.3794200914</v>
          </cell>
          <cell r="P406">
            <v>31892</v>
          </cell>
          <cell r="Q406">
            <v>0</v>
          </cell>
          <cell r="R406">
            <v>0</v>
          </cell>
          <cell r="S406">
            <v>87417.620579908573</v>
          </cell>
          <cell r="T406">
            <v>119309.62057990857</v>
          </cell>
          <cell r="V406">
            <v>160461.79999999999</v>
          </cell>
          <cell r="AA406">
            <v>745</v>
          </cell>
          <cell r="AB406">
            <v>34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465325</v>
          </cell>
          <cell r="AH406">
            <v>0</v>
          </cell>
          <cell r="AI406">
            <v>0</v>
          </cell>
          <cell r="AJ406">
            <v>465325</v>
          </cell>
          <cell r="AK406">
            <v>0</v>
          </cell>
          <cell r="AL406">
            <v>31892</v>
          </cell>
          <cell r="AM406">
            <v>497217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497217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G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465325</v>
          </cell>
          <cell r="CE406">
            <v>395182</v>
          </cell>
          <cell r="CF406">
            <v>70143</v>
          </cell>
          <cell r="CG406">
            <v>58426.799999999996</v>
          </cell>
          <cell r="CH406">
            <v>0</v>
          </cell>
          <cell r="CI406">
            <v>0</v>
          </cell>
          <cell r="CJ406">
            <v>128569.79999999999</v>
          </cell>
          <cell r="CK406">
            <v>87417.620579908573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70143</v>
          </cell>
          <cell r="DQ406">
            <v>70143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</v>
          </cell>
          <cell r="E407">
            <v>446979</v>
          </cell>
          <cell r="F407">
            <v>0</v>
          </cell>
          <cell r="G407">
            <v>23450</v>
          </cell>
          <cell r="H407">
            <v>470429</v>
          </cell>
          <cell r="J407">
            <v>23450</v>
          </cell>
          <cell r="K407">
            <v>53584.789342156888</v>
          </cell>
          <cell r="L407">
            <v>77034.789342156888</v>
          </cell>
          <cell r="N407">
            <v>393394.2106578431</v>
          </cell>
          <cell r="P407">
            <v>23450</v>
          </cell>
          <cell r="Q407">
            <v>0</v>
          </cell>
          <cell r="R407">
            <v>0</v>
          </cell>
          <cell r="S407">
            <v>53584.789342156888</v>
          </cell>
          <cell r="T407">
            <v>77034.789342156888</v>
          </cell>
          <cell r="V407">
            <v>94262.6</v>
          </cell>
          <cell r="AA407">
            <v>750</v>
          </cell>
          <cell r="AB407">
            <v>25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446979</v>
          </cell>
          <cell r="AH407">
            <v>0</v>
          </cell>
          <cell r="AI407">
            <v>0</v>
          </cell>
          <cell r="AJ407">
            <v>446979</v>
          </cell>
          <cell r="AK407">
            <v>0</v>
          </cell>
          <cell r="AL407">
            <v>23450</v>
          </cell>
          <cell r="AM407">
            <v>470429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470429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G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446979</v>
          </cell>
          <cell r="CE407">
            <v>400626</v>
          </cell>
          <cell r="CF407">
            <v>46353</v>
          </cell>
          <cell r="CG407">
            <v>24459.599999999999</v>
          </cell>
          <cell r="CH407">
            <v>0</v>
          </cell>
          <cell r="CI407">
            <v>0</v>
          </cell>
          <cell r="CJ407">
            <v>70812.600000000006</v>
          </cell>
          <cell r="CK407">
            <v>53584.789342156888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46353</v>
          </cell>
          <cell r="DQ407">
            <v>46353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</v>
          </cell>
          <cell r="E408">
            <v>187500</v>
          </cell>
          <cell r="F408">
            <v>0</v>
          </cell>
          <cell r="G408">
            <v>12194</v>
          </cell>
          <cell r="H408">
            <v>199694</v>
          </cell>
          <cell r="J408">
            <v>12194</v>
          </cell>
          <cell r="K408">
            <v>7674.0414843831804</v>
          </cell>
          <cell r="L408">
            <v>19868.041484383182</v>
          </cell>
          <cell r="N408">
            <v>179825.95851561683</v>
          </cell>
          <cell r="P408">
            <v>12194</v>
          </cell>
          <cell r="Q408">
            <v>0</v>
          </cell>
          <cell r="R408">
            <v>0</v>
          </cell>
          <cell r="S408">
            <v>7674.0414843831804</v>
          </cell>
          <cell r="T408">
            <v>19868.041484383182</v>
          </cell>
          <cell r="V408">
            <v>38149.399999999994</v>
          </cell>
          <cell r="AA408">
            <v>753</v>
          </cell>
          <cell r="AB408">
            <v>13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187500</v>
          </cell>
          <cell r="AH408">
            <v>0</v>
          </cell>
          <cell r="AI408">
            <v>0</v>
          </cell>
          <cell r="AJ408">
            <v>187500</v>
          </cell>
          <cell r="AK408">
            <v>0</v>
          </cell>
          <cell r="AL408">
            <v>12194</v>
          </cell>
          <cell r="AM408">
            <v>199694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199694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G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187500</v>
          </cell>
          <cell r="CE408">
            <v>323906</v>
          </cell>
          <cell r="CF408">
            <v>0</v>
          </cell>
          <cell r="CG408">
            <v>25955.399999999998</v>
          </cell>
          <cell r="CH408">
            <v>0</v>
          </cell>
          <cell r="CI408">
            <v>0</v>
          </cell>
          <cell r="CJ408">
            <v>25955.399999999998</v>
          </cell>
          <cell r="CK408">
            <v>7674.0414843831804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</v>
          </cell>
          <cell r="E409">
            <v>210404</v>
          </cell>
          <cell r="F409">
            <v>0</v>
          </cell>
          <cell r="G409">
            <v>11256</v>
          </cell>
          <cell r="H409">
            <v>221660</v>
          </cell>
          <cell r="J409">
            <v>11256</v>
          </cell>
          <cell r="K409">
            <v>21747.987502476084</v>
          </cell>
          <cell r="L409">
            <v>33003.987502476084</v>
          </cell>
          <cell r="N409">
            <v>188656.01249752392</v>
          </cell>
          <cell r="P409">
            <v>11256</v>
          </cell>
          <cell r="Q409">
            <v>0</v>
          </cell>
          <cell r="R409">
            <v>0</v>
          </cell>
          <cell r="S409">
            <v>21747.987502476084</v>
          </cell>
          <cell r="T409">
            <v>33003.987502476084</v>
          </cell>
          <cell r="V409">
            <v>65473.799999999996</v>
          </cell>
          <cell r="AA409">
            <v>755</v>
          </cell>
          <cell r="AB409">
            <v>12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210404</v>
          </cell>
          <cell r="AH409">
            <v>0</v>
          </cell>
          <cell r="AI409">
            <v>0</v>
          </cell>
          <cell r="AJ409">
            <v>210404</v>
          </cell>
          <cell r="AK409">
            <v>0</v>
          </cell>
          <cell r="AL409">
            <v>11256</v>
          </cell>
          <cell r="AM409">
            <v>221660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221660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G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210404</v>
          </cell>
          <cell r="CE409">
            <v>202286</v>
          </cell>
          <cell r="CF409">
            <v>8118</v>
          </cell>
          <cell r="CG409">
            <v>46099.799999999996</v>
          </cell>
          <cell r="CH409">
            <v>0</v>
          </cell>
          <cell r="CI409">
            <v>0</v>
          </cell>
          <cell r="CJ409">
            <v>54217.799999999996</v>
          </cell>
          <cell r="CK409">
            <v>21747.987502476084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8118</v>
          </cell>
          <cell r="DQ409">
            <v>8118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75</v>
          </cell>
          <cell r="E410">
            <v>1024846</v>
          </cell>
          <cell r="F410">
            <v>0</v>
          </cell>
          <cell r="G410">
            <v>69091</v>
          </cell>
          <cell r="H410">
            <v>1093937</v>
          </cell>
          <cell r="J410">
            <v>69091</v>
          </cell>
          <cell r="K410">
            <v>251765.72142984119</v>
          </cell>
          <cell r="L410">
            <v>320856.72142984119</v>
          </cell>
          <cell r="N410">
            <v>773080.27857015887</v>
          </cell>
          <cell r="P410">
            <v>69091</v>
          </cell>
          <cell r="Q410">
            <v>0</v>
          </cell>
          <cell r="R410">
            <v>0</v>
          </cell>
          <cell r="S410">
            <v>251765.72142984119</v>
          </cell>
          <cell r="T410">
            <v>320856.72142984119</v>
          </cell>
          <cell r="V410">
            <v>378664.60000000003</v>
          </cell>
          <cell r="AA410">
            <v>760</v>
          </cell>
          <cell r="AB410">
            <v>75</v>
          </cell>
          <cell r="AC410">
            <v>1.3392562740428646</v>
          </cell>
          <cell r="AD410">
            <v>0</v>
          </cell>
          <cell r="AE410">
            <v>1</v>
          </cell>
          <cell r="AF410">
            <v>0</v>
          </cell>
          <cell r="AG410">
            <v>1024846</v>
          </cell>
          <cell r="AH410">
            <v>0</v>
          </cell>
          <cell r="AI410">
            <v>0</v>
          </cell>
          <cell r="AJ410">
            <v>1024846</v>
          </cell>
          <cell r="AK410">
            <v>0</v>
          </cell>
          <cell r="AL410">
            <v>69091</v>
          </cell>
          <cell r="AM410">
            <v>1093937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1093937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G410">
            <v>1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1024846</v>
          </cell>
          <cell r="CE410">
            <v>789665</v>
          </cell>
          <cell r="CF410">
            <v>235181</v>
          </cell>
          <cell r="CG410">
            <v>56093.4</v>
          </cell>
          <cell r="CH410">
            <v>18299.2</v>
          </cell>
          <cell r="CI410">
            <v>0</v>
          </cell>
          <cell r="CJ410">
            <v>309573.60000000003</v>
          </cell>
          <cell r="CK410">
            <v>251765.72142984119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235181</v>
          </cell>
          <cell r="DQ410">
            <v>235181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</v>
          </cell>
          <cell r="E411">
            <v>85955</v>
          </cell>
          <cell r="F411">
            <v>0</v>
          </cell>
          <cell r="G411">
            <v>5542</v>
          </cell>
          <cell r="H411">
            <v>91497</v>
          </cell>
          <cell r="J411">
            <v>5542</v>
          </cell>
          <cell r="K411">
            <v>304.76902540905485</v>
          </cell>
          <cell r="L411">
            <v>5846.7690254090548</v>
          </cell>
          <cell r="N411">
            <v>85650.230974590944</v>
          </cell>
          <cell r="P411">
            <v>5542</v>
          </cell>
          <cell r="Q411">
            <v>0</v>
          </cell>
          <cell r="R411">
            <v>0</v>
          </cell>
          <cell r="S411">
            <v>304.76902540905485</v>
          </cell>
          <cell r="T411">
            <v>5846.7690254090548</v>
          </cell>
          <cell r="V411">
            <v>26882</v>
          </cell>
          <cell r="AA411">
            <v>763</v>
          </cell>
          <cell r="AB411">
            <v>6</v>
          </cell>
          <cell r="AC411">
            <v>9.1672236634908394E-2</v>
          </cell>
          <cell r="AD411">
            <v>0</v>
          </cell>
          <cell r="AE411">
            <v>0</v>
          </cell>
          <cell r="AF411">
            <v>0</v>
          </cell>
          <cell r="AG411">
            <v>85955</v>
          </cell>
          <cell r="AH411">
            <v>0</v>
          </cell>
          <cell r="AI411">
            <v>0</v>
          </cell>
          <cell r="AJ411">
            <v>85955</v>
          </cell>
          <cell r="AK411">
            <v>0</v>
          </cell>
          <cell r="AL411">
            <v>5542</v>
          </cell>
          <cell r="AM411">
            <v>91497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91497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G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85955</v>
          </cell>
          <cell r="CE411">
            <v>101356</v>
          </cell>
          <cell r="CF411">
            <v>0</v>
          </cell>
          <cell r="CG411">
            <v>1030.8</v>
          </cell>
          <cell r="CH411">
            <v>20309.2</v>
          </cell>
          <cell r="CI411">
            <v>0</v>
          </cell>
          <cell r="CJ411">
            <v>21340</v>
          </cell>
          <cell r="CK411">
            <v>304.76902540905485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AA412">
            <v>765</v>
          </cell>
          <cell r="AT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</v>
          </cell>
          <cell r="E413">
            <v>129183</v>
          </cell>
          <cell r="F413">
            <v>0</v>
          </cell>
          <cell r="G413">
            <v>6566</v>
          </cell>
          <cell r="H413">
            <v>135749</v>
          </cell>
          <cell r="J413">
            <v>6566</v>
          </cell>
          <cell r="K413">
            <v>65305.019835956904</v>
          </cell>
          <cell r="L413">
            <v>71871.019835956904</v>
          </cell>
          <cell r="N413">
            <v>63877.980164043096</v>
          </cell>
          <cell r="P413">
            <v>6566</v>
          </cell>
          <cell r="Q413">
            <v>0</v>
          </cell>
          <cell r="R413">
            <v>0</v>
          </cell>
          <cell r="S413">
            <v>65305.019835956904</v>
          </cell>
          <cell r="T413">
            <v>71871.019835956904</v>
          </cell>
          <cell r="V413">
            <v>79308.399999999994</v>
          </cell>
          <cell r="AA413">
            <v>766</v>
          </cell>
          <cell r="AB413">
            <v>7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129183</v>
          </cell>
          <cell r="AH413">
            <v>0</v>
          </cell>
          <cell r="AI413">
            <v>0</v>
          </cell>
          <cell r="AJ413">
            <v>129183</v>
          </cell>
          <cell r="AK413">
            <v>0</v>
          </cell>
          <cell r="AL413">
            <v>6566</v>
          </cell>
          <cell r="AM413">
            <v>135749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135749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G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129183</v>
          </cell>
          <cell r="CE413">
            <v>67000</v>
          </cell>
          <cell r="CF413">
            <v>62183</v>
          </cell>
          <cell r="CG413">
            <v>10559.4</v>
          </cell>
          <cell r="CH413">
            <v>0</v>
          </cell>
          <cell r="CI413">
            <v>0</v>
          </cell>
          <cell r="CJ413">
            <v>72742.399999999994</v>
          </cell>
          <cell r="CK413">
            <v>65305.019835956904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62183</v>
          </cell>
          <cell r="DQ413">
            <v>62183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66</v>
          </cell>
          <cell r="E414">
            <v>877826</v>
          </cell>
          <cell r="F414">
            <v>0</v>
          </cell>
          <cell r="G414">
            <v>61908</v>
          </cell>
          <cell r="H414">
            <v>939734</v>
          </cell>
          <cell r="J414">
            <v>61908</v>
          </cell>
          <cell r="K414">
            <v>236131.32260714335</v>
          </cell>
          <cell r="L414">
            <v>298039.32260714332</v>
          </cell>
          <cell r="N414">
            <v>641694.67739285668</v>
          </cell>
          <cell r="P414">
            <v>61908</v>
          </cell>
          <cell r="Q414">
            <v>0</v>
          </cell>
          <cell r="R414">
            <v>0</v>
          </cell>
          <cell r="S414">
            <v>236131.32260714335</v>
          </cell>
          <cell r="T414">
            <v>298039.32260714332</v>
          </cell>
          <cell r="V414">
            <v>366248.2</v>
          </cell>
          <cell r="AA414">
            <v>767</v>
          </cell>
          <cell r="AB414">
            <v>66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877826</v>
          </cell>
          <cell r="AH414">
            <v>0</v>
          </cell>
          <cell r="AI414">
            <v>0</v>
          </cell>
          <cell r="AJ414">
            <v>877826</v>
          </cell>
          <cell r="AK414">
            <v>0</v>
          </cell>
          <cell r="AL414">
            <v>61908</v>
          </cell>
          <cell r="AM414">
            <v>939734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939734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G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877826</v>
          </cell>
          <cell r="CE414">
            <v>670327</v>
          </cell>
          <cell r="CF414">
            <v>207499</v>
          </cell>
          <cell r="CG414">
            <v>96841.2</v>
          </cell>
          <cell r="CH414">
            <v>0</v>
          </cell>
          <cell r="CI414">
            <v>0</v>
          </cell>
          <cell r="CJ414">
            <v>304340.2</v>
          </cell>
          <cell r="CK414">
            <v>236131.32260714335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207499</v>
          </cell>
          <cell r="DQ414">
            <v>207499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</v>
          </cell>
          <cell r="E415">
            <v>27125</v>
          </cell>
          <cell r="F415">
            <v>0</v>
          </cell>
          <cell r="G415">
            <v>1876</v>
          </cell>
          <cell r="H415">
            <v>29001</v>
          </cell>
          <cell r="J415">
            <v>1876</v>
          </cell>
          <cell r="K415">
            <v>5094.1486226114193</v>
          </cell>
          <cell r="L415">
            <v>6970.1486226114193</v>
          </cell>
          <cell r="N415">
            <v>22030.851377388579</v>
          </cell>
          <cell r="P415">
            <v>1876</v>
          </cell>
          <cell r="Q415">
            <v>0</v>
          </cell>
          <cell r="R415">
            <v>0</v>
          </cell>
          <cell r="S415">
            <v>5094.1486226114193</v>
          </cell>
          <cell r="T415">
            <v>6970.1486226114193</v>
          </cell>
          <cell r="V415">
            <v>19105.599999999999</v>
          </cell>
          <cell r="AA415">
            <v>770</v>
          </cell>
          <cell r="AB415">
            <v>2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27125</v>
          </cell>
          <cell r="AH415">
            <v>0</v>
          </cell>
          <cell r="AI415">
            <v>0</v>
          </cell>
          <cell r="AJ415">
            <v>27125</v>
          </cell>
          <cell r="AK415">
            <v>0</v>
          </cell>
          <cell r="AL415">
            <v>1876</v>
          </cell>
          <cell r="AM415">
            <v>29001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29001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G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27125</v>
          </cell>
          <cell r="CE415">
            <v>28716</v>
          </cell>
          <cell r="CF415">
            <v>0</v>
          </cell>
          <cell r="CG415">
            <v>17229.599999999999</v>
          </cell>
          <cell r="CH415">
            <v>0</v>
          </cell>
          <cell r="CI415">
            <v>0</v>
          </cell>
          <cell r="CJ415">
            <v>17229.599999999999</v>
          </cell>
          <cell r="CK415">
            <v>5094.1486226114193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701853</v>
          </cell>
          <cell r="F416">
            <v>0</v>
          </cell>
          <cell r="G416">
            <v>44069</v>
          </cell>
          <cell r="H416">
            <v>745922</v>
          </cell>
          <cell r="J416">
            <v>44069</v>
          </cell>
          <cell r="K416">
            <v>30700.600876784891</v>
          </cell>
          <cell r="L416">
            <v>74769.600876784883</v>
          </cell>
          <cell r="N416">
            <v>671152.39912321512</v>
          </cell>
          <cell r="P416">
            <v>44069</v>
          </cell>
          <cell r="Q416">
            <v>0</v>
          </cell>
          <cell r="R416">
            <v>0</v>
          </cell>
          <cell r="S416">
            <v>30700.600876784891</v>
          </cell>
          <cell r="T416">
            <v>74769.600876784883</v>
          </cell>
          <cell r="V416">
            <v>147905.59999999998</v>
          </cell>
          <cell r="AA416">
            <v>773</v>
          </cell>
          <cell r="AB416">
            <v>47</v>
          </cell>
          <cell r="AC416">
            <v>1.7956656346749224E-2</v>
          </cell>
          <cell r="AD416">
            <v>0</v>
          </cell>
          <cell r="AE416">
            <v>0</v>
          </cell>
          <cell r="AF416">
            <v>0</v>
          </cell>
          <cell r="AG416">
            <v>701853</v>
          </cell>
          <cell r="AH416">
            <v>0</v>
          </cell>
          <cell r="AI416">
            <v>0</v>
          </cell>
          <cell r="AJ416">
            <v>701853</v>
          </cell>
          <cell r="AK416">
            <v>0</v>
          </cell>
          <cell r="AL416">
            <v>44069</v>
          </cell>
          <cell r="AM416">
            <v>745922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745922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G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701853</v>
          </cell>
          <cell r="CE416">
            <v>801781</v>
          </cell>
          <cell r="CF416">
            <v>0</v>
          </cell>
          <cell r="CG416">
            <v>103836.59999999999</v>
          </cell>
          <cell r="CH416">
            <v>0</v>
          </cell>
          <cell r="CI416">
            <v>0</v>
          </cell>
          <cell r="CJ416">
            <v>103836.59999999999</v>
          </cell>
          <cell r="CK416">
            <v>30700.600876784891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0</v>
          </cell>
          <cell r="DQ416">
            <v>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</v>
          </cell>
          <cell r="E417">
            <v>1107397</v>
          </cell>
          <cell r="F417">
            <v>0</v>
          </cell>
          <cell r="G417">
            <v>34160</v>
          </cell>
          <cell r="H417">
            <v>1141557</v>
          </cell>
          <cell r="J417">
            <v>34160</v>
          </cell>
          <cell r="K417">
            <v>5155.3733465512214</v>
          </cell>
          <cell r="L417">
            <v>39315.37334655122</v>
          </cell>
          <cell r="N417">
            <v>1102241.6266534487</v>
          </cell>
          <cell r="P417">
            <v>40334</v>
          </cell>
          <cell r="Q417">
            <v>206493</v>
          </cell>
          <cell r="R417">
            <v>6174</v>
          </cell>
          <cell r="S417">
            <v>5155.3733465512214</v>
          </cell>
          <cell r="T417">
            <v>245808.37334655123</v>
          </cell>
          <cell r="V417">
            <v>272503.5182017294</v>
          </cell>
          <cell r="AA417">
            <v>774</v>
          </cell>
          <cell r="AB417">
            <v>43</v>
          </cell>
          <cell r="AC417">
            <v>0</v>
          </cell>
          <cell r="AD417">
            <v>0</v>
          </cell>
          <cell r="AE417">
            <v>21</v>
          </cell>
          <cell r="AF417">
            <v>6.586972416677626</v>
          </cell>
          <cell r="AG417">
            <v>1307716</v>
          </cell>
          <cell r="AH417">
            <v>200319</v>
          </cell>
          <cell r="AI417">
            <v>0</v>
          </cell>
          <cell r="AJ417">
            <v>1107397</v>
          </cell>
          <cell r="AK417">
            <v>0</v>
          </cell>
          <cell r="AL417">
            <v>34160</v>
          </cell>
          <cell r="AM417">
            <v>1141557</v>
          </cell>
          <cell r="AN417">
            <v>200319</v>
          </cell>
          <cell r="AO417">
            <v>0</v>
          </cell>
          <cell r="AP417">
            <v>6174</v>
          </cell>
          <cell r="AQ417">
            <v>206493</v>
          </cell>
          <cell r="AR417">
            <v>1348050</v>
          </cell>
          <cell r="AT417">
            <v>774</v>
          </cell>
          <cell r="AU417">
            <v>6.586972416677626</v>
          </cell>
          <cell r="AV417">
            <v>200319</v>
          </cell>
          <cell r="AW417">
            <v>0</v>
          </cell>
          <cell r="AX417">
            <v>6174</v>
          </cell>
          <cell r="AY417">
            <v>206493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G417">
            <v>21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1107397</v>
          </cell>
          <cell r="CE417">
            <v>1109362</v>
          </cell>
          <cell r="CF417">
            <v>0</v>
          </cell>
          <cell r="CG417">
            <v>17436.676310830608</v>
          </cell>
          <cell r="CH417">
            <v>14413.841890898766</v>
          </cell>
          <cell r="CI417">
            <v>0</v>
          </cell>
          <cell r="CJ417">
            <v>31850.518201729374</v>
          </cell>
          <cell r="CK417">
            <v>5155.3733465512214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0</v>
          </cell>
          <cell r="DQ417">
            <v>0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</v>
          </cell>
          <cell r="E418">
            <v>611110</v>
          </cell>
          <cell r="F418">
            <v>0</v>
          </cell>
          <cell r="G418">
            <v>45962</v>
          </cell>
          <cell r="H418">
            <v>657072</v>
          </cell>
          <cell r="J418">
            <v>45962</v>
          </cell>
          <cell r="K418">
            <v>168466.17920055139</v>
          </cell>
          <cell r="L418">
            <v>214428.17920055139</v>
          </cell>
          <cell r="N418">
            <v>442643.82079944864</v>
          </cell>
          <cell r="P418">
            <v>45962</v>
          </cell>
          <cell r="Q418">
            <v>0</v>
          </cell>
          <cell r="R418">
            <v>0</v>
          </cell>
          <cell r="S418">
            <v>168466.17920055139</v>
          </cell>
          <cell r="T418">
            <v>214428.17920055139</v>
          </cell>
          <cell r="V418">
            <v>215019.4</v>
          </cell>
          <cell r="AA418">
            <v>775</v>
          </cell>
          <cell r="AB418">
            <v>49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611110</v>
          </cell>
          <cell r="AH418">
            <v>0</v>
          </cell>
          <cell r="AI418">
            <v>0</v>
          </cell>
          <cell r="AJ418">
            <v>611110</v>
          </cell>
          <cell r="AK418">
            <v>0</v>
          </cell>
          <cell r="AL418">
            <v>45962</v>
          </cell>
          <cell r="AM418">
            <v>657072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657072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G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611110</v>
          </cell>
          <cell r="CE418">
            <v>442892</v>
          </cell>
          <cell r="CF418">
            <v>168218</v>
          </cell>
          <cell r="CG418">
            <v>839.4</v>
          </cell>
          <cell r="CH418">
            <v>0</v>
          </cell>
          <cell r="CI418">
            <v>0</v>
          </cell>
          <cell r="CJ418">
            <v>169057.4</v>
          </cell>
          <cell r="CK418">
            <v>168466.17920055139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168218</v>
          </cell>
          <cell r="DQ418">
            <v>168218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</v>
          </cell>
          <cell r="E419">
            <v>39099</v>
          </cell>
          <cell r="F419">
            <v>0</v>
          </cell>
          <cell r="G419">
            <v>2814</v>
          </cell>
          <cell r="H419">
            <v>41913</v>
          </cell>
          <cell r="J419">
            <v>2814</v>
          </cell>
          <cell r="K419">
            <v>10998</v>
          </cell>
          <cell r="L419">
            <v>13812</v>
          </cell>
          <cell r="N419">
            <v>28101</v>
          </cell>
          <cell r="P419">
            <v>2814</v>
          </cell>
          <cell r="Q419">
            <v>0</v>
          </cell>
          <cell r="R419">
            <v>0</v>
          </cell>
          <cell r="S419">
            <v>10998</v>
          </cell>
          <cell r="T419">
            <v>13812</v>
          </cell>
          <cell r="V419">
            <v>19266</v>
          </cell>
          <cell r="AA419">
            <v>778</v>
          </cell>
          <cell r="AB419">
            <v>3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39099</v>
          </cell>
          <cell r="AH419">
            <v>0</v>
          </cell>
          <cell r="AI419">
            <v>0</v>
          </cell>
          <cell r="AJ419">
            <v>39099</v>
          </cell>
          <cell r="AK419">
            <v>0</v>
          </cell>
          <cell r="AL419">
            <v>2814</v>
          </cell>
          <cell r="AM419">
            <v>41913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41913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G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39099</v>
          </cell>
          <cell r="CE419">
            <v>28101</v>
          </cell>
          <cell r="CF419">
            <v>10998</v>
          </cell>
          <cell r="CG419">
            <v>0</v>
          </cell>
          <cell r="CH419">
            <v>5454</v>
          </cell>
          <cell r="CI419">
            <v>0</v>
          </cell>
          <cell r="CJ419">
            <v>16452</v>
          </cell>
          <cell r="CK419">
            <v>10998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10998</v>
          </cell>
          <cell r="DQ419">
            <v>10998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51</v>
          </cell>
          <cell r="E420">
            <v>704183</v>
          </cell>
          <cell r="F420">
            <v>0</v>
          </cell>
          <cell r="G420">
            <v>47610</v>
          </cell>
          <cell r="H420">
            <v>751793</v>
          </cell>
          <cell r="J420">
            <v>47610</v>
          </cell>
          <cell r="K420">
            <v>75346</v>
          </cell>
          <cell r="L420">
            <v>122956</v>
          </cell>
          <cell r="N420">
            <v>628837</v>
          </cell>
          <cell r="P420">
            <v>47610</v>
          </cell>
          <cell r="Q420">
            <v>0</v>
          </cell>
          <cell r="R420">
            <v>0</v>
          </cell>
          <cell r="S420">
            <v>75346</v>
          </cell>
          <cell r="T420">
            <v>122956</v>
          </cell>
          <cell r="V420">
            <v>148177.60000000001</v>
          </cell>
          <cell r="AA420">
            <v>780</v>
          </cell>
          <cell r="AB420">
            <v>51</v>
          </cell>
          <cell r="AC420">
            <v>0.242443671002015</v>
          </cell>
          <cell r="AD420">
            <v>0</v>
          </cell>
          <cell r="AE420">
            <v>0</v>
          </cell>
          <cell r="AF420">
            <v>0</v>
          </cell>
          <cell r="AG420">
            <v>704183</v>
          </cell>
          <cell r="AH420">
            <v>0</v>
          </cell>
          <cell r="AI420">
            <v>0</v>
          </cell>
          <cell r="AJ420">
            <v>704183</v>
          </cell>
          <cell r="AK420">
            <v>0</v>
          </cell>
          <cell r="AL420">
            <v>47610</v>
          </cell>
          <cell r="AM420">
            <v>751793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751793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 t="str">
            <v xml:space="preserve"> 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 t="str">
            <v xml:space="preserve"> </v>
          </cell>
          <cell r="BG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704183</v>
          </cell>
          <cell r="CE420">
            <v>628837</v>
          </cell>
          <cell r="CF420">
            <v>75346</v>
          </cell>
          <cell r="CG420">
            <v>0</v>
          </cell>
          <cell r="CH420">
            <v>25221.600000000002</v>
          </cell>
          <cell r="CI420">
            <v>0</v>
          </cell>
          <cell r="CJ420">
            <v>100567.6</v>
          </cell>
          <cell r="CK420">
            <v>75346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75346</v>
          </cell>
          <cell r="DQ420">
            <v>75346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AA421">
            <v>801</v>
          </cell>
          <cell r="AT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AA422">
            <v>805</v>
          </cell>
          <cell r="AT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AA423">
            <v>806</v>
          </cell>
          <cell r="AT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AA424">
            <v>810</v>
          </cell>
          <cell r="AT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AA425">
            <v>815</v>
          </cell>
          <cell r="AT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AA426">
            <v>817</v>
          </cell>
          <cell r="AT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AA427">
            <v>818</v>
          </cell>
          <cell r="AT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AA428">
            <v>821</v>
          </cell>
          <cell r="AT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AA429">
            <v>823</v>
          </cell>
          <cell r="AT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AA430">
            <v>825</v>
          </cell>
          <cell r="AT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AA431">
            <v>828</v>
          </cell>
          <cell r="AT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AA432">
            <v>829</v>
          </cell>
          <cell r="AT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AA433">
            <v>830</v>
          </cell>
          <cell r="AT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AA434">
            <v>832</v>
          </cell>
          <cell r="AT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AA435">
            <v>851</v>
          </cell>
          <cell r="AT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AA436">
            <v>852</v>
          </cell>
          <cell r="AT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AA437">
            <v>853</v>
          </cell>
          <cell r="AT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AA438">
            <v>855</v>
          </cell>
          <cell r="AT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AA439">
            <v>860</v>
          </cell>
          <cell r="AT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AA440">
            <v>871</v>
          </cell>
          <cell r="AT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AA441">
            <v>872</v>
          </cell>
          <cell r="AT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AA442">
            <v>873</v>
          </cell>
          <cell r="AT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AA443">
            <v>876</v>
          </cell>
          <cell r="AT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AA444">
            <v>878</v>
          </cell>
          <cell r="AT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AA445">
            <v>879</v>
          </cell>
          <cell r="AT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AA446">
            <v>885</v>
          </cell>
          <cell r="AT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AA447">
            <v>910</v>
          </cell>
          <cell r="AT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AA448">
            <v>915</v>
          </cell>
          <cell r="AT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46000</v>
          </cell>
          <cell r="E449">
            <v>697116103</v>
          </cell>
          <cell r="F449">
            <v>4005835</v>
          </cell>
          <cell r="G449">
            <v>42668556</v>
          </cell>
          <cell r="H449">
            <v>743790494</v>
          </cell>
          <cell r="J449">
            <v>42668556</v>
          </cell>
          <cell r="K449">
            <v>70893103.00000006</v>
          </cell>
          <cell r="L449">
            <v>113561659.00000015</v>
          </cell>
          <cell r="N449">
            <v>630228835.00000048</v>
          </cell>
          <cell r="P449">
            <v>42871748</v>
          </cell>
          <cell r="Q449">
            <v>3796228</v>
          </cell>
          <cell r="R449">
            <v>203192</v>
          </cell>
          <cell r="S449">
            <v>70893103.00000006</v>
          </cell>
          <cell r="T449">
            <v>117357887.00000015</v>
          </cell>
          <cell r="V449">
            <v>161604120.67726788</v>
          </cell>
          <cell r="AA449">
            <v>999</v>
          </cell>
          <cell r="AB449">
            <v>46000</v>
          </cell>
          <cell r="AC449">
            <v>294.99999999999875</v>
          </cell>
          <cell r="AD449">
            <v>0</v>
          </cell>
          <cell r="AE449">
            <v>1920</v>
          </cell>
          <cell r="AF449">
            <v>216.59007862136562</v>
          </cell>
          <cell r="AG449">
            <v>700709139</v>
          </cell>
          <cell r="AH449">
            <v>3593036</v>
          </cell>
          <cell r="AI449">
            <v>0</v>
          </cell>
          <cell r="AJ449">
            <v>697116103</v>
          </cell>
          <cell r="AK449">
            <v>0</v>
          </cell>
          <cell r="AL449">
            <v>42668556</v>
          </cell>
          <cell r="AM449">
            <v>739784659</v>
          </cell>
          <cell r="AN449">
            <v>3593036</v>
          </cell>
          <cell r="AO449">
            <v>0</v>
          </cell>
          <cell r="AP449">
            <v>203192</v>
          </cell>
          <cell r="AQ449">
            <v>3796228</v>
          </cell>
          <cell r="AR449">
            <v>743580887</v>
          </cell>
          <cell r="AS449" t="str">
            <v xml:space="preserve"> </v>
          </cell>
          <cell r="AT449">
            <v>999</v>
          </cell>
          <cell r="AU449">
            <v>216.59007862136562</v>
          </cell>
          <cell r="AV449">
            <v>3593036</v>
          </cell>
          <cell r="AW449">
            <v>0</v>
          </cell>
          <cell r="AX449">
            <v>203192</v>
          </cell>
          <cell r="AY449">
            <v>3796228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1920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697116103</v>
          </cell>
          <cell r="CE449">
            <v>640402229</v>
          </cell>
          <cell r="CF449">
            <v>60823230</v>
          </cell>
          <cell r="CG449">
            <v>34058661.553509705</v>
          </cell>
          <cell r="CH449">
            <v>20257445.123758335</v>
          </cell>
          <cell r="CI449">
            <v>0</v>
          </cell>
          <cell r="CJ449">
            <v>115139336.67726794</v>
          </cell>
          <cell r="CK449">
            <v>70893103.00000006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60823230</v>
          </cell>
          <cell r="DQ449">
            <v>60823230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7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451426</v>
          </cell>
          <cell r="F10">
            <v>0</v>
          </cell>
          <cell r="G10">
            <v>30724</v>
          </cell>
          <cell r="H10">
            <v>482150</v>
          </cell>
          <cell r="J10">
            <v>30724</v>
          </cell>
          <cell r="K10">
            <v>60647.568984442296</v>
          </cell>
          <cell r="L10">
            <v>91371.568984442303</v>
          </cell>
          <cell r="N10">
            <v>390778.43101555773</v>
          </cell>
          <cell r="P10">
            <v>30724</v>
          </cell>
          <cell r="Q10">
            <v>0</v>
          </cell>
          <cell r="R10">
            <v>0</v>
          </cell>
          <cell r="S10">
            <v>60647.568984442296</v>
          </cell>
          <cell r="T10">
            <v>91371.568984442303</v>
          </cell>
          <cell r="V10">
            <v>105503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1.9999999999999996</v>
          </cell>
          <cell r="AF10">
            <v>0</v>
          </cell>
          <cell r="AG10">
            <v>451426</v>
          </cell>
          <cell r="AH10">
            <v>0</v>
          </cell>
          <cell r="AI10">
            <v>0</v>
          </cell>
          <cell r="AJ10">
            <v>451426</v>
          </cell>
          <cell r="AK10">
            <v>0</v>
          </cell>
          <cell r="AL10">
            <v>30724</v>
          </cell>
          <cell r="AM10">
            <v>482150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482150</v>
          </cell>
          <cell r="AS10" t="str">
            <v xml:space="preserve"> </v>
          </cell>
          <cell r="CA10">
            <v>1</v>
          </cell>
          <cell r="CB10">
            <v>1</v>
          </cell>
          <cell r="CC10" t="str">
            <v>ABINGTON</v>
          </cell>
          <cell r="CD10">
            <v>451426</v>
          </cell>
          <cell r="CE10">
            <v>405765</v>
          </cell>
          <cell r="CF10">
            <v>45661</v>
          </cell>
          <cell r="CG10">
            <v>29118</v>
          </cell>
          <cell r="CH10">
            <v>0</v>
          </cell>
          <cell r="CI10">
            <v>0</v>
          </cell>
          <cell r="CJ10">
            <v>74779</v>
          </cell>
          <cell r="CK10">
            <v>60647.568984442296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45661</v>
          </cell>
          <cell r="DQ10">
            <v>45661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AA11">
            <v>2</v>
          </cell>
          <cell r="AS11" t="str">
            <v xml:space="preserve"> 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42199</v>
          </cell>
          <cell r="F12">
            <v>0</v>
          </cell>
          <cell r="G12">
            <v>3159</v>
          </cell>
          <cell r="H12">
            <v>45358</v>
          </cell>
          <cell r="J12">
            <v>3159</v>
          </cell>
          <cell r="K12">
            <v>9288</v>
          </cell>
          <cell r="L12">
            <v>12447</v>
          </cell>
          <cell r="N12">
            <v>32911</v>
          </cell>
          <cell r="P12">
            <v>3159</v>
          </cell>
          <cell r="Q12">
            <v>0</v>
          </cell>
          <cell r="R12">
            <v>0</v>
          </cell>
          <cell r="S12">
            <v>9288</v>
          </cell>
          <cell r="T12">
            <v>12447</v>
          </cell>
          <cell r="V12">
            <v>22219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42199</v>
          </cell>
          <cell r="AH12">
            <v>0</v>
          </cell>
          <cell r="AI12">
            <v>0</v>
          </cell>
          <cell r="AJ12">
            <v>42199</v>
          </cell>
          <cell r="AK12">
            <v>0</v>
          </cell>
          <cell r="AL12">
            <v>3159</v>
          </cell>
          <cell r="AM12">
            <v>45358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45358</v>
          </cell>
          <cell r="CA12">
            <v>3</v>
          </cell>
          <cell r="CB12">
            <v>3</v>
          </cell>
          <cell r="CC12" t="str">
            <v>ACUSHNET</v>
          </cell>
          <cell r="CD12">
            <v>42199</v>
          </cell>
          <cell r="CE12">
            <v>32911</v>
          </cell>
          <cell r="CF12">
            <v>9288</v>
          </cell>
          <cell r="CG12">
            <v>0</v>
          </cell>
          <cell r="CH12">
            <v>9772</v>
          </cell>
          <cell r="CI12">
            <v>0</v>
          </cell>
          <cell r="CJ12">
            <v>19060</v>
          </cell>
          <cell r="CK12">
            <v>9288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9288</v>
          </cell>
          <cell r="DQ12">
            <v>9288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AA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1140403</v>
          </cell>
          <cell r="F14">
            <v>0</v>
          </cell>
          <cell r="G14">
            <v>65716</v>
          </cell>
          <cell r="H14">
            <v>1206119</v>
          </cell>
          <cell r="J14">
            <v>65716</v>
          </cell>
          <cell r="K14">
            <v>257526.83713494634</v>
          </cell>
          <cell r="L14">
            <v>323242.83713494637</v>
          </cell>
          <cell r="N14">
            <v>882876.16286505363</v>
          </cell>
          <cell r="P14">
            <v>65716</v>
          </cell>
          <cell r="Q14">
            <v>0</v>
          </cell>
          <cell r="R14">
            <v>0</v>
          </cell>
          <cell r="S14">
            <v>257526.83713494634</v>
          </cell>
          <cell r="T14">
            <v>323242.83713494637</v>
          </cell>
          <cell r="V14">
            <v>406765.6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1140403</v>
          </cell>
          <cell r="AH14">
            <v>0</v>
          </cell>
          <cell r="AI14">
            <v>0</v>
          </cell>
          <cell r="AJ14">
            <v>1140403</v>
          </cell>
          <cell r="AK14">
            <v>0</v>
          </cell>
          <cell r="AL14">
            <v>65716</v>
          </cell>
          <cell r="AM14">
            <v>1206119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1206119</v>
          </cell>
          <cell r="CA14">
            <v>5</v>
          </cell>
          <cell r="CB14">
            <v>5</v>
          </cell>
          <cell r="CC14" t="str">
            <v>AGAWAM</v>
          </cell>
          <cell r="CD14">
            <v>1140403</v>
          </cell>
          <cell r="CE14">
            <v>928233</v>
          </cell>
          <cell r="CF14">
            <v>212170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341049.59999999998</v>
          </cell>
          <cell r="CK14">
            <v>257526.83713494634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212170</v>
          </cell>
          <cell r="DQ14">
            <v>212170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AA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948168</v>
          </cell>
          <cell r="F16">
            <v>0</v>
          </cell>
          <cell r="G16">
            <v>61929</v>
          </cell>
          <cell r="H16">
            <v>1010097</v>
          </cell>
          <cell r="J16">
            <v>61929</v>
          </cell>
          <cell r="K16">
            <v>74106.382080244613</v>
          </cell>
          <cell r="L16">
            <v>136035.3820802446</v>
          </cell>
          <cell r="N16">
            <v>874061.6179197554</v>
          </cell>
          <cell r="P16">
            <v>61929</v>
          </cell>
          <cell r="Q16">
            <v>0</v>
          </cell>
          <cell r="R16">
            <v>0</v>
          </cell>
          <cell r="S16">
            <v>74106.382080244613</v>
          </cell>
          <cell r="T16">
            <v>136035.3820802446</v>
          </cell>
          <cell r="V16">
            <v>226575.59999999998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948168</v>
          </cell>
          <cell r="AH16">
            <v>0</v>
          </cell>
          <cell r="AI16">
            <v>0</v>
          </cell>
          <cell r="AJ16">
            <v>948168</v>
          </cell>
          <cell r="AK16">
            <v>0</v>
          </cell>
          <cell r="AL16">
            <v>61929</v>
          </cell>
          <cell r="AM16">
            <v>1010097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1010097</v>
          </cell>
          <cell r="CA16">
            <v>7</v>
          </cell>
          <cell r="CB16">
            <v>7</v>
          </cell>
          <cell r="CC16" t="str">
            <v>AMESBURY</v>
          </cell>
          <cell r="CD16">
            <v>948168</v>
          </cell>
          <cell r="CE16">
            <v>947082</v>
          </cell>
          <cell r="CF16">
            <v>1086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164646.59999999998</v>
          </cell>
          <cell r="CK16">
            <v>74106.382080244613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1086</v>
          </cell>
          <cell r="DQ16">
            <v>1086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1595538</v>
          </cell>
          <cell r="F17">
            <v>0</v>
          </cell>
          <cell r="G17">
            <v>73164</v>
          </cell>
          <cell r="H17">
            <v>1668702</v>
          </cell>
          <cell r="J17">
            <v>73164</v>
          </cell>
          <cell r="K17">
            <v>127623</v>
          </cell>
          <cell r="L17">
            <v>200787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127623</v>
          </cell>
          <cell r="T17">
            <v>200787</v>
          </cell>
          <cell r="V17">
            <v>200787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1595538</v>
          </cell>
          <cell r="AH17">
            <v>0</v>
          </cell>
          <cell r="AI17">
            <v>0</v>
          </cell>
          <cell r="AJ17">
            <v>1595538</v>
          </cell>
          <cell r="AK17">
            <v>0</v>
          </cell>
          <cell r="AL17">
            <v>73164</v>
          </cell>
          <cell r="AM17">
            <v>1668702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1668702</v>
          </cell>
          <cell r="CA17">
            <v>8</v>
          </cell>
          <cell r="CB17">
            <v>8</v>
          </cell>
          <cell r="CC17" t="str">
            <v>AMHERST</v>
          </cell>
          <cell r="CD17">
            <v>1595538</v>
          </cell>
          <cell r="CE17">
            <v>1467915</v>
          </cell>
          <cell r="CF17">
            <v>127623</v>
          </cell>
          <cell r="CG17">
            <v>0</v>
          </cell>
          <cell r="CH17">
            <v>0</v>
          </cell>
          <cell r="CI17">
            <v>0</v>
          </cell>
          <cell r="CJ17">
            <v>127623</v>
          </cell>
          <cell r="CK17">
            <v>127623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127623</v>
          </cell>
          <cell r="DQ17">
            <v>127623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256717</v>
          </cell>
          <cell r="F18">
            <v>0</v>
          </cell>
          <cell r="G18">
            <v>13443</v>
          </cell>
          <cell r="H18">
            <v>270160</v>
          </cell>
          <cell r="J18">
            <v>13443</v>
          </cell>
          <cell r="K18">
            <v>19936.880092846211</v>
          </cell>
          <cell r="L18">
            <v>33379.880092846215</v>
          </cell>
          <cell r="N18">
            <v>236780.11990715377</v>
          </cell>
          <cell r="P18">
            <v>13443</v>
          </cell>
          <cell r="Q18">
            <v>0</v>
          </cell>
          <cell r="R18">
            <v>0</v>
          </cell>
          <cell r="S18">
            <v>19936.880092846211</v>
          </cell>
          <cell r="T18">
            <v>33379.880092846215</v>
          </cell>
          <cell r="V18">
            <v>65372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256717</v>
          </cell>
          <cell r="AH18">
            <v>0</v>
          </cell>
          <cell r="AI18">
            <v>0</v>
          </cell>
          <cell r="AJ18">
            <v>256717</v>
          </cell>
          <cell r="AK18">
            <v>0</v>
          </cell>
          <cell r="AL18">
            <v>13443</v>
          </cell>
          <cell r="AM18">
            <v>270160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270160</v>
          </cell>
          <cell r="CA18">
            <v>9</v>
          </cell>
          <cell r="CB18">
            <v>9</v>
          </cell>
          <cell r="CC18" t="str">
            <v>ANDOVER</v>
          </cell>
          <cell r="CD18">
            <v>256717</v>
          </cell>
          <cell r="CE18">
            <v>252405</v>
          </cell>
          <cell r="CF18">
            <v>4312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51929</v>
          </cell>
          <cell r="CK18">
            <v>19936.880092846211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4312</v>
          </cell>
          <cell r="DQ18">
            <v>4312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215147</v>
          </cell>
          <cell r="F19">
            <v>0</v>
          </cell>
          <cell r="G19">
            <v>11777</v>
          </cell>
          <cell r="H19">
            <v>226924</v>
          </cell>
          <cell r="J19">
            <v>11777</v>
          </cell>
          <cell r="K19">
            <v>34218.707186596286</v>
          </cell>
          <cell r="L19">
            <v>45995.707186596286</v>
          </cell>
          <cell r="N19">
            <v>180928.29281340371</v>
          </cell>
          <cell r="P19">
            <v>11777</v>
          </cell>
          <cell r="Q19">
            <v>0</v>
          </cell>
          <cell r="R19">
            <v>0</v>
          </cell>
          <cell r="S19">
            <v>34218.707186596286</v>
          </cell>
          <cell r="T19">
            <v>45995.707186596286</v>
          </cell>
          <cell r="V19">
            <v>71247.600000000006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215147</v>
          </cell>
          <cell r="AH19">
            <v>0</v>
          </cell>
          <cell r="AI19">
            <v>0</v>
          </cell>
          <cell r="AJ19">
            <v>215147</v>
          </cell>
          <cell r="AK19">
            <v>0</v>
          </cell>
          <cell r="AL19">
            <v>11777</v>
          </cell>
          <cell r="AM19">
            <v>226924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226924</v>
          </cell>
          <cell r="CA19">
            <v>10</v>
          </cell>
          <cell r="CB19">
            <v>10</v>
          </cell>
          <cell r="CC19" t="str">
            <v>ARLINGTON</v>
          </cell>
          <cell r="CD19">
            <v>215147</v>
          </cell>
          <cell r="CE19">
            <v>193701</v>
          </cell>
          <cell r="CF19">
            <v>21446</v>
          </cell>
          <cell r="CG19">
            <v>24816.6</v>
          </cell>
          <cell r="CH19">
            <v>13208</v>
          </cell>
          <cell r="CI19">
            <v>0</v>
          </cell>
          <cell r="CJ19">
            <v>59470.6</v>
          </cell>
          <cell r="CK19">
            <v>34218.707186596286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21446</v>
          </cell>
          <cell r="DQ19">
            <v>21446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AA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AA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AA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68576</v>
          </cell>
          <cell r="F23">
            <v>0</v>
          </cell>
          <cell r="G23">
            <v>4682</v>
          </cell>
          <cell r="H23">
            <v>73258</v>
          </cell>
          <cell r="J23">
            <v>4682</v>
          </cell>
          <cell r="K23">
            <v>0</v>
          </cell>
          <cell r="L23">
            <v>4682</v>
          </cell>
          <cell r="N23">
            <v>68576</v>
          </cell>
          <cell r="P23">
            <v>4682</v>
          </cell>
          <cell r="Q23">
            <v>0</v>
          </cell>
          <cell r="R23">
            <v>0</v>
          </cell>
          <cell r="S23">
            <v>0</v>
          </cell>
          <cell r="T23">
            <v>4682</v>
          </cell>
          <cell r="V23">
            <v>4682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68576</v>
          </cell>
          <cell r="AH23">
            <v>0</v>
          </cell>
          <cell r="AI23">
            <v>0</v>
          </cell>
          <cell r="AJ23">
            <v>68576</v>
          </cell>
          <cell r="AK23">
            <v>0</v>
          </cell>
          <cell r="AL23">
            <v>4682</v>
          </cell>
          <cell r="AM23">
            <v>73258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73258</v>
          </cell>
          <cell r="CA23">
            <v>14</v>
          </cell>
          <cell r="CB23">
            <v>14</v>
          </cell>
          <cell r="CC23" t="str">
            <v>ASHLAND</v>
          </cell>
          <cell r="CD23">
            <v>68576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AA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4078052</v>
          </cell>
          <cell r="F25">
            <v>0</v>
          </cell>
          <cell r="G25">
            <v>321788</v>
          </cell>
          <cell r="H25">
            <v>4399840</v>
          </cell>
          <cell r="J25">
            <v>321788</v>
          </cell>
          <cell r="K25">
            <v>244552.26553110205</v>
          </cell>
          <cell r="L25">
            <v>566340.26553110208</v>
          </cell>
          <cell r="N25">
            <v>3833499.7344688978</v>
          </cell>
          <cell r="P25">
            <v>321788</v>
          </cell>
          <cell r="Q25">
            <v>0</v>
          </cell>
          <cell r="R25">
            <v>0</v>
          </cell>
          <cell r="S25">
            <v>244552.26553110205</v>
          </cell>
          <cell r="T25">
            <v>566340.26553110208</v>
          </cell>
          <cell r="V25">
            <v>658662.80000000005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4078052</v>
          </cell>
          <cell r="AH25">
            <v>0</v>
          </cell>
          <cell r="AI25">
            <v>0</v>
          </cell>
          <cell r="AJ25">
            <v>4078052</v>
          </cell>
          <cell r="AK25">
            <v>0</v>
          </cell>
          <cell r="AL25">
            <v>321788</v>
          </cell>
          <cell r="AM25">
            <v>4399840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4399840</v>
          </cell>
          <cell r="CA25">
            <v>16</v>
          </cell>
          <cell r="CB25">
            <v>16</v>
          </cell>
          <cell r="CC25" t="str">
            <v>ATTLEBORO</v>
          </cell>
          <cell r="CD25">
            <v>4078052</v>
          </cell>
          <cell r="CE25">
            <v>3931409</v>
          </cell>
          <cell r="CF25">
            <v>146643</v>
          </cell>
          <cell r="CG25">
            <v>190231.8</v>
          </cell>
          <cell r="CH25">
            <v>0</v>
          </cell>
          <cell r="CI25">
            <v>0</v>
          </cell>
          <cell r="CJ25">
            <v>336874.8</v>
          </cell>
          <cell r="CK25">
            <v>244552.26553110205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146643</v>
          </cell>
          <cell r="DQ25">
            <v>146643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130410</v>
          </cell>
          <cell r="F26">
            <v>0</v>
          </cell>
          <cell r="G26">
            <v>7512</v>
          </cell>
          <cell r="H26">
            <v>137922</v>
          </cell>
          <cell r="J26">
            <v>7512</v>
          </cell>
          <cell r="K26">
            <v>0</v>
          </cell>
          <cell r="L26">
            <v>7512</v>
          </cell>
          <cell r="N26">
            <v>130410</v>
          </cell>
          <cell r="P26">
            <v>7512</v>
          </cell>
          <cell r="Q26">
            <v>0</v>
          </cell>
          <cell r="R26">
            <v>0</v>
          </cell>
          <cell r="S26">
            <v>0</v>
          </cell>
          <cell r="T26">
            <v>7512</v>
          </cell>
          <cell r="V26">
            <v>7512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130410</v>
          </cell>
          <cell r="AH26">
            <v>0</v>
          </cell>
          <cell r="AI26">
            <v>0</v>
          </cell>
          <cell r="AJ26">
            <v>130410</v>
          </cell>
          <cell r="AK26">
            <v>0</v>
          </cell>
          <cell r="AL26">
            <v>7512</v>
          </cell>
          <cell r="AM26">
            <v>137922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137922</v>
          </cell>
          <cell r="CA26">
            <v>17</v>
          </cell>
          <cell r="CB26">
            <v>17</v>
          </cell>
          <cell r="CC26" t="str">
            <v>AUBURN</v>
          </cell>
          <cell r="CD26">
            <v>130410</v>
          </cell>
          <cell r="CE26">
            <v>130820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0</v>
          </cell>
          <cell r="DQ26">
            <v>0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392545</v>
          </cell>
          <cell r="F27">
            <v>0</v>
          </cell>
          <cell r="G27">
            <v>17110</v>
          </cell>
          <cell r="H27">
            <v>409655</v>
          </cell>
          <cell r="J27">
            <v>17110</v>
          </cell>
          <cell r="K27">
            <v>36286.329905336141</v>
          </cell>
          <cell r="L27">
            <v>53396.329905336141</v>
          </cell>
          <cell r="N27">
            <v>356258.67009466386</v>
          </cell>
          <cell r="P27">
            <v>17110</v>
          </cell>
          <cell r="Q27">
            <v>0</v>
          </cell>
          <cell r="R27">
            <v>0</v>
          </cell>
          <cell r="S27">
            <v>36286.329905336141</v>
          </cell>
          <cell r="T27">
            <v>53396.329905336141</v>
          </cell>
          <cell r="V27">
            <v>124543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392545</v>
          </cell>
          <cell r="AH27">
            <v>0</v>
          </cell>
          <cell r="AI27">
            <v>0</v>
          </cell>
          <cell r="AJ27">
            <v>392545</v>
          </cell>
          <cell r="AK27">
            <v>0</v>
          </cell>
          <cell r="AL27">
            <v>17110</v>
          </cell>
          <cell r="AM27">
            <v>409655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409655</v>
          </cell>
          <cell r="CA27">
            <v>18</v>
          </cell>
          <cell r="CB27">
            <v>18</v>
          </cell>
          <cell r="CC27" t="str">
            <v>AVON</v>
          </cell>
          <cell r="CD27">
            <v>392545</v>
          </cell>
          <cell r="CE27">
            <v>368566</v>
          </cell>
          <cell r="CF27">
            <v>23979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107433</v>
          </cell>
          <cell r="CK27">
            <v>36286.329905336141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23979</v>
          </cell>
          <cell r="DQ27">
            <v>23979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AA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4391919</v>
          </cell>
          <cell r="F29">
            <v>0</v>
          </cell>
          <cell r="G29">
            <v>283068</v>
          </cell>
          <cell r="H29">
            <v>4674987</v>
          </cell>
          <cell r="J29">
            <v>283068</v>
          </cell>
          <cell r="K29">
            <v>382343.48680064408</v>
          </cell>
          <cell r="L29">
            <v>665411.48680064408</v>
          </cell>
          <cell r="N29">
            <v>4009575.5131993559</v>
          </cell>
          <cell r="P29">
            <v>283068</v>
          </cell>
          <cell r="Q29">
            <v>0</v>
          </cell>
          <cell r="R29">
            <v>0</v>
          </cell>
          <cell r="S29">
            <v>382343.48680064408</v>
          </cell>
          <cell r="T29">
            <v>665411.48680064408</v>
          </cell>
          <cell r="V29">
            <v>1108465.3999999999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4391919</v>
          </cell>
          <cell r="AH29">
            <v>0</v>
          </cell>
          <cell r="AI29">
            <v>0</v>
          </cell>
          <cell r="AJ29">
            <v>4391919</v>
          </cell>
          <cell r="AK29">
            <v>0</v>
          </cell>
          <cell r="AL29">
            <v>283068</v>
          </cell>
          <cell r="AM29">
            <v>4674987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4674987</v>
          </cell>
          <cell r="CA29">
            <v>20</v>
          </cell>
          <cell r="CB29">
            <v>20</v>
          </cell>
          <cell r="CC29" t="str">
            <v>BARNSTABLE</v>
          </cell>
          <cell r="CD29">
            <v>4391919</v>
          </cell>
          <cell r="CE29">
            <v>4283948</v>
          </cell>
          <cell r="CF29">
            <v>107971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825397.39999999991</v>
          </cell>
          <cell r="CK29">
            <v>382343.48680064408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107971</v>
          </cell>
          <cell r="DQ29">
            <v>107971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AA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AA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21944</v>
          </cell>
          <cell r="F32">
            <v>0</v>
          </cell>
          <cell r="G32">
            <v>949</v>
          </cell>
          <cell r="H32">
            <v>22893</v>
          </cell>
          <cell r="J32">
            <v>949</v>
          </cell>
          <cell r="K32">
            <v>7701.8317122062299</v>
          </cell>
          <cell r="L32">
            <v>8650.831712206229</v>
          </cell>
          <cell r="N32">
            <v>14242.168287793771</v>
          </cell>
          <cell r="P32">
            <v>949</v>
          </cell>
          <cell r="Q32">
            <v>0</v>
          </cell>
          <cell r="R32">
            <v>0</v>
          </cell>
          <cell r="S32">
            <v>7701.8317122062299</v>
          </cell>
          <cell r="T32">
            <v>8650.831712206229</v>
          </cell>
          <cell r="V32">
            <v>11732.2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21944</v>
          </cell>
          <cell r="AH32">
            <v>0</v>
          </cell>
          <cell r="AI32">
            <v>0</v>
          </cell>
          <cell r="AJ32">
            <v>21944</v>
          </cell>
          <cell r="AK32">
            <v>0</v>
          </cell>
          <cell r="AL32">
            <v>949</v>
          </cell>
          <cell r="AM32">
            <v>22893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22893</v>
          </cell>
          <cell r="CA32">
            <v>23</v>
          </cell>
          <cell r="CB32">
            <v>23</v>
          </cell>
          <cell r="CC32" t="str">
            <v>BEDFORD</v>
          </cell>
          <cell r="CD32">
            <v>21944</v>
          </cell>
          <cell r="CE32">
            <v>17510</v>
          </cell>
          <cell r="CF32">
            <v>4434</v>
          </cell>
          <cell r="CG32">
            <v>6349.2</v>
          </cell>
          <cell r="CH32">
            <v>0</v>
          </cell>
          <cell r="CI32">
            <v>0</v>
          </cell>
          <cell r="CJ32">
            <v>10783.2</v>
          </cell>
          <cell r="CK32">
            <v>7701.8317122062299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4434</v>
          </cell>
          <cell r="DQ32">
            <v>4434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651500</v>
          </cell>
          <cell r="F33">
            <v>0</v>
          </cell>
          <cell r="G33">
            <v>47478</v>
          </cell>
          <cell r="H33">
            <v>698978</v>
          </cell>
          <cell r="J33">
            <v>47478</v>
          </cell>
          <cell r="K33">
            <v>39308.550477780285</v>
          </cell>
          <cell r="L33">
            <v>86786.550477780285</v>
          </cell>
          <cell r="N33">
            <v>612191.44952221971</v>
          </cell>
          <cell r="P33">
            <v>47478</v>
          </cell>
          <cell r="Q33">
            <v>0</v>
          </cell>
          <cell r="R33">
            <v>0</v>
          </cell>
          <cell r="S33">
            <v>39308.550477780285</v>
          </cell>
          <cell r="T33">
            <v>86786.550477780285</v>
          </cell>
          <cell r="V33">
            <v>134638.79999999999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651500</v>
          </cell>
          <cell r="AH33">
            <v>0</v>
          </cell>
          <cell r="AI33">
            <v>0</v>
          </cell>
          <cell r="AJ33">
            <v>651500</v>
          </cell>
          <cell r="AK33">
            <v>0</v>
          </cell>
          <cell r="AL33">
            <v>47478</v>
          </cell>
          <cell r="AM33">
            <v>698978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698978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651500</v>
          </cell>
          <cell r="CE33">
            <v>623115</v>
          </cell>
          <cell r="CF33">
            <v>28385</v>
          </cell>
          <cell r="CG33">
            <v>21223.8</v>
          </cell>
          <cell r="CH33">
            <v>37552</v>
          </cell>
          <cell r="CI33">
            <v>0</v>
          </cell>
          <cell r="CJ33">
            <v>87160.8</v>
          </cell>
          <cell r="CK33">
            <v>39308.550477780285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28385</v>
          </cell>
          <cell r="DQ33">
            <v>28385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2337591</v>
          </cell>
          <cell r="F34">
            <v>0</v>
          </cell>
          <cell r="G34">
            <v>137616</v>
          </cell>
          <cell r="H34">
            <v>2475207</v>
          </cell>
          <cell r="J34">
            <v>137616</v>
          </cell>
          <cell r="K34">
            <v>278173.93136666249</v>
          </cell>
          <cell r="L34">
            <v>415789.93136666249</v>
          </cell>
          <cell r="N34">
            <v>2059417.0686333375</v>
          </cell>
          <cell r="P34">
            <v>137616</v>
          </cell>
          <cell r="Q34">
            <v>0</v>
          </cell>
          <cell r="R34">
            <v>0</v>
          </cell>
          <cell r="S34">
            <v>278173.93136666249</v>
          </cell>
          <cell r="T34">
            <v>415789.93136666249</v>
          </cell>
          <cell r="V34">
            <v>946191.4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2337591</v>
          </cell>
          <cell r="AH34">
            <v>0</v>
          </cell>
          <cell r="AI34">
            <v>0</v>
          </cell>
          <cell r="AJ34">
            <v>2337591</v>
          </cell>
          <cell r="AK34">
            <v>0</v>
          </cell>
          <cell r="AL34">
            <v>137616</v>
          </cell>
          <cell r="AM34">
            <v>2475207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2475207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2337591</v>
          </cell>
          <cell r="CE34">
            <v>2216403</v>
          </cell>
          <cell r="CF34">
            <v>121188</v>
          </cell>
          <cell r="CG34">
            <v>305014.2</v>
          </cell>
          <cell r="CH34">
            <v>382373.2</v>
          </cell>
          <cell r="CI34">
            <v>0</v>
          </cell>
          <cell r="CJ34">
            <v>808575.4</v>
          </cell>
          <cell r="CK34">
            <v>278173.93136666249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121188</v>
          </cell>
          <cell r="DQ34">
            <v>121188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57752</v>
          </cell>
          <cell r="F35">
            <v>0</v>
          </cell>
          <cell r="G35">
            <v>2864</v>
          </cell>
          <cell r="H35">
            <v>60616</v>
          </cell>
          <cell r="J35">
            <v>2864</v>
          </cell>
          <cell r="K35">
            <v>8428.8914040133131</v>
          </cell>
          <cell r="L35">
            <v>11292.891404013313</v>
          </cell>
          <cell r="N35">
            <v>49323.10859598669</v>
          </cell>
          <cell r="P35">
            <v>2864</v>
          </cell>
          <cell r="Q35">
            <v>0</v>
          </cell>
          <cell r="R35">
            <v>0</v>
          </cell>
          <cell r="S35">
            <v>8428.8914040133131</v>
          </cell>
          <cell r="T35">
            <v>11292.891404013313</v>
          </cell>
          <cell r="V35">
            <v>19689.2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57752</v>
          </cell>
          <cell r="AH35">
            <v>0</v>
          </cell>
          <cell r="AI35">
            <v>0</v>
          </cell>
          <cell r="AJ35">
            <v>57752</v>
          </cell>
          <cell r="AK35">
            <v>0</v>
          </cell>
          <cell r="AL35">
            <v>2864</v>
          </cell>
          <cell r="AM35">
            <v>60616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60616</v>
          </cell>
          <cell r="CA35">
            <v>26</v>
          </cell>
          <cell r="CB35">
            <v>26</v>
          </cell>
          <cell r="CC35" t="str">
            <v>BELMONT</v>
          </cell>
          <cell r="CD35">
            <v>57752</v>
          </cell>
          <cell r="CE35">
            <v>57069</v>
          </cell>
          <cell r="CF35">
            <v>683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16825.2</v>
          </cell>
          <cell r="CK35">
            <v>8428.8914040133131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683</v>
          </cell>
          <cell r="DQ35">
            <v>683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26541</v>
          </cell>
          <cell r="F36">
            <v>0</v>
          </cell>
          <cell r="G36">
            <v>1986</v>
          </cell>
          <cell r="H36">
            <v>28527</v>
          </cell>
          <cell r="J36">
            <v>1986</v>
          </cell>
          <cell r="K36">
            <v>9773.431629787463</v>
          </cell>
          <cell r="L36">
            <v>11759.431629787463</v>
          </cell>
          <cell r="N36">
            <v>16767.568370212539</v>
          </cell>
          <cell r="P36">
            <v>1986</v>
          </cell>
          <cell r="Q36">
            <v>0</v>
          </cell>
          <cell r="R36">
            <v>0</v>
          </cell>
          <cell r="S36">
            <v>9773.431629787463</v>
          </cell>
          <cell r="T36">
            <v>11759.431629787463</v>
          </cell>
          <cell r="V36">
            <v>18823.400000000001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26541</v>
          </cell>
          <cell r="AH36">
            <v>0</v>
          </cell>
          <cell r="AI36">
            <v>0</v>
          </cell>
          <cell r="AJ36">
            <v>26541</v>
          </cell>
          <cell r="AK36">
            <v>0</v>
          </cell>
          <cell r="AL36">
            <v>1986</v>
          </cell>
          <cell r="AM36">
            <v>28527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28527</v>
          </cell>
          <cell r="CA36">
            <v>27</v>
          </cell>
          <cell r="CB36">
            <v>27</v>
          </cell>
          <cell r="CC36" t="str">
            <v>BERKLEY</v>
          </cell>
          <cell r="CD36">
            <v>26541</v>
          </cell>
          <cell r="CE36">
            <v>24259</v>
          </cell>
          <cell r="CF36">
            <v>2282</v>
          </cell>
          <cell r="CG36">
            <v>14555.4</v>
          </cell>
          <cell r="CH36">
            <v>0</v>
          </cell>
          <cell r="CI36">
            <v>0</v>
          </cell>
          <cell r="CJ36">
            <v>16837.400000000001</v>
          </cell>
          <cell r="CK36">
            <v>9773.431629787463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2282</v>
          </cell>
          <cell r="DQ36">
            <v>2282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AA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AA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173058</v>
          </cell>
          <cell r="F39">
            <v>0</v>
          </cell>
          <cell r="G39">
            <v>10562</v>
          </cell>
          <cell r="H39">
            <v>183620</v>
          </cell>
          <cell r="J39">
            <v>10562</v>
          </cell>
          <cell r="K39">
            <v>29783.772801371615</v>
          </cell>
          <cell r="L39">
            <v>40345.772801371611</v>
          </cell>
          <cell r="N39">
            <v>143274.22719862839</v>
          </cell>
          <cell r="P39">
            <v>10562</v>
          </cell>
          <cell r="Q39">
            <v>0</v>
          </cell>
          <cell r="R39">
            <v>0</v>
          </cell>
          <cell r="S39">
            <v>29783.772801371615</v>
          </cell>
          <cell r="T39">
            <v>40345.772801371611</v>
          </cell>
          <cell r="V39">
            <v>42450.2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173058</v>
          </cell>
          <cell r="AH39">
            <v>0</v>
          </cell>
          <cell r="AI39">
            <v>0</v>
          </cell>
          <cell r="AJ39">
            <v>173058</v>
          </cell>
          <cell r="AK39">
            <v>0</v>
          </cell>
          <cell r="AL39">
            <v>10562</v>
          </cell>
          <cell r="AM39">
            <v>183620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183620</v>
          </cell>
          <cell r="CA39">
            <v>30</v>
          </cell>
          <cell r="CB39">
            <v>30</v>
          </cell>
          <cell r="CC39" t="str">
            <v>BEVERLY</v>
          </cell>
          <cell r="CD39">
            <v>173058</v>
          </cell>
          <cell r="CE39">
            <v>145506</v>
          </cell>
          <cell r="CF39">
            <v>27552</v>
          </cell>
          <cell r="CG39">
            <v>4336.2</v>
          </cell>
          <cell r="CH39">
            <v>0</v>
          </cell>
          <cell r="CI39">
            <v>0</v>
          </cell>
          <cell r="CJ39">
            <v>31888.2</v>
          </cell>
          <cell r="CK39">
            <v>29783.772801371615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27552</v>
          </cell>
          <cell r="DQ39">
            <v>27552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1618605</v>
          </cell>
          <cell r="F40">
            <v>0</v>
          </cell>
          <cell r="G40">
            <v>95384</v>
          </cell>
          <cell r="H40">
            <v>1713989</v>
          </cell>
          <cell r="J40">
            <v>95384</v>
          </cell>
          <cell r="K40">
            <v>69266</v>
          </cell>
          <cell r="L40">
            <v>164650</v>
          </cell>
          <cell r="N40">
            <v>1549339</v>
          </cell>
          <cell r="P40">
            <v>95384</v>
          </cell>
          <cell r="Q40">
            <v>0</v>
          </cell>
          <cell r="R40">
            <v>0</v>
          </cell>
          <cell r="S40">
            <v>69266</v>
          </cell>
          <cell r="T40">
            <v>164650</v>
          </cell>
          <cell r="V40">
            <v>164650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1618605</v>
          </cell>
          <cell r="AH40">
            <v>0</v>
          </cell>
          <cell r="AI40">
            <v>0</v>
          </cell>
          <cell r="AJ40">
            <v>1618605</v>
          </cell>
          <cell r="AK40">
            <v>0</v>
          </cell>
          <cell r="AL40">
            <v>95384</v>
          </cell>
          <cell r="AM40">
            <v>1713989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1713989</v>
          </cell>
          <cell r="CA40">
            <v>31</v>
          </cell>
          <cell r="CB40">
            <v>31</v>
          </cell>
          <cell r="CC40" t="str">
            <v>BILLERICA</v>
          </cell>
          <cell r="CD40">
            <v>1618605</v>
          </cell>
          <cell r="CE40">
            <v>1549339</v>
          </cell>
          <cell r="CF40">
            <v>69266</v>
          </cell>
          <cell r="CG40">
            <v>0</v>
          </cell>
          <cell r="CH40">
            <v>0</v>
          </cell>
          <cell r="CI40">
            <v>0</v>
          </cell>
          <cell r="CJ40">
            <v>69266</v>
          </cell>
          <cell r="CK40">
            <v>69266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69266</v>
          </cell>
          <cell r="DQ40">
            <v>69266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AA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AA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612</v>
          </cell>
          <cell r="G43">
            <v>0</v>
          </cell>
          <cell r="H43">
            <v>612</v>
          </cell>
          <cell r="J43">
            <v>0</v>
          </cell>
          <cell r="K43">
            <v>0</v>
          </cell>
          <cell r="L43">
            <v>0</v>
          </cell>
          <cell r="N43">
            <v>612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AA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225646979</v>
          </cell>
          <cell r="F44">
            <v>51530</v>
          </cell>
          <cell r="G44">
            <v>10546827</v>
          </cell>
          <cell r="H44">
            <v>236245336</v>
          </cell>
          <cell r="J44">
            <v>10546827</v>
          </cell>
          <cell r="K44">
            <v>22054437.709854253</v>
          </cell>
          <cell r="L44">
            <v>32601264.709854253</v>
          </cell>
          <cell r="N44">
            <v>203644071.29014575</v>
          </cell>
          <cell r="P44">
            <v>10546827</v>
          </cell>
          <cell r="Q44">
            <v>0</v>
          </cell>
          <cell r="R44">
            <v>0</v>
          </cell>
          <cell r="S44">
            <v>22054437.709854253</v>
          </cell>
          <cell r="T44">
            <v>32601264.709854253</v>
          </cell>
          <cell r="V44">
            <v>44589861.200000003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93.99103245543904</v>
          </cell>
          <cell r="AF44">
            <v>0</v>
          </cell>
          <cell r="AG44">
            <v>225646979</v>
          </cell>
          <cell r="AH44">
            <v>0</v>
          </cell>
          <cell r="AI44">
            <v>0</v>
          </cell>
          <cell r="AJ44">
            <v>225646979</v>
          </cell>
          <cell r="AK44">
            <v>52142</v>
          </cell>
          <cell r="AL44">
            <v>10546827</v>
          </cell>
          <cell r="AM44">
            <v>236245948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236245948</v>
          </cell>
          <cell r="CA44">
            <v>35</v>
          </cell>
          <cell r="CB44">
            <v>35</v>
          </cell>
          <cell r="CC44" t="str">
            <v>BOSTON</v>
          </cell>
          <cell r="CD44">
            <v>225646979</v>
          </cell>
          <cell r="CE44">
            <v>209818013</v>
          </cell>
          <cell r="CF44">
            <v>15828966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34043034.200000003</v>
          </cell>
          <cell r="CK44">
            <v>22054437.709854253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15828966</v>
          </cell>
          <cell r="DQ44">
            <v>15828966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2193832</v>
          </cell>
          <cell r="F45">
            <v>0</v>
          </cell>
          <cell r="G45">
            <v>128004</v>
          </cell>
          <cell r="H45">
            <v>2321836</v>
          </cell>
          <cell r="J45">
            <v>128004</v>
          </cell>
          <cell r="K45">
            <v>162729.9710875228</v>
          </cell>
          <cell r="L45">
            <v>290733.9710875228</v>
          </cell>
          <cell r="N45">
            <v>2031102.0289124772</v>
          </cell>
          <cell r="P45">
            <v>128004</v>
          </cell>
          <cell r="Q45">
            <v>0</v>
          </cell>
          <cell r="R45">
            <v>0</v>
          </cell>
          <cell r="S45">
            <v>162729.9710875228</v>
          </cell>
          <cell r="T45">
            <v>290733.9710875228</v>
          </cell>
          <cell r="V45">
            <v>348803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2193832</v>
          </cell>
          <cell r="AH45">
            <v>0</v>
          </cell>
          <cell r="AI45">
            <v>0</v>
          </cell>
          <cell r="AJ45">
            <v>2193832</v>
          </cell>
          <cell r="AK45">
            <v>0</v>
          </cell>
          <cell r="AL45">
            <v>128004</v>
          </cell>
          <cell r="AM45">
            <v>2321836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2321836</v>
          </cell>
          <cell r="CA45">
            <v>36</v>
          </cell>
          <cell r="CB45">
            <v>36</v>
          </cell>
          <cell r="CC45" t="str">
            <v>BOURNE</v>
          </cell>
          <cell r="CD45">
            <v>2193832</v>
          </cell>
          <cell r="CE45">
            <v>2092685</v>
          </cell>
          <cell r="CF45">
            <v>101147</v>
          </cell>
          <cell r="CG45">
            <v>119652</v>
          </cell>
          <cell r="CH45">
            <v>0</v>
          </cell>
          <cell r="CI45">
            <v>0</v>
          </cell>
          <cell r="CJ45">
            <v>220799</v>
          </cell>
          <cell r="CK45">
            <v>162729.9710875228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101147</v>
          </cell>
          <cell r="DQ45">
            <v>101147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AA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16289</v>
          </cell>
          <cell r="F47">
            <v>0</v>
          </cell>
          <cell r="G47">
            <v>938</v>
          </cell>
          <cell r="H47">
            <v>17227</v>
          </cell>
          <cell r="J47">
            <v>938</v>
          </cell>
          <cell r="K47">
            <v>831.9352327238314</v>
          </cell>
          <cell r="L47">
            <v>1769.9352327238314</v>
          </cell>
          <cell r="N47">
            <v>15457.064767276168</v>
          </cell>
          <cell r="P47">
            <v>938</v>
          </cell>
          <cell r="Q47">
            <v>0</v>
          </cell>
          <cell r="R47">
            <v>0</v>
          </cell>
          <cell r="S47">
            <v>831.9352327238314</v>
          </cell>
          <cell r="T47">
            <v>1769.9352327238314</v>
          </cell>
          <cell r="V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16289</v>
          </cell>
          <cell r="AH47">
            <v>0</v>
          </cell>
          <cell r="AI47">
            <v>0</v>
          </cell>
          <cell r="AJ47">
            <v>16289</v>
          </cell>
          <cell r="AK47">
            <v>0</v>
          </cell>
          <cell r="AL47">
            <v>938</v>
          </cell>
          <cell r="AM47">
            <v>17227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17227</v>
          </cell>
          <cell r="CA47">
            <v>38</v>
          </cell>
          <cell r="CB47">
            <v>38</v>
          </cell>
          <cell r="CC47" t="str">
            <v>BOXFORD</v>
          </cell>
          <cell r="CD47">
            <v>16289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831.9352327238314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AA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152035</v>
          </cell>
          <cell r="F49">
            <v>0</v>
          </cell>
          <cell r="G49">
            <v>8008</v>
          </cell>
          <cell r="H49">
            <v>160043</v>
          </cell>
          <cell r="J49">
            <v>8008</v>
          </cell>
          <cell r="K49">
            <v>22540</v>
          </cell>
          <cell r="L49">
            <v>30548</v>
          </cell>
          <cell r="N49">
            <v>129495</v>
          </cell>
          <cell r="P49">
            <v>8008</v>
          </cell>
          <cell r="Q49">
            <v>0</v>
          </cell>
          <cell r="R49">
            <v>0</v>
          </cell>
          <cell r="S49">
            <v>22540</v>
          </cell>
          <cell r="T49">
            <v>30548</v>
          </cell>
          <cell r="V49">
            <v>33744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152035</v>
          </cell>
          <cell r="AH49">
            <v>0</v>
          </cell>
          <cell r="AI49">
            <v>0</v>
          </cell>
          <cell r="AJ49">
            <v>152035</v>
          </cell>
          <cell r="AK49">
            <v>0</v>
          </cell>
          <cell r="AL49">
            <v>8008</v>
          </cell>
          <cell r="AM49">
            <v>160043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160043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152035</v>
          </cell>
          <cell r="CE49">
            <v>129495</v>
          </cell>
          <cell r="CF49">
            <v>22540</v>
          </cell>
          <cell r="CG49">
            <v>0</v>
          </cell>
          <cell r="CH49">
            <v>3196</v>
          </cell>
          <cell r="CI49">
            <v>0</v>
          </cell>
          <cell r="CJ49">
            <v>25736</v>
          </cell>
          <cell r="CK49">
            <v>22540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22540</v>
          </cell>
          <cell r="DQ49">
            <v>22540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AA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AA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42812</v>
          </cell>
          <cell r="F52">
            <v>0</v>
          </cell>
          <cell r="G52">
            <v>3213</v>
          </cell>
          <cell r="H52">
            <v>46025</v>
          </cell>
          <cell r="J52">
            <v>3213</v>
          </cell>
          <cell r="K52">
            <v>1211</v>
          </cell>
          <cell r="L52">
            <v>4424</v>
          </cell>
          <cell r="N52">
            <v>41601</v>
          </cell>
          <cell r="P52">
            <v>3213</v>
          </cell>
          <cell r="Q52">
            <v>0</v>
          </cell>
          <cell r="R52">
            <v>0</v>
          </cell>
          <cell r="S52">
            <v>1211</v>
          </cell>
          <cell r="T52">
            <v>4424</v>
          </cell>
          <cell r="V52">
            <v>17434.800000000003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42812</v>
          </cell>
          <cell r="AH52">
            <v>0</v>
          </cell>
          <cell r="AI52">
            <v>0</v>
          </cell>
          <cell r="AJ52">
            <v>42812</v>
          </cell>
          <cell r="AK52">
            <v>0</v>
          </cell>
          <cell r="AL52">
            <v>3213</v>
          </cell>
          <cell r="AM52">
            <v>46025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46025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42812</v>
          </cell>
          <cell r="CE52">
            <v>41601</v>
          </cell>
          <cell r="CF52">
            <v>1211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14221.800000000001</v>
          </cell>
          <cell r="CK52">
            <v>1211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1211</v>
          </cell>
          <cell r="DQ52">
            <v>1211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18480277</v>
          </cell>
          <cell r="F53">
            <v>0</v>
          </cell>
          <cell r="G53">
            <v>1328751</v>
          </cell>
          <cell r="H53">
            <v>19809028</v>
          </cell>
          <cell r="J53">
            <v>1328751</v>
          </cell>
          <cell r="K53">
            <v>1712747.0007633157</v>
          </cell>
          <cell r="L53">
            <v>3041498.0007633157</v>
          </cell>
          <cell r="N53">
            <v>16767529.999236684</v>
          </cell>
          <cell r="P53">
            <v>1328751</v>
          </cell>
          <cell r="Q53">
            <v>0</v>
          </cell>
          <cell r="R53">
            <v>0</v>
          </cell>
          <cell r="S53">
            <v>1712747.0007633157</v>
          </cell>
          <cell r="T53">
            <v>3041498.0007633157</v>
          </cell>
          <cell r="V53">
            <v>4852731.5999999996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51.999999999999993</v>
          </cell>
          <cell r="AF53">
            <v>0</v>
          </cell>
          <cell r="AG53">
            <v>18480277</v>
          </cell>
          <cell r="AH53">
            <v>0</v>
          </cell>
          <cell r="AI53">
            <v>0</v>
          </cell>
          <cell r="AJ53">
            <v>18480277</v>
          </cell>
          <cell r="AK53">
            <v>0</v>
          </cell>
          <cell r="AL53">
            <v>1328751</v>
          </cell>
          <cell r="AM53">
            <v>19809028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19809028</v>
          </cell>
          <cell r="CA53">
            <v>44</v>
          </cell>
          <cell r="CB53">
            <v>44</v>
          </cell>
          <cell r="CC53" t="str">
            <v>BROCKTON</v>
          </cell>
          <cell r="CD53">
            <v>18480277</v>
          </cell>
          <cell r="CE53">
            <v>17647140</v>
          </cell>
          <cell r="CF53">
            <v>833137</v>
          </cell>
          <cell r="CG53">
            <v>1709029.2</v>
          </cell>
          <cell r="CH53">
            <v>981814.4</v>
          </cell>
          <cell r="CI53">
            <v>0</v>
          </cell>
          <cell r="CJ53">
            <v>3523980.6</v>
          </cell>
          <cell r="CK53">
            <v>1712747.0007633157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833137</v>
          </cell>
          <cell r="DQ53">
            <v>833137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105210</v>
          </cell>
          <cell r="F54">
            <v>0</v>
          </cell>
          <cell r="G54">
            <v>7504</v>
          </cell>
          <cell r="H54">
            <v>112714</v>
          </cell>
          <cell r="J54">
            <v>7504</v>
          </cell>
          <cell r="K54">
            <v>30430.221877808173</v>
          </cell>
          <cell r="L54">
            <v>37934.221877808173</v>
          </cell>
          <cell r="N54">
            <v>74779.778122191827</v>
          </cell>
          <cell r="P54">
            <v>7504</v>
          </cell>
          <cell r="Q54">
            <v>0</v>
          </cell>
          <cell r="R54">
            <v>0</v>
          </cell>
          <cell r="S54">
            <v>30430.221877808173</v>
          </cell>
          <cell r="T54">
            <v>37934.221877808173</v>
          </cell>
          <cell r="V54">
            <v>63440.800000000003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105210</v>
          </cell>
          <cell r="AH54">
            <v>0</v>
          </cell>
          <cell r="AI54">
            <v>0</v>
          </cell>
          <cell r="AJ54">
            <v>105210</v>
          </cell>
          <cell r="AK54">
            <v>0</v>
          </cell>
          <cell r="AL54">
            <v>7504</v>
          </cell>
          <cell r="AM54">
            <v>112714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112714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105210</v>
          </cell>
          <cell r="CE54">
            <v>79940</v>
          </cell>
          <cell r="CF54">
            <v>25270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55936.800000000003</v>
          </cell>
          <cell r="CK54">
            <v>30430.221877808173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25270</v>
          </cell>
          <cell r="DQ54">
            <v>25270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71914</v>
          </cell>
          <cell r="F55">
            <v>0</v>
          </cell>
          <cell r="G55">
            <v>2861</v>
          </cell>
          <cell r="H55">
            <v>74775</v>
          </cell>
          <cell r="J55">
            <v>2861</v>
          </cell>
          <cell r="K55">
            <v>10307.964459634675</v>
          </cell>
          <cell r="L55">
            <v>13168.964459634675</v>
          </cell>
          <cell r="N55">
            <v>61606.035540365323</v>
          </cell>
          <cell r="P55">
            <v>2861</v>
          </cell>
          <cell r="Q55">
            <v>0</v>
          </cell>
          <cell r="R55">
            <v>0</v>
          </cell>
          <cell r="S55">
            <v>10307.964459634675</v>
          </cell>
          <cell r="T55">
            <v>13168.964459634675</v>
          </cell>
          <cell r="V55">
            <v>19830.8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71914</v>
          </cell>
          <cell r="AH55">
            <v>0</v>
          </cell>
          <cell r="AI55">
            <v>0</v>
          </cell>
          <cell r="AJ55">
            <v>71914</v>
          </cell>
          <cell r="AK55">
            <v>0</v>
          </cell>
          <cell r="AL55">
            <v>2861</v>
          </cell>
          <cell r="AM55">
            <v>74775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74775</v>
          </cell>
          <cell r="CA55">
            <v>46</v>
          </cell>
          <cell r="CB55">
            <v>46</v>
          </cell>
          <cell r="CC55" t="str">
            <v>BROOKLINE</v>
          </cell>
          <cell r="CD55">
            <v>71914</v>
          </cell>
          <cell r="CE55">
            <v>68671</v>
          </cell>
          <cell r="CF55">
            <v>3243</v>
          </cell>
          <cell r="CG55">
            <v>13726.8</v>
          </cell>
          <cell r="CH55">
            <v>0</v>
          </cell>
          <cell r="CI55">
            <v>0</v>
          </cell>
          <cell r="CJ55">
            <v>16969.8</v>
          </cell>
          <cell r="CK55">
            <v>10307.964459634675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3243</v>
          </cell>
          <cell r="DQ55">
            <v>3243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AA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173972</v>
          </cell>
          <cell r="F57">
            <v>0</v>
          </cell>
          <cell r="G57">
            <v>8866</v>
          </cell>
          <cell r="H57">
            <v>182838</v>
          </cell>
          <cell r="J57">
            <v>8866</v>
          </cell>
          <cell r="K57">
            <v>14926.790404385594</v>
          </cell>
          <cell r="L57">
            <v>23792.790404385596</v>
          </cell>
          <cell r="N57">
            <v>159045.2095956144</v>
          </cell>
          <cell r="P57">
            <v>8866</v>
          </cell>
          <cell r="Q57">
            <v>0</v>
          </cell>
          <cell r="R57">
            <v>0</v>
          </cell>
          <cell r="S57">
            <v>14926.790404385594</v>
          </cell>
          <cell r="T57">
            <v>23792.790404385596</v>
          </cell>
          <cell r="V57">
            <v>55732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173972</v>
          </cell>
          <cell r="AH57">
            <v>0</v>
          </cell>
          <cell r="AI57">
            <v>0</v>
          </cell>
          <cell r="AJ57">
            <v>173972</v>
          </cell>
          <cell r="AK57">
            <v>0</v>
          </cell>
          <cell r="AL57">
            <v>8866</v>
          </cell>
          <cell r="AM57">
            <v>182838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182838</v>
          </cell>
          <cell r="CA57">
            <v>48</v>
          </cell>
          <cell r="CB57">
            <v>48</v>
          </cell>
          <cell r="CC57" t="str">
            <v>BURLINGTON</v>
          </cell>
          <cell r="CD57">
            <v>173972</v>
          </cell>
          <cell r="CE57">
            <v>162939</v>
          </cell>
          <cell r="CF57">
            <v>11033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46866</v>
          </cell>
          <cell r="CK57">
            <v>14926.790404385594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11033</v>
          </cell>
          <cell r="DQ57">
            <v>11033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17843841</v>
          </cell>
          <cell r="F58">
            <v>0</v>
          </cell>
          <cell r="G58">
            <v>536328</v>
          </cell>
          <cell r="H58">
            <v>18380169</v>
          </cell>
          <cell r="J58">
            <v>536328</v>
          </cell>
          <cell r="K58">
            <v>2117895.7617086819</v>
          </cell>
          <cell r="L58">
            <v>2654223.7617086819</v>
          </cell>
          <cell r="N58">
            <v>15725945.238291318</v>
          </cell>
          <cell r="P58">
            <v>536328</v>
          </cell>
          <cell r="Q58">
            <v>0</v>
          </cell>
          <cell r="R58">
            <v>0</v>
          </cell>
          <cell r="S58">
            <v>2117895.7617086819</v>
          </cell>
          <cell r="T58">
            <v>2654223.7617086819</v>
          </cell>
          <cell r="V58">
            <v>3406534.2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18.999999999999993</v>
          </cell>
          <cell r="AF58">
            <v>0</v>
          </cell>
          <cell r="AG58">
            <v>17843841</v>
          </cell>
          <cell r="AH58">
            <v>0</v>
          </cell>
          <cell r="AI58">
            <v>0</v>
          </cell>
          <cell r="AJ58">
            <v>17843841</v>
          </cell>
          <cell r="AK58">
            <v>0</v>
          </cell>
          <cell r="AL58">
            <v>536328</v>
          </cell>
          <cell r="AM58">
            <v>18380169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18380169</v>
          </cell>
          <cell r="CA58">
            <v>49</v>
          </cell>
          <cell r="CB58">
            <v>49</v>
          </cell>
          <cell r="CC58" t="str">
            <v>CAMBRIDGE</v>
          </cell>
          <cell r="CD58">
            <v>17843841</v>
          </cell>
          <cell r="CE58">
            <v>15948172</v>
          </cell>
          <cell r="CF58">
            <v>1895669</v>
          </cell>
          <cell r="CG58">
            <v>431773.2</v>
          </cell>
          <cell r="CH58">
            <v>542764</v>
          </cell>
          <cell r="CI58">
            <v>0</v>
          </cell>
          <cell r="CJ58">
            <v>2870206.2</v>
          </cell>
          <cell r="CK58">
            <v>2117895.7617086819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1895669</v>
          </cell>
          <cell r="DQ58">
            <v>1895669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370388</v>
          </cell>
          <cell r="F59">
            <v>0</v>
          </cell>
          <cell r="G59">
            <v>18858</v>
          </cell>
          <cell r="H59">
            <v>389246</v>
          </cell>
          <cell r="J59">
            <v>18858</v>
          </cell>
          <cell r="K59">
            <v>54316.8961796863</v>
          </cell>
          <cell r="L59">
            <v>73174.8961796863</v>
          </cell>
          <cell r="N59">
            <v>316071.1038203137</v>
          </cell>
          <cell r="P59">
            <v>18858</v>
          </cell>
          <cell r="Q59">
            <v>0</v>
          </cell>
          <cell r="R59">
            <v>0</v>
          </cell>
          <cell r="S59">
            <v>54316.8961796863</v>
          </cell>
          <cell r="T59">
            <v>73174.8961796863</v>
          </cell>
          <cell r="V59">
            <v>118222.8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0.99999999999999978</v>
          </cell>
          <cell r="AF59">
            <v>0</v>
          </cell>
          <cell r="AG59">
            <v>370388</v>
          </cell>
          <cell r="AH59">
            <v>0</v>
          </cell>
          <cell r="AI59">
            <v>0</v>
          </cell>
          <cell r="AJ59">
            <v>370388</v>
          </cell>
          <cell r="AK59">
            <v>0</v>
          </cell>
          <cell r="AL59">
            <v>18858</v>
          </cell>
          <cell r="AM59">
            <v>389246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389246</v>
          </cell>
          <cell r="CA59">
            <v>50</v>
          </cell>
          <cell r="CB59">
            <v>50</v>
          </cell>
          <cell r="CC59" t="str">
            <v>CANTON</v>
          </cell>
          <cell r="CD59">
            <v>370388</v>
          </cell>
          <cell r="CE59">
            <v>363845</v>
          </cell>
          <cell r="CF59">
            <v>6543</v>
          </cell>
          <cell r="CG59">
            <v>92821.8</v>
          </cell>
          <cell r="CH59">
            <v>0</v>
          </cell>
          <cell r="CI59">
            <v>0</v>
          </cell>
          <cell r="CJ59">
            <v>99364.800000000003</v>
          </cell>
          <cell r="CK59">
            <v>54316.8961796863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6543</v>
          </cell>
          <cell r="DQ59">
            <v>6543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AA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1023523</v>
          </cell>
          <cell r="F61">
            <v>0</v>
          </cell>
          <cell r="G61">
            <v>65091</v>
          </cell>
          <cell r="H61">
            <v>1088614</v>
          </cell>
          <cell r="J61">
            <v>65091</v>
          </cell>
          <cell r="K61">
            <v>118867.965899756</v>
          </cell>
          <cell r="L61">
            <v>183958.965899756</v>
          </cell>
          <cell r="N61">
            <v>904655.03410024405</v>
          </cell>
          <cell r="P61">
            <v>65091</v>
          </cell>
          <cell r="Q61">
            <v>0</v>
          </cell>
          <cell r="R61">
            <v>0</v>
          </cell>
          <cell r="S61">
            <v>118867.965899756</v>
          </cell>
          <cell r="T61">
            <v>183958.965899756</v>
          </cell>
          <cell r="V61">
            <v>318828.2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1023523</v>
          </cell>
          <cell r="AH61">
            <v>0</v>
          </cell>
          <cell r="AI61">
            <v>0</v>
          </cell>
          <cell r="AJ61">
            <v>1023523</v>
          </cell>
          <cell r="AK61">
            <v>0</v>
          </cell>
          <cell r="AL61">
            <v>65091</v>
          </cell>
          <cell r="AM61">
            <v>1088614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1088614</v>
          </cell>
          <cell r="CA61">
            <v>52</v>
          </cell>
          <cell r="CB61">
            <v>52</v>
          </cell>
          <cell r="CC61" t="str">
            <v>CARVER</v>
          </cell>
          <cell r="CD61">
            <v>1023523</v>
          </cell>
          <cell r="CE61">
            <v>947328</v>
          </cell>
          <cell r="CF61">
            <v>76195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253737.2</v>
          </cell>
          <cell r="CK61">
            <v>118867.965899756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76195</v>
          </cell>
          <cell r="DQ61">
            <v>76195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AA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AA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AA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1651867</v>
          </cell>
          <cell r="F65">
            <v>0</v>
          </cell>
          <cell r="G65">
            <v>104447</v>
          </cell>
          <cell r="H65">
            <v>1756314</v>
          </cell>
          <cell r="J65">
            <v>104447</v>
          </cell>
          <cell r="K65">
            <v>127950.66254407592</v>
          </cell>
          <cell r="L65">
            <v>232397.66254407592</v>
          </cell>
          <cell r="N65">
            <v>1523916.3374559241</v>
          </cell>
          <cell r="P65">
            <v>104447</v>
          </cell>
          <cell r="Q65">
            <v>0</v>
          </cell>
          <cell r="R65">
            <v>0</v>
          </cell>
          <cell r="S65">
            <v>127950.66254407592</v>
          </cell>
          <cell r="T65">
            <v>232397.66254407592</v>
          </cell>
          <cell r="V65">
            <v>266967.40000000002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0.98236775818639832</v>
          </cell>
          <cell r="AF65">
            <v>0</v>
          </cell>
          <cell r="AG65">
            <v>1651867</v>
          </cell>
          <cell r="AH65">
            <v>0</v>
          </cell>
          <cell r="AI65">
            <v>0</v>
          </cell>
          <cell r="AJ65">
            <v>1651867</v>
          </cell>
          <cell r="AK65">
            <v>0</v>
          </cell>
          <cell r="AL65">
            <v>104447</v>
          </cell>
          <cell r="AM65">
            <v>1756314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1756314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1651867</v>
          </cell>
          <cell r="CE65">
            <v>1560578</v>
          </cell>
          <cell r="CF65">
            <v>91289</v>
          </cell>
          <cell r="CG65">
            <v>71231.399999999994</v>
          </cell>
          <cell r="CH65">
            <v>0</v>
          </cell>
          <cell r="CI65">
            <v>0</v>
          </cell>
          <cell r="CJ65">
            <v>162520.4</v>
          </cell>
          <cell r="CK65">
            <v>127950.66254407592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91289</v>
          </cell>
          <cell r="DQ65">
            <v>91289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14579239</v>
          </cell>
          <cell r="F66">
            <v>0</v>
          </cell>
          <cell r="G66">
            <v>953697</v>
          </cell>
          <cell r="H66">
            <v>15532936</v>
          </cell>
          <cell r="J66">
            <v>953697</v>
          </cell>
          <cell r="K66">
            <v>774070.52077821246</v>
          </cell>
          <cell r="L66">
            <v>1727767.5207782125</v>
          </cell>
          <cell r="N66">
            <v>13805168.479221787</v>
          </cell>
          <cell r="P66">
            <v>953697</v>
          </cell>
          <cell r="Q66">
            <v>0</v>
          </cell>
          <cell r="R66">
            <v>0</v>
          </cell>
          <cell r="S66">
            <v>774070.52077821246</v>
          </cell>
          <cell r="T66">
            <v>1727767.5207782125</v>
          </cell>
          <cell r="V66">
            <v>2479009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111.00000000000006</v>
          </cell>
          <cell r="AF66">
            <v>0</v>
          </cell>
          <cell r="AG66">
            <v>14579239</v>
          </cell>
          <cell r="AH66">
            <v>0</v>
          </cell>
          <cell r="AI66">
            <v>0</v>
          </cell>
          <cell r="AJ66">
            <v>14579239</v>
          </cell>
          <cell r="AK66">
            <v>0</v>
          </cell>
          <cell r="AL66">
            <v>953697</v>
          </cell>
          <cell r="AM66">
            <v>15532936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15532936</v>
          </cell>
          <cell r="CA66">
            <v>57</v>
          </cell>
          <cell r="CB66">
            <v>57</v>
          </cell>
          <cell r="CC66" t="str">
            <v>CHELSEA</v>
          </cell>
          <cell r="CD66">
            <v>14579239</v>
          </cell>
          <cell r="CE66">
            <v>14037909</v>
          </cell>
          <cell r="CF66">
            <v>541330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1525312</v>
          </cell>
          <cell r="CK66">
            <v>774070.52077821246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541330</v>
          </cell>
          <cell r="DQ66">
            <v>541330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AA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AA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AA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4388739</v>
          </cell>
          <cell r="F70">
            <v>0</v>
          </cell>
          <cell r="G70">
            <v>307547</v>
          </cell>
          <cell r="H70">
            <v>4696286</v>
          </cell>
          <cell r="J70">
            <v>307547</v>
          </cell>
          <cell r="K70">
            <v>385359.89444062085</v>
          </cell>
          <cell r="L70">
            <v>692906.8944406209</v>
          </cell>
          <cell r="N70">
            <v>4003379.1055593789</v>
          </cell>
          <cell r="P70">
            <v>307547</v>
          </cell>
          <cell r="Q70">
            <v>0</v>
          </cell>
          <cell r="R70">
            <v>0</v>
          </cell>
          <cell r="S70">
            <v>385359.89444062085</v>
          </cell>
          <cell r="T70">
            <v>692906.8944406209</v>
          </cell>
          <cell r="V70">
            <v>1011927.4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4388739</v>
          </cell>
          <cell r="AH70">
            <v>0</v>
          </cell>
          <cell r="AI70">
            <v>0</v>
          </cell>
          <cell r="AJ70">
            <v>4388739</v>
          </cell>
          <cell r="AK70">
            <v>0</v>
          </cell>
          <cell r="AL70">
            <v>307547</v>
          </cell>
          <cell r="AM70">
            <v>4696286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4696286</v>
          </cell>
          <cell r="CA70">
            <v>61</v>
          </cell>
          <cell r="CB70">
            <v>61</v>
          </cell>
          <cell r="CC70" t="str">
            <v>CHICOPEE</v>
          </cell>
          <cell r="CD70">
            <v>4388739</v>
          </cell>
          <cell r="CE70">
            <v>4088566</v>
          </cell>
          <cell r="CF70">
            <v>300173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704380.4</v>
          </cell>
          <cell r="CK70">
            <v>385359.89444062085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300173</v>
          </cell>
          <cell r="DQ70">
            <v>300173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AA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41804</v>
          </cell>
          <cell r="F72">
            <v>0</v>
          </cell>
          <cell r="G72">
            <v>2744</v>
          </cell>
          <cell r="H72">
            <v>44548</v>
          </cell>
          <cell r="J72">
            <v>2744</v>
          </cell>
          <cell r="K72">
            <v>13833.630683977464</v>
          </cell>
          <cell r="L72">
            <v>16577.630683977462</v>
          </cell>
          <cell r="N72">
            <v>27970.369316022538</v>
          </cell>
          <cell r="P72">
            <v>2744</v>
          </cell>
          <cell r="Q72">
            <v>0</v>
          </cell>
          <cell r="R72">
            <v>0</v>
          </cell>
          <cell r="S72">
            <v>13833.630683977464</v>
          </cell>
          <cell r="T72">
            <v>16577.630683977462</v>
          </cell>
          <cell r="V72">
            <v>28361.200000000001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41804</v>
          </cell>
          <cell r="AH72">
            <v>0</v>
          </cell>
          <cell r="AI72">
            <v>0</v>
          </cell>
          <cell r="AJ72">
            <v>41804</v>
          </cell>
          <cell r="AK72">
            <v>0</v>
          </cell>
          <cell r="AL72">
            <v>2744</v>
          </cell>
          <cell r="AM72">
            <v>44548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44548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41804</v>
          </cell>
          <cell r="CE72">
            <v>40467</v>
          </cell>
          <cell r="CF72">
            <v>1337</v>
          </cell>
          <cell r="CG72">
            <v>24280.2</v>
          </cell>
          <cell r="CH72">
            <v>0</v>
          </cell>
          <cell r="CI72">
            <v>0</v>
          </cell>
          <cell r="CJ72">
            <v>25617.200000000001</v>
          </cell>
          <cell r="CK72">
            <v>13833.630683977464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1337</v>
          </cell>
          <cell r="DQ72">
            <v>1337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1095144</v>
          </cell>
          <cell r="F73">
            <v>0</v>
          </cell>
          <cell r="G73">
            <v>83516</v>
          </cell>
          <cell r="H73">
            <v>1178660</v>
          </cell>
          <cell r="J73">
            <v>83516</v>
          </cell>
          <cell r="K73">
            <v>101705.95197871276</v>
          </cell>
          <cell r="L73">
            <v>185221.95197871275</v>
          </cell>
          <cell r="N73">
            <v>993438.04802128719</v>
          </cell>
          <cell r="P73">
            <v>83516</v>
          </cell>
          <cell r="Q73">
            <v>0</v>
          </cell>
          <cell r="R73">
            <v>0</v>
          </cell>
          <cell r="S73">
            <v>101705.95197871276</v>
          </cell>
          <cell r="T73">
            <v>185221.95197871275</v>
          </cell>
          <cell r="V73">
            <v>254986.39999999997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1095144</v>
          </cell>
          <cell r="AH73">
            <v>0</v>
          </cell>
          <cell r="AI73">
            <v>0</v>
          </cell>
          <cell r="AJ73">
            <v>1095144</v>
          </cell>
          <cell r="AK73">
            <v>0</v>
          </cell>
          <cell r="AL73">
            <v>83516</v>
          </cell>
          <cell r="AM73">
            <v>1178660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1178660</v>
          </cell>
          <cell r="CA73">
            <v>64</v>
          </cell>
          <cell r="CB73">
            <v>64</v>
          </cell>
          <cell r="CC73" t="str">
            <v>CLINTON</v>
          </cell>
          <cell r="CD73">
            <v>1095144</v>
          </cell>
          <cell r="CE73">
            <v>1058585</v>
          </cell>
          <cell r="CF73">
            <v>36559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171470.39999999997</v>
          </cell>
          <cell r="CK73">
            <v>101705.95197871276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36559</v>
          </cell>
          <cell r="DQ73">
            <v>36559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143091</v>
          </cell>
          <cell r="F74">
            <v>0</v>
          </cell>
          <cell r="G74">
            <v>7995</v>
          </cell>
          <cell r="H74">
            <v>151086</v>
          </cell>
          <cell r="J74">
            <v>7995</v>
          </cell>
          <cell r="K74">
            <v>12736.267558733845</v>
          </cell>
          <cell r="L74">
            <v>20731.267558733845</v>
          </cell>
          <cell r="N74">
            <v>130354.73244126615</v>
          </cell>
          <cell r="P74">
            <v>7995</v>
          </cell>
          <cell r="Q74">
            <v>0</v>
          </cell>
          <cell r="R74">
            <v>0</v>
          </cell>
          <cell r="S74">
            <v>12736.267558733845</v>
          </cell>
          <cell r="T74">
            <v>20731.267558733845</v>
          </cell>
          <cell r="V74">
            <v>32859.199999999997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143091</v>
          </cell>
          <cell r="AH74">
            <v>0</v>
          </cell>
          <cell r="AI74">
            <v>0</v>
          </cell>
          <cell r="AJ74">
            <v>143091</v>
          </cell>
          <cell r="AK74">
            <v>0</v>
          </cell>
          <cell r="AL74">
            <v>7995</v>
          </cell>
          <cell r="AM74">
            <v>151086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151086</v>
          </cell>
          <cell r="CA74">
            <v>65</v>
          </cell>
          <cell r="CB74">
            <v>65</v>
          </cell>
          <cell r="CC74" t="str">
            <v>COHASSET</v>
          </cell>
          <cell r="CD74">
            <v>143091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12736.267558733845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AA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39144</v>
          </cell>
          <cell r="F76">
            <v>0</v>
          </cell>
          <cell r="G76">
            <v>1892</v>
          </cell>
          <cell r="H76">
            <v>41036</v>
          </cell>
          <cell r="J76">
            <v>1892</v>
          </cell>
          <cell r="K76">
            <v>1204.5624135549685</v>
          </cell>
          <cell r="L76">
            <v>3096.5624135549688</v>
          </cell>
          <cell r="N76">
            <v>37939.437586445034</v>
          </cell>
          <cell r="P76">
            <v>1892</v>
          </cell>
          <cell r="Q76">
            <v>0</v>
          </cell>
          <cell r="R76">
            <v>0</v>
          </cell>
          <cell r="S76">
            <v>1204.5624135549685</v>
          </cell>
          <cell r="T76">
            <v>3096.5624135549688</v>
          </cell>
          <cell r="V76">
            <v>3343.2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39144</v>
          </cell>
          <cell r="AH76">
            <v>0</v>
          </cell>
          <cell r="AI76">
            <v>0</v>
          </cell>
          <cell r="AJ76">
            <v>39144</v>
          </cell>
          <cell r="AK76">
            <v>0</v>
          </cell>
          <cell r="AL76">
            <v>1892</v>
          </cell>
          <cell r="AM76">
            <v>41036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41036</v>
          </cell>
          <cell r="CA76">
            <v>67</v>
          </cell>
          <cell r="CB76">
            <v>67</v>
          </cell>
          <cell r="CC76" t="str">
            <v>CONCORD</v>
          </cell>
          <cell r="CD76">
            <v>39144</v>
          </cell>
          <cell r="CE76">
            <v>38201</v>
          </cell>
          <cell r="CF76">
            <v>943</v>
          </cell>
          <cell r="CG76">
            <v>508.2</v>
          </cell>
          <cell r="CH76">
            <v>0</v>
          </cell>
          <cell r="CI76">
            <v>0</v>
          </cell>
          <cell r="CJ76">
            <v>1451.2</v>
          </cell>
          <cell r="CK76">
            <v>1204.5624135549685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943</v>
          </cell>
          <cell r="DQ76">
            <v>943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AA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AA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AA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163657</v>
          </cell>
          <cell r="F80">
            <v>0</v>
          </cell>
          <cell r="G80">
            <v>9504</v>
          </cell>
          <cell r="H80">
            <v>173161</v>
          </cell>
          <cell r="J80">
            <v>9504</v>
          </cell>
          <cell r="K80">
            <v>14857.595444260183</v>
          </cell>
          <cell r="L80">
            <v>24361.595444260183</v>
          </cell>
          <cell r="N80">
            <v>148799.40455573981</v>
          </cell>
          <cell r="P80">
            <v>9504</v>
          </cell>
          <cell r="Q80">
            <v>0</v>
          </cell>
          <cell r="R80">
            <v>0</v>
          </cell>
          <cell r="S80">
            <v>14857.595444260183</v>
          </cell>
          <cell r="T80">
            <v>24361.595444260183</v>
          </cell>
          <cell r="V80">
            <v>28450.2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2.9820433436532494</v>
          </cell>
          <cell r="AF80">
            <v>0</v>
          </cell>
          <cell r="AG80">
            <v>163657</v>
          </cell>
          <cell r="AH80">
            <v>0</v>
          </cell>
          <cell r="AI80">
            <v>0</v>
          </cell>
          <cell r="AJ80">
            <v>163657</v>
          </cell>
          <cell r="AK80">
            <v>0</v>
          </cell>
          <cell r="AL80">
            <v>9504</v>
          </cell>
          <cell r="AM80">
            <v>173161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173161</v>
          </cell>
          <cell r="CA80">
            <v>71</v>
          </cell>
          <cell r="CB80">
            <v>71</v>
          </cell>
          <cell r="CC80" t="str">
            <v>DANVERS</v>
          </cell>
          <cell r="CD80">
            <v>163657</v>
          </cell>
          <cell r="CE80">
            <v>150706</v>
          </cell>
          <cell r="CF80">
            <v>12951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18946.2</v>
          </cell>
          <cell r="CK80">
            <v>14857.595444260183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12951</v>
          </cell>
          <cell r="DQ80">
            <v>12951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206729</v>
          </cell>
          <cell r="F81">
            <v>0</v>
          </cell>
          <cell r="G81">
            <v>11638</v>
          </cell>
          <cell r="H81">
            <v>218367</v>
          </cell>
          <cell r="J81">
            <v>11638</v>
          </cell>
          <cell r="K81">
            <v>28106.991087047223</v>
          </cell>
          <cell r="L81">
            <v>39744.991087047223</v>
          </cell>
          <cell r="N81">
            <v>178622.00891295279</v>
          </cell>
          <cell r="P81">
            <v>11638</v>
          </cell>
          <cell r="Q81">
            <v>0</v>
          </cell>
          <cell r="R81">
            <v>0</v>
          </cell>
          <cell r="S81">
            <v>28106.991087047223</v>
          </cell>
          <cell r="T81">
            <v>39744.991087047223</v>
          </cell>
          <cell r="V81">
            <v>48865.599999999999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206729</v>
          </cell>
          <cell r="AH81">
            <v>0</v>
          </cell>
          <cell r="AI81">
            <v>0</v>
          </cell>
          <cell r="AJ81">
            <v>206729</v>
          </cell>
          <cell r="AK81">
            <v>0</v>
          </cell>
          <cell r="AL81">
            <v>11638</v>
          </cell>
          <cell r="AM81">
            <v>218367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218367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206729</v>
          </cell>
          <cell r="CE81">
            <v>181254</v>
          </cell>
          <cell r="CF81">
            <v>25475</v>
          </cell>
          <cell r="CG81">
            <v>5113.8</v>
          </cell>
          <cell r="CH81">
            <v>6638.8</v>
          </cell>
          <cell r="CI81">
            <v>0</v>
          </cell>
          <cell r="CJ81">
            <v>37227.599999999999</v>
          </cell>
          <cell r="CK81">
            <v>28106.991087047223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25475</v>
          </cell>
          <cell r="DQ81">
            <v>25475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756760</v>
          </cell>
          <cell r="F82">
            <v>0</v>
          </cell>
          <cell r="G82">
            <v>34875</v>
          </cell>
          <cell r="H82">
            <v>791635</v>
          </cell>
          <cell r="J82">
            <v>34875</v>
          </cell>
          <cell r="K82">
            <v>79337.716547888049</v>
          </cell>
          <cell r="L82">
            <v>114212.71654788805</v>
          </cell>
          <cell r="N82">
            <v>677422.28345211199</v>
          </cell>
          <cell r="P82">
            <v>34875</v>
          </cell>
          <cell r="Q82">
            <v>0</v>
          </cell>
          <cell r="R82">
            <v>0</v>
          </cell>
          <cell r="S82">
            <v>79337.716547888049</v>
          </cell>
          <cell r="T82">
            <v>114212.71654788805</v>
          </cell>
          <cell r="V82">
            <v>250437.8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756760</v>
          </cell>
          <cell r="AH82">
            <v>0</v>
          </cell>
          <cell r="AI82">
            <v>0</v>
          </cell>
          <cell r="AJ82">
            <v>756760</v>
          </cell>
          <cell r="AK82">
            <v>0</v>
          </cell>
          <cell r="AL82">
            <v>34875</v>
          </cell>
          <cell r="AM82">
            <v>791635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791635</v>
          </cell>
          <cell r="CA82">
            <v>73</v>
          </cell>
          <cell r="CB82">
            <v>73</v>
          </cell>
          <cell r="CC82" t="str">
            <v>DEDHAM</v>
          </cell>
          <cell r="CD82">
            <v>756760</v>
          </cell>
          <cell r="CE82">
            <v>781231</v>
          </cell>
          <cell r="CF82">
            <v>0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215562.8</v>
          </cell>
          <cell r="CK82">
            <v>79337.716547888049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126161</v>
          </cell>
          <cell r="F83">
            <v>0</v>
          </cell>
          <cell r="G83">
            <v>6846</v>
          </cell>
          <cell r="H83">
            <v>133007</v>
          </cell>
          <cell r="J83">
            <v>6846</v>
          </cell>
          <cell r="K83">
            <v>8639.2120612073668</v>
          </cell>
          <cell r="L83">
            <v>15485.212061207367</v>
          </cell>
          <cell r="N83">
            <v>117521.78793879264</v>
          </cell>
          <cell r="P83">
            <v>6846</v>
          </cell>
          <cell r="Q83">
            <v>0</v>
          </cell>
          <cell r="R83">
            <v>0</v>
          </cell>
          <cell r="S83">
            <v>8639.2120612073668</v>
          </cell>
          <cell r="T83">
            <v>15485.212061207367</v>
          </cell>
          <cell r="V83">
            <v>20568.8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126161</v>
          </cell>
          <cell r="AH83">
            <v>0</v>
          </cell>
          <cell r="AI83">
            <v>0</v>
          </cell>
          <cell r="AJ83">
            <v>126161</v>
          </cell>
          <cell r="AK83">
            <v>0</v>
          </cell>
          <cell r="AL83">
            <v>6846</v>
          </cell>
          <cell r="AM83">
            <v>133007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133007</v>
          </cell>
          <cell r="CA83">
            <v>74</v>
          </cell>
          <cell r="CB83">
            <v>74</v>
          </cell>
          <cell r="CC83" t="str">
            <v>DEERFIELD</v>
          </cell>
          <cell r="CD83">
            <v>126161</v>
          </cell>
          <cell r="CE83">
            <v>122913</v>
          </cell>
          <cell r="CF83">
            <v>3248</v>
          </cell>
          <cell r="CG83">
            <v>10474.799999999999</v>
          </cell>
          <cell r="CH83">
            <v>0</v>
          </cell>
          <cell r="CI83">
            <v>0</v>
          </cell>
          <cell r="CJ83">
            <v>13722.8</v>
          </cell>
          <cell r="CK83">
            <v>8639.2120612073668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3248</v>
          </cell>
          <cell r="DQ83">
            <v>3248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AA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AA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36855</v>
          </cell>
          <cell r="F86">
            <v>0</v>
          </cell>
          <cell r="G86">
            <v>2821</v>
          </cell>
          <cell r="H86">
            <v>39676</v>
          </cell>
          <cell r="J86">
            <v>2821</v>
          </cell>
          <cell r="K86">
            <v>13183.11621565715</v>
          </cell>
          <cell r="L86">
            <v>16004.11621565715</v>
          </cell>
          <cell r="N86">
            <v>23671.883784342848</v>
          </cell>
          <cell r="P86">
            <v>2821</v>
          </cell>
          <cell r="Q86">
            <v>0</v>
          </cell>
          <cell r="R86">
            <v>0</v>
          </cell>
          <cell r="S86">
            <v>13183.11621565715</v>
          </cell>
          <cell r="T86">
            <v>16004.11621565715</v>
          </cell>
          <cell r="V86">
            <v>28435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36855</v>
          </cell>
          <cell r="AH86">
            <v>0</v>
          </cell>
          <cell r="AI86">
            <v>0</v>
          </cell>
          <cell r="AJ86">
            <v>36855</v>
          </cell>
          <cell r="AK86">
            <v>0</v>
          </cell>
          <cell r="AL86">
            <v>2821</v>
          </cell>
          <cell r="AM86">
            <v>39676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39676</v>
          </cell>
          <cell r="CA86">
            <v>77</v>
          </cell>
          <cell r="CB86">
            <v>77</v>
          </cell>
          <cell r="CC86" t="str">
            <v>DOUGLAS</v>
          </cell>
          <cell r="CD86">
            <v>36855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13183.11621565715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AA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3142134</v>
          </cell>
          <cell r="F88">
            <v>0</v>
          </cell>
          <cell r="G88">
            <v>267642</v>
          </cell>
          <cell r="H88">
            <v>3409776</v>
          </cell>
          <cell r="J88">
            <v>267642</v>
          </cell>
          <cell r="K88">
            <v>277886.3671112702</v>
          </cell>
          <cell r="L88">
            <v>545528.3671112702</v>
          </cell>
          <cell r="N88">
            <v>2864247.6328887297</v>
          </cell>
          <cell r="P88">
            <v>267642</v>
          </cell>
          <cell r="Q88">
            <v>0</v>
          </cell>
          <cell r="R88">
            <v>0</v>
          </cell>
          <cell r="S88">
            <v>277886.3671112702</v>
          </cell>
          <cell r="T88">
            <v>545528.3671112702</v>
          </cell>
          <cell r="V88">
            <v>655827.19999999995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3142134</v>
          </cell>
          <cell r="AH88">
            <v>0</v>
          </cell>
          <cell r="AI88">
            <v>0</v>
          </cell>
          <cell r="AJ88">
            <v>3142134</v>
          </cell>
          <cell r="AK88">
            <v>0</v>
          </cell>
          <cell r="AL88">
            <v>267642</v>
          </cell>
          <cell r="AM88">
            <v>3409776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3409776</v>
          </cell>
          <cell r="CA88">
            <v>79</v>
          </cell>
          <cell r="CB88">
            <v>79</v>
          </cell>
          <cell r="CC88" t="str">
            <v>DRACUT</v>
          </cell>
          <cell r="CD88">
            <v>3142134</v>
          </cell>
          <cell r="CE88">
            <v>2981221</v>
          </cell>
          <cell r="CF88">
            <v>160913</v>
          </cell>
          <cell r="CG88">
            <v>227272.19999999998</v>
          </cell>
          <cell r="CH88">
            <v>0</v>
          </cell>
          <cell r="CI88">
            <v>0</v>
          </cell>
          <cell r="CJ88">
            <v>388185.19999999995</v>
          </cell>
          <cell r="CK88">
            <v>277886.3671112702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160913</v>
          </cell>
          <cell r="DQ88">
            <v>160913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AA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AA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121119</v>
          </cell>
          <cell r="F91">
            <v>0</v>
          </cell>
          <cell r="G91">
            <v>7914</v>
          </cell>
          <cell r="H91">
            <v>129033</v>
          </cell>
          <cell r="J91">
            <v>7914</v>
          </cell>
          <cell r="K91">
            <v>747</v>
          </cell>
          <cell r="L91">
            <v>8661</v>
          </cell>
          <cell r="N91">
            <v>120372</v>
          </cell>
          <cell r="P91">
            <v>7914</v>
          </cell>
          <cell r="Q91">
            <v>0</v>
          </cell>
          <cell r="R91">
            <v>0</v>
          </cell>
          <cell r="S91">
            <v>747</v>
          </cell>
          <cell r="T91">
            <v>8661</v>
          </cell>
          <cell r="V91">
            <v>8661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121119</v>
          </cell>
          <cell r="AH91">
            <v>0</v>
          </cell>
          <cell r="AI91">
            <v>0</v>
          </cell>
          <cell r="AJ91">
            <v>121119</v>
          </cell>
          <cell r="AK91">
            <v>0</v>
          </cell>
          <cell r="AL91">
            <v>7914</v>
          </cell>
          <cell r="AM91">
            <v>129033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129033</v>
          </cell>
          <cell r="CA91">
            <v>82</v>
          </cell>
          <cell r="CB91">
            <v>82</v>
          </cell>
          <cell r="CC91" t="str">
            <v>DUXBURY</v>
          </cell>
          <cell r="CD91">
            <v>121119</v>
          </cell>
          <cell r="CE91">
            <v>120372</v>
          </cell>
          <cell r="CF91">
            <v>747</v>
          </cell>
          <cell r="CG91">
            <v>0</v>
          </cell>
          <cell r="CH91">
            <v>0</v>
          </cell>
          <cell r="CI91">
            <v>0</v>
          </cell>
          <cell r="CJ91">
            <v>747</v>
          </cell>
          <cell r="CK91">
            <v>747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747</v>
          </cell>
          <cell r="DQ91">
            <v>747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182732</v>
          </cell>
          <cell r="F92">
            <v>0</v>
          </cell>
          <cell r="G92">
            <v>12839</v>
          </cell>
          <cell r="H92">
            <v>195571</v>
          </cell>
          <cell r="J92">
            <v>12839</v>
          </cell>
          <cell r="K92">
            <v>29902.036667756875</v>
          </cell>
          <cell r="L92">
            <v>42741.036667756875</v>
          </cell>
          <cell r="N92">
            <v>152829.96333224312</v>
          </cell>
          <cell r="P92">
            <v>12839</v>
          </cell>
          <cell r="Q92">
            <v>0</v>
          </cell>
          <cell r="R92">
            <v>0</v>
          </cell>
          <cell r="S92">
            <v>29902.036667756875</v>
          </cell>
          <cell r="T92">
            <v>42741.036667756875</v>
          </cell>
          <cell r="V92">
            <v>66750.200000000012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182732</v>
          </cell>
          <cell r="AH92">
            <v>0</v>
          </cell>
          <cell r="AI92">
            <v>0</v>
          </cell>
          <cell r="AJ92">
            <v>182732</v>
          </cell>
          <cell r="AK92">
            <v>0</v>
          </cell>
          <cell r="AL92">
            <v>12839</v>
          </cell>
          <cell r="AM92">
            <v>195571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195571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182732</v>
          </cell>
          <cell r="CE92">
            <v>168923</v>
          </cell>
          <cell r="CF92">
            <v>13809</v>
          </cell>
          <cell r="CG92">
            <v>31267.8</v>
          </cell>
          <cell r="CH92">
            <v>8834.4</v>
          </cell>
          <cell r="CI92">
            <v>0</v>
          </cell>
          <cell r="CJ92">
            <v>53911.200000000004</v>
          </cell>
          <cell r="CK92">
            <v>29902.036667756875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13809</v>
          </cell>
          <cell r="DQ92">
            <v>13809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AA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AA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1492658</v>
          </cell>
          <cell r="F95">
            <v>0</v>
          </cell>
          <cell r="G95">
            <v>114210</v>
          </cell>
          <cell r="H95">
            <v>1606868</v>
          </cell>
          <cell r="J95">
            <v>114210</v>
          </cell>
          <cell r="K95">
            <v>105900.61294791009</v>
          </cell>
          <cell r="L95">
            <v>220110.61294791009</v>
          </cell>
          <cell r="N95">
            <v>1386757.3870520899</v>
          </cell>
          <cell r="P95">
            <v>114210</v>
          </cell>
          <cell r="Q95">
            <v>0</v>
          </cell>
          <cell r="R95">
            <v>0</v>
          </cell>
          <cell r="S95">
            <v>105900.61294791009</v>
          </cell>
          <cell r="T95">
            <v>220110.61294791009</v>
          </cell>
          <cell r="V95">
            <v>268412.2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1492658</v>
          </cell>
          <cell r="AH95">
            <v>0</v>
          </cell>
          <cell r="AI95">
            <v>0</v>
          </cell>
          <cell r="AJ95">
            <v>1492658</v>
          </cell>
          <cell r="AK95">
            <v>0</v>
          </cell>
          <cell r="AL95">
            <v>114210</v>
          </cell>
          <cell r="AM95">
            <v>1606868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1606868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1492658</v>
          </cell>
          <cell r="CE95">
            <v>1423894</v>
          </cell>
          <cell r="CF95">
            <v>68764</v>
          </cell>
          <cell r="CG95">
            <v>72154.2</v>
          </cell>
          <cell r="CH95">
            <v>13284</v>
          </cell>
          <cell r="CI95">
            <v>0</v>
          </cell>
          <cell r="CJ95">
            <v>154202.20000000001</v>
          </cell>
          <cell r="CK95">
            <v>105900.61294791009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68764</v>
          </cell>
          <cell r="DQ95">
            <v>68764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156908</v>
          </cell>
          <cell r="F96">
            <v>0</v>
          </cell>
          <cell r="G96">
            <v>9261</v>
          </cell>
          <cell r="H96">
            <v>166169</v>
          </cell>
          <cell r="J96">
            <v>9261</v>
          </cell>
          <cell r="K96">
            <v>972.44396727815331</v>
          </cell>
          <cell r="L96">
            <v>10233.443967278154</v>
          </cell>
          <cell r="N96">
            <v>155935.55603272186</v>
          </cell>
          <cell r="P96">
            <v>9261</v>
          </cell>
          <cell r="Q96">
            <v>0</v>
          </cell>
          <cell r="R96">
            <v>0</v>
          </cell>
          <cell r="S96">
            <v>972.44396727815331</v>
          </cell>
          <cell r="T96">
            <v>10233.443967278154</v>
          </cell>
          <cell r="V96">
            <v>12616.4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156908</v>
          </cell>
          <cell r="AH96">
            <v>0</v>
          </cell>
          <cell r="AI96">
            <v>0</v>
          </cell>
          <cell r="AJ96">
            <v>156908</v>
          </cell>
          <cell r="AK96">
            <v>0</v>
          </cell>
          <cell r="AL96">
            <v>9261</v>
          </cell>
          <cell r="AM96">
            <v>166169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166169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156908</v>
          </cell>
          <cell r="CE96">
            <v>160408</v>
          </cell>
          <cell r="CF96">
            <v>0</v>
          </cell>
          <cell r="CG96">
            <v>1889.3999999999999</v>
          </cell>
          <cell r="CH96">
            <v>1466</v>
          </cell>
          <cell r="CI96">
            <v>0</v>
          </cell>
          <cell r="CJ96">
            <v>3355.3999999999996</v>
          </cell>
          <cell r="CK96">
            <v>972.44396727815331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0</v>
          </cell>
          <cell r="DQ96">
            <v>0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306068</v>
          </cell>
          <cell r="F97">
            <v>0</v>
          </cell>
          <cell r="G97">
            <v>17895</v>
          </cell>
          <cell r="H97">
            <v>323963</v>
          </cell>
          <cell r="J97">
            <v>17895</v>
          </cell>
          <cell r="K97">
            <v>22956</v>
          </cell>
          <cell r="L97">
            <v>40851</v>
          </cell>
          <cell r="N97">
            <v>283112</v>
          </cell>
          <cell r="P97">
            <v>17895</v>
          </cell>
          <cell r="Q97">
            <v>0</v>
          </cell>
          <cell r="R97">
            <v>0</v>
          </cell>
          <cell r="S97">
            <v>22956</v>
          </cell>
          <cell r="T97">
            <v>40851</v>
          </cell>
          <cell r="V97">
            <v>47986.6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306068</v>
          </cell>
          <cell r="AH97">
            <v>0</v>
          </cell>
          <cell r="AI97">
            <v>0</v>
          </cell>
          <cell r="AJ97">
            <v>306068</v>
          </cell>
          <cell r="AK97">
            <v>0</v>
          </cell>
          <cell r="AL97">
            <v>17895</v>
          </cell>
          <cell r="AM97">
            <v>323963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323963</v>
          </cell>
          <cell r="CA97">
            <v>88</v>
          </cell>
          <cell r="CB97">
            <v>88</v>
          </cell>
          <cell r="CC97" t="str">
            <v>EASTON</v>
          </cell>
          <cell r="CD97">
            <v>306068</v>
          </cell>
          <cell r="CE97">
            <v>283112</v>
          </cell>
          <cell r="CF97">
            <v>22956</v>
          </cell>
          <cell r="CG97">
            <v>0</v>
          </cell>
          <cell r="CH97">
            <v>7135.6</v>
          </cell>
          <cell r="CI97">
            <v>0</v>
          </cell>
          <cell r="CJ97">
            <v>30091.599999999999</v>
          </cell>
          <cell r="CK97">
            <v>22956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22956</v>
          </cell>
          <cell r="DQ97">
            <v>22956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792018</v>
          </cell>
          <cell r="F98">
            <v>0</v>
          </cell>
          <cell r="G98">
            <v>25902</v>
          </cell>
          <cell r="H98">
            <v>817920</v>
          </cell>
          <cell r="J98">
            <v>25902</v>
          </cell>
          <cell r="K98">
            <v>35640</v>
          </cell>
          <cell r="L98">
            <v>61542</v>
          </cell>
          <cell r="N98">
            <v>756378</v>
          </cell>
          <cell r="P98">
            <v>25902</v>
          </cell>
          <cell r="Q98">
            <v>0</v>
          </cell>
          <cell r="R98">
            <v>0</v>
          </cell>
          <cell r="S98">
            <v>35640</v>
          </cell>
          <cell r="T98">
            <v>61542</v>
          </cell>
          <cell r="V98">
            <v>61542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14.999999999999998</v>
          </cell>
          <cell r="AF98">
            <v>0</v>
          </cell>
          <cell r="AG98">
            <v>792018</v>
          </cell>
          <cell r="AH98">
            <v>0</v>
          </cell>
          <cell r="AI98">
            <v>0</v>
          </cell>
          <cell r="AJ98">
            <v>792018</v>
          </cell>
          <cell r="AK98">
            <v>0</v>
          </cell>
          <cell r="AL98">
            <v>25902</v>
          </cell>
          <cell r="AM98">
            <v>817920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817920</v>
          </cell>
          <cell r="CA98">
            <v>89</v>
          </cell>
          <cell r="CB98">
            <v>89</v>
          </cell>
          <cell r="CC98" t="str">
            <v>EDGARTOWN</v>
          </cell>
          <cell r="CD98">
            <v>792018</v>
          </cell>
          <cell r="CE98">
            <v>756378</v>
          </cell>
          <cell r="CF98">
            <v>35640</v>
          </cell>
          <cell r="CG98">
            <v>0</v>
          </cell>
          <cell r="CH98">
            <v>0</v>
          </cell>
          <cell r="CI98">
            <v>0</v>
          </cell>
          <cell r="CJ98">
            <v>35640</v>
          </cell>
          <cell r="CK98">
            <v>35640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35640</v>
          </cell>
          <cell r="DQ98">
            <v>35640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AA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122766</v>
          </cell>
          <cell r="F100">
            <v>0</v>
          </cell>
          <cell r="G100">
            <v>3840</v>
          </cell>
          <cell r="H100">
            <v>126606</v>
          </cell>
          <cell r="J100">
            <v>3840</v>
          </cell>
          <cell r="K100">
            <v>30812.512360376211</v>
          </cell>
          <cell r="L100">
            <v>34652.512360376211</v>
          </cell>
          <cell r="N100">
            <v>91953.487639623781</v>
          </cell>
          <cell r="P100">
            <v>3840</v>
          </cell>
          <cell r="Q100">
            <v>0</v>
          </cell>
          <cell r="R100">
            <v>0</v>
          </cell>
          <cell r="S100">
            <v>30812.512360376211</v>
          </cell>
          <cell r="T100">
            <v>34652.512360376211</v>
          </cell>
          <cell r="V100">
            <v>46124.800000000003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122766</v>
          </cell>
          <cell r="AH100">
            <v>0</v>
          </cell>
          <cell r="AI100">
            <v>0</v>
          </cell>
          <cell r="AJ100">
            <v>122766</v>
          </cell>
          <cell r="AK100">
            <v>0</v>
          </cell>
          <cell r="AL100">
            <v>3840</v>
          </cell>
          <cell r="AM100">
            <v>126606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126606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122766</v>
          </cell>
          <cell r="CE100">
            <v>104120</v>
          </cell>
          <cell r="CF100">
            <v>18646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42284.800000000003</v>
          </cell>
          <cell r="CK100">
            <v>30812.512360376211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18646</v>
          </cell>
          <cell r="DQ100">
            <v>18646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AA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8240381</v>
          </cell>
          <cell r="F102">
            <v>0</v>
          </cell>
          <cell r="G102">
            <v>600987</v>
          </cell>
          <cell r="H102">
            <v>8841368</v>
          </cell>
          <cell r="J102">
            <v>600987</v>
          </cell>
          <cell r="K102">
            <v>354853</v>
          </cell>
          <cell r="L102">
            <v>955840</v>
          </cell>
          <cell r="N102">
            <v>7885528</v>
          </cell>
          <cell r="P102">
            <v>600987</v>
          </cell>
          <cell r="Q102">
            <v>0</v>
          </cell>
          <cell r="R102">
            <v>0</v>
          </cell>
          <cell r="S102">
            <v>354853</v>
          </cell>
          <cell r="T102">
            <v>955840</v>
          </cell>
          <cell r="V102">
            <v>955840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291.99999999999994</v>
          </cell>
          <cell r="AF102">
            <v>0</v>
          </cell>
          <cell r="AG102">
            <v>8240381</v>
          </cell>
          <cell r="AH102">
            <v>0</v>
          </cell>
          <cell r="AI102">
            <v>0</v>
          </cell>
          <cell r="AJ102">
            <v>8240381</v>
          </cell>
          <cell r="AK102">
            <v>0</v>
          </cell>
          <cell r="AL102">
            <v>600987</v>
          </cell>
          <cell r="AM102">
            <v>8841368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8841368</v>
          </cell>
          <cell r="CA102">
            <v>93</v>
          </cell>
          <cell r="CB102">
            <v>93</v>
          </cell>
          <cell r="CC102" t="str">
            <v>EVERETT</v>
          </cell>
          <cell r="CD102">
            <v>8240381</v>
          </cell>
          <cell r="CE102">
            <v>7885528</v>
          </cell>
          <cell r="CF102">
            <v>354853</v>
          </cell>
          <cell r="CG102">
            <v>0</v>
          </cell>
          <cell r="CH102">
            <v>0</v>
          </cell>
          <cell r="CI102">
            <v>0</v>
          </cell>
          <cell r="CJ102">
            <v>354853</v>
          </cell>
          <cell r="CK102">
            <v>354853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354853</v>
          </cell>
          <cell r="DQ102">
            <v>354853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65262</v>
          </cell>
          <cell r="F103">
            <v>0</v>
          </cell>
          <cell r="G103">
            <v>5263</v>
          </cell>
          <cell r="H103">
            <v>70525</v>
          </cell>
          <cell r="J103">
            <v>5263</v>
          </cell>
          <cell r="K103">
            <v>2396</v>
          </cell>
          <cell r="L103">
            <v>7659</v>
          </cell>
          <cell r="N103">
            <v>62866</v>
          </cell>
          <cell r="P103">
            <v>5263</v>
          </cell>
          <cell r="Q103">
            <v>0</v>
          </cell>
          <cell r="R103">
            <v>0</v>
          </cell>
          <cell r="S103">
            <v>2396</v>
          </cell>
          <cell r="T103">
            <v>7659</v>
          </cell>
          <cell r="V103">
            <v>29551.4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65262</v>
          </cell>
          <cell r="AH103">
            <v>0</v>
          </cell>
          <cell r="AI103">
            <v>0</v>
          </cell>
          <cell r="AJ103">
            <v>65262</v>
          </cell>
          <cell r="AK103">
            <v>0</v>
          </cell>
          <cell r="AL103">
            <v>5263</v>
          </cell>
          <cell r="AM103">
            <v>70525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70525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65262</v>
          </cell>
          <cell r="CE103">
            <v>62866</v>
          </cell>
          <cell r="CF103">
            <v>2396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24288.400000000001</v>
          </cell>
          <cell r="CK103">
            <v>2396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2396</v>
          </cell>
          <cell r="DQ103">
            <v>2396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24661751</v>
          </cell>
          <cell r="F104">
            <v>0</v>
          </cell>
          <cell r="G104">
            <v>1773721</v>
          </cell>
          <cell r="H104">
            <v>26435472</v>
          </cell>
          <cell r="J104">
            <v>1773721</v>
          </cell>
          <cell r="K104">
            <v>2461265.6322604055</v>
          </cell>
          <cell r="L104">
            <v>4234986.6322604055</v>
          </cell>
          <cell r="N104">
            <v>22200485.367739595</v>
          </cell>
          <cell r="P104">
            <v>1773721</v>
          </cell>
          <cell r="Q104">
            <v>0</v>
          </cell>
          <cell r="R104">
            <v>0</v>
          </cell>
          <cell r="S104">
            <v>2461265.6322604055</v>
          </cell>
          <cell r="T104">
            <v>4234986.6322604055</v>
          </cell>
          <cell r="V104">
            <v>5640704.8000000007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24661751</v>
          </cell>
          <cell r="AH104">
            <v>0</v>
          </cell>
          <cell r="AI104">
            <v>0</v>
          </cell>
          <cell r="AJ104">
            <v>24661751</v>
          </cell>
          <cell r="AK104">
            <v>0</v>
          </cell>
          <cell r="AL104">
            <v>1773721</v>
          </cell>
          <cell r="AM104">
            <v>26435472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26435472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24661751</v>
          </cell>
          <cell r="CE104">
            <v>22690477</v>
          </cell>
          <cell r="CF104">
            <v>1971274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3866983.8000000003</v>
          </cell>
          <cell r="CK104">
            <v>2461265.6322604055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1971274</v>
          </cell>
          <cell r="DQ104">
            <v>1971274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2146079</v>
          </cell>
          <cell r="F105">
            <v>0</v>
          </cell>
          <cell r="G105">
            <v>107111</v>
          </cell>
          <cell r="H105">
            <v>2253190</v>
          </cell>
          <cell r="J105">
            <v>107111</v>
          </cell>
          <cell r="K105">
            <v>168134.14470736656</v>
          </cell>
          <cell r="L105">
            <v>275245.14470736659</v>
          </cell>
          <cell r="N105">
            <v>1977944.8552926334</v>
          </cell>
          <cell r="P105">
            <v>107111</v>
          </cell>
          <cell r="Q105">
            <v>0</v>
          </cell>
          <cell r="R105">
            <v>0</v>
          </cell>
          <cell r="S105">
            <v>168134.14470736656</v>
          </cell>
          <cell r="T105">
            <v>275245.14470736659</v>
          </cell>
          <cell r="V105">
            <v>462319.6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3.0227272727272712</v>
          </cell>
          <cell r="AF105">
            <v>0</v>
          </cell>
          <cell r="AG105">
            <v>2146079</v>
          </cell>
          <cell r="AH105">
            <v>0</v>
          </cell>
          <cell r="AI105">
            <v>0</v>
          </cell>
          <cell r="AJ105">
            <v>2146079</v>
          </cell>
          <cell r="AK105">
            <v>0</v>
          </cell>
          <cell r="AL105">
            <v>107111</v>
          </cell>
          <cell r="AM105">
            <v>2253190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2253190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2146079</v>
          </cell>
          <cell r="CE105">
            <v>2031290</v>
          </cell>
          <cell r="CF105">
            <v>114789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355208.6</v>
          </cell>
          <cell r="CK105">
            <v>168134.14470736656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114789</v>
          </cell>
          <cell r="DQ105">
            <v>114789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3011965</v>
          </cell>
          <cell r="F106">
            <v>0</v>
          </cell>
          <cell r="G106">
            <v>218784</v>
          </cell>
          <cell r="H106">
            <v>3230749</v>
          </cell>
          <cell r="J106">
            <v>218784</v>
          </cell>
          <cell r="K106">
            <v>299304.21507535537</v>
          </cell>
          <cell r="L106">
            <v>518088.21507535537</v>
          </cell>
          <cell r="N106">
            <v>2712660.7849246445</v>
          </cell>
          <cell r="P106">
            <v>218784</v>
          </cell>
          <cell r="Q106">
            <v>0</v>
          </cell>
          <cell r="R106">
            <v>0</v>
          </cell>
          <cell r="S106">
            <v>299304.21507535537</v>
          </cell>
          <cell r="T106">
            <v>518088.21507535537</v>
          </cell>
          <cell r="V106">
            <v>697383.2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3011965</v>
          </cell>
          <cell r="AH106">
            <v>0</v>
          </cell>
          <cell r="AI106">
            <v>0</v>
          </cell>
          <cell r="AJ106">
            <v>3011965</v>
          </cell>
          <cell r="AK106">
            <v>0</v>
          </cell>
          <cell r="AL106">
            <v>218784</v>
          </cell>
          <cell r="AM106">
            <v>3230749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3230749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3011965</v>
          </cell>
          <cell r="CE106">
            <v>2790649</v>
          </cell>
          <cell r="CF106">
            <v>221316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478599.2</v>
          </cell>
          <cell r="CK106">
            <v>299304.21507535537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221316</v>
          </cell>
          <cell r="DQ106">
            <v>221316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21350</v>
          </cell>
          <cell r="F107">
            <v>0</v>
          </cell>
          <cell r="G107">
            <v>917</v>
          </cell>
          <cell r="H107">
            <v>22267</v>
          </cell>
          <cell r="J107">
            <v>917</v>
          </cell>
          <cell r="K107">
            <v>0</v>
          </cell>
          <cell r="L107">
            <v>917</v>
          </cell>
          <cell r="N107">
            <v>21350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917</v>
          </cell>
          <cell r="V107">
            <v>19338.2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21350</v>
          </cell>
          <cell r="AH107">
            <v>0</v>
          </cell>
          <cell r="AI107">
            <v>0</v>
          </cell>
          <cell r="AJ107">
            <v>21350</v>
          </cell>
          <cell r="AK107">
            <v>0</v>
          </cell>
          <cell r="AL107">
            <v>917</v>
          </cell>
          <cell r="AM107">
            <v>22267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22267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21350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1929995</v>
          </cell>
          <cell r="F108">
            <v>0</v>
          </cell>
          <cell r="G108">
            <v>103336</v>
          </cell>
          <cell r="H108">
            <v>2033331</v>
          </cell>
          <cell r="J108">
            <v>103336</v>
          </cell>
          <cell r="K108">
            <v>47033.573691884696</v>
          </cell>
          <cell r="L108">
            <v>150369.5736918847</v>
          </cell>
          <cell r="N108">
            <v>1882961.4263081152</v>
          </cell>
          <cell r="P108">
            <v>103336</v>
          </cell>
          <cell r="Q108">
            <v>0</v>
          </cell>
          <cell r="R108">
            <v>0</v>
          </cell>
          <cell r="S108">
            <v>47033.573691884696</v>
          </cell>
          <cell r="T108">
            <v>150369.5736918847</v>
          </cell>
          <cell r="V108">
            <v>180111.2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1929995</v>
          </cell>
          <cell r="AH108">
            <v>0</v>
          </cell>
          <cell r="AI108">
            <v>0</v>
          </cell>
          <cell r="AJ108">
            <v>1929995</v>
          </cell>
          <cell r="AK108">
            <v>0</v>
          </cell>
          <cell r="AL108">
            <v>103336</v>
          </cell>
          <cell r="AM108">
            <v>2033331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2033331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1929995</v>
          </cell>
          <cell r="CE108">
            <v>1895761</v>
          </cell>
          <cell r="CF108">
            <v>34234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76775.200000000012</v>
          </cell>
          <cell r="CK108">
            <v>47033.573691884696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34234</v>
          </cell>
          <cell r="DQ108">
            <v>34234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6044438</v>
          </cell>
          <cell r="F109">
            <v>0</v>
          </cell>
          <cell r="G109">
            <v>349299</v>
          </cell>
          <cell r="H109">
            <v>6393737</v>
          </cell>
          <cell r="J109">
            <v>349299</v>
          </cell>
          <cell r="K109">
            <v>424478.54185850552</v>
          </cell>
          <cell r="L109">
            <v>773777.54185850546</v>
          </cell>
          <cell r="N109">
            <v>5619959.4581414945</v>
          </cell>
          <cell r="P109">
            <v>349299</v>
          </cell>
          <cell r="Q109">
            <v>0</v>
          </cell>
          <cell r="R109">
            <v>0</v>
          </cell>
          <cell r="S109">
            <v>424478.54185850552</v>
          </cell>
          <cell r="T109">
            <v>773777.54185850546</v>
          </cell>
          <cell r="V109">
            <v>998349.2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6044438</v>
          </cell>
          <cell r="AH109">
            <v>0</v>
          </cell>
          <cell r="AI109">
            <v>0</v>
          </cell>
          <cell r="AJ109">
            <v>6044438</v>
          </cell>
          <cell r="AK109">
            <v>0</v>
          </cell>
          <cell r="AL109">
            <v>349299</v>
          </cell>
          <cell r="AM109">
            <v>6393737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6393737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6044438</v>
          </cell>
          <cell r="CE109">
            <v>5751853</v>
          </cell>
          <cell r="CF109">
            <v>292585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649050.19999999995</v>
          </cell>
          <cell r="CK109">
            <v>424478.54185850552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292585</v>
          </cell>
          <cell r="DQ109">
            <v>292585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4974025</v>
          </cell>
          <cell r="F110">
            <v>0</v>
          </cell>
          <cell r="G110">
            <v>361564</v>
          </cell>
          <cell r="H110">
            <v>5335589</v>
          </cell>
          <cell r="J110">
            <v>361564</v>
          </cell>
          <cell r="K110">
            <v>393906.74152351747</v>
          </cell>
          <cell r="L110">
            <v>755470.74152351753</v>
          </cell>
          <cell r="N110">
            <v>4580118.2584764827</v>
          </cell>
          <cell r="P110">
            <v>361564</v>
          </cell>
          <cell r="Q110">
            <v>0</v>
          </cell>
          <cell r="R110">
            <v>0</v>
          </cell>
          <cell r="S110">
            <v>393906.74152351747</v>
          </cell>
          <cell r="T110">
            <v>755470.74152351753</v>
          </cell>
          <cell r="V110">
            <v>1125182.2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4974025</v>
          </cell>
          <cell r="AH110">
            <v>0</v>
          </cell>
          <cell r="AI110">
            <v>0</v>
          </cell>
          <cell r="AJ110">
            <v>4974025</v>
          </cell>
          <cell r="AK110">
            <v>0</v>
          </cell>
          <cell r="AL110">
            <v>361564</v>
          </cell>
          <cell r="AM110">
            <v>5335589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5335589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4974025</v>
          </cell>
          <cell r="CE110">
            <v>4628763</v>
          </cell>
          <cell r="CF110">
            <v>345262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763618.2</v>
          </cell>
          <cell r="CK110">
            <v>393906.74152351747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345262</v>
          </cell>
          <cell r="DQ110">
            <v>345262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AA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450205</v>
          </cell>
          <cell r="F112">
            <v>0</v>
          </cell>
          <cell r="G112">
            <v>31339</v>
          </cell>
          <cell r="H112">
            <v>481544</v>
          </cell>
          <cell r="J112">
            <v>31339</v>
          </cell>
          <cell r="K112">
            <v>54560.810585290274</v>
          </cell>
          <cell r="L112">
            <v>85899.810585290281</v>
          </cell>
          <cell r="N112">
            <v>395644.18941470969</v>
          </cell>
          <cell r="P112">
            <v>31339</v>
          </cell>
          <cell r="Q112">
            <v>0</v>
          </cell>
          <cell r="R112">
            <v>0</v>
          </cell>
          <cell r="S112">
            <v>54560.810585290274</v>
          </cell>
          <cell r="T112">
            <v>85899.810585290281</v>
          </cell>
          <cell r="V112">
            <v>155283.79999999999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450205</v>
          </cell>
          <cell r="AH112">
            <v>0</v>
          </cell>
          <cell r="AI112">
            <v>0</v>
          </cell>
          <cell r="AJ112">
            <v>450205</v>
          </cell>
          <cell r="AK112">
            <v>0</v>
          </cell>
          <cell r="AL112">
            <v>31339</v>
          </cell>
          <cell r="AM112">
            <v>481544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481544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450205</v>
          </cell>
          <cell r="CE112">
            <v>434705</v>
          </cell>
          <cell r="CF112">
            <v>15500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123944.8</v>
          </cell>
          <cell r="CK112">
            <v>54560.810585290274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15500</v>
          </cell>
          <cell r="DQ112">
            <v>15500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AA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26406</v>
          </cell>
          <cell r="F114">
            <v>0</v>
          </cell>
          <cell r="G114">
            <v>1872</v>
          </cell>
          <cell r="H114">
            <v>28278</v>
          </cell>
          <cell r="J114">
            <v>1872</v>
          </cell>
          <cell r="K114">
            <v>730</v>
          </cell>
          <cell r="L114">
            <v>2602</v>
          </cell>
          <cell r="N114">
            <v>25676</v>
          </cell>
          <cell r="P114">
            <v>1872</v>
          </cell>
          <cell r="Q114">
            <v>0</v>
          </cell>
          <cell r="R114">
            <v>0</v>
          </cell>
          <cell r="S114">
            <v>730</v>
          </cell>
          <cell r="T114">
            <v>2602</v>
          </cell>
          <cell r="V114">
            <v>2602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26406</v>
          </cell>
          <cell r="AH114">
            <v>0</v>
          </cell>
          <cell r="AI114">
            <v>0</v>
          </cell>
          <cell r="AJ114">
            <v>26406</v>
          </cell>
          <cell r="AK114">
            <v>0</v>
          </cell>
          <cell r="AL114">
            <v>1872</v>
          </cell>
          <cell r="AM114">
            <v>28278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28278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26406</v>
          </cell>
          <cell r="CE114">
            <v>25676</v>
          </cell>
          <cell r="CF114">
            <v>730</v>
          </cell>
          <cell r="CG114">
            <v>0</v>
          </cell>
          <cell r="CH114">
            <v>0</v>
          </cell>
          <cell r="CI114">
            <v>0</v>
          </cell>
          <cell r="CJ114">
            <v>730</v>
          </cell>
          <cell r="CK114">
            <v>730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730</v>
          </cell>
          <cell r="DQ114">
            <v>730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AA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47162</v>
          </cell>
          <cell r="F116">
            <v>0</v>
          </cell>
          <cell r="G116">
            <v>2808</v>
          </cell>
          <cell r="H116">
            <v>49970</v>
          </cell>
          <cell r="J116">
            <v>2808</v>
          </cell>
          <cell r="K116">
            <v>11371.010118100799</v>
          </cell>
          <cell r="L116">
            <v>14179.010118100799</v>
          </cell>
          <cell r="N116">
            <v>35790.989881899201</v>
          </cell>
          <cell r="P116">
            <v>2808</v>
          </cell>
          <cell r="Q116">
            <v>0</v>
          </cell>
          <cell r="R116">
            <v>0</v>
          </cell>
          <cell r="S116">
            <v>11371.010118100799</v>
          </cell>
          <cell r="T116">
            <v>14179.010118100799</v>
          </cell>
          <cell r="V116">
            <v>28962.2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0.99999999999999978</v>
          </cell>
          <cell r="AF116">
            <v>0</v>
          </cell>
          <cell r="AG116">
            <v>47162</v>
          </cell>
          <cell r="AH116">
            <v>0</v>
          </cell>
          <cell r="AI116">
            <v>0</v>
          </cell>
          <cell r="AJ116">
            <v>47162</v>
          </cell>
          <cell r="AK116">
            <v>0</v>
          </cell>
          <cell r="AL116">
            <v>2808</v>
          </cell>
          <cell r="AM116">
            <v>49970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49970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47162</v>
          </cell>
          <cell r="CE116">
            <v>45588</v>
          </cell>
          <cell r="CF116">
            <v>1574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26154.2</v>
          </cell>
          <cell r="CK116">
            <v>11371.010118100799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1574</v>
          </cell>
          <cell r="DQ116">
            <v>1574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AA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AA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313223</v>
          </cell>
          <cell r="F119">
            <v>0</v>
          </cell>
          <cell r="G119">
            <v>21570</v>
          </cell>
          <cell r="H119">
            <v>334793</v>
          </cell>
          <cell r="J119">
            <v>21570</v>
          </cell>
          <cell r="K119">
            <v>3537</v>
          </cell>
          <cell r="L119">
            <v>25107</v>
          </cell>
          <cell r="N119">
            <v>309686</v>
          </cell>
          <cell r="P119">
            <v>21570</v>
          </cell>
          <cell r="Q119">
            <v>0</v>
          </cell>
          <cell r="R119">
            <v>0</v>
          </cell>
          <cell r="S119">
            <v>3537</v>
          </cell>
          <cell r="T119">
            <v>25107</v>
          </cell>
          <cell r="V119">
            <v>25107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313223</v>
          </cell>
          <cell r="AH119">
            <v>0</v>
          </cell>
          <cell r="AI119">
            <v>0</v>
          </cell>
          <cell r="AJ119">
            <v>313223</v>
          </cell>
          <cell r="AK119">
            <v>0</v>
          </cell>
          <cell r="AL119">
            <v>21570</v>
          </cell>
          <cell r="AM119">
            <v>334793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334793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313223</v>
          </cell>
          <cell r="CE119">
            <v>309686</v>
          </cell>
          <cell r="CF119">
            <v>3537</v>
          </cell>
          <cell r="CG119">
            <v>0</v>
          </cell>
          <cell r="CH119">
            <v>0</v>
          </cell>
          <cell r="CI119">
            <v>0</v>
          </cell>
          <cell r="CJ119">
            <v>3537</v>
          </cell>
          <cell r="CK119">
            <v>3537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3537</v>
          </cell>
          <cell r="DQ119">
            <v>3537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320187</v>
          </cell>
          <cell r="F120">
            <v>0</v>
          </cell>
          <cell r="G120">
            <v>21307</v>
          </cell>
          <cell r="H120">
            <v>341494</v>
          </cell>
          <cell r="J120">
            <v>21307</v>
          </cell>
          <cell r="K120">
            <v>35957.35090005066</v>
          </cell>
          <cell r="L120">
            <v>57264.35090005066</v>
          </cell>
          <cell r="N120">
            <v>284229.64909994934</v>
          </cell>
          <cell r="P120">
            <v>21307</v>
          </cell>
          <cell r="Q120">
            <v>0</v>
          </cell>
          <cell r="R120">
            <v>0</v>
          </cell>
          <cell r="S120">
            <v>35957.35090005066</v>
          </cell>
          <cell r="T120">
            <v>57264.35090005066</v>
          </cell>
          <cell r="V120">
            <v>95212.2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320187</v>
          </cell>
          <cell r="AH120">
            <v>0</v>
          </cell>
          <cell r="AI120">
            <v>0</v>
          </cell>
          <cell r="AJ120">
            <v>320187</v>
          </cell>
          <cell r="AK120">
            <v>0</v>
          </cell>
          <cell r="AL120">
            <v>21307</v>
          </cell>
          <cell r="AM120">
            <v>341494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341494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320187</v>
          </cell>
          <cell r="CE120">
            <v>314729</v>
          </cell>
          <cell r="CF120">
            <v>5458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73905.2</v>
          </cell>
          <cell r="CK120">
            <v>35957.35090005066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5458</v>
          </cell>
          <cell r="DQ120">
            <v>5458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AA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AA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1440164</v>
          </cell>
          <cell r="F123">
            <v>0</v>
          </cell>
          <cell r="G123">
            <v>96303</v>
          </cell>
          <cell r="H123">
            <v>1536467</v>
          </cell>
          <cell r="J123">
            <v>96303</v>
          </cell>
          <cell r="K123">
            <v>118834.49086543356</v>
          </cell>
          <cell r="L123">
            <v>215137.49086543356</v>
          </cell>
          <cell r="N123">
            <v>1321329.5091345664</v>
          </cell>
          <cell r="P123">
            <v>96303</v>
          </cell>
          <cell r="Q123">
            <v>0</v>
          </cell>
          <cell r="R123">
            <v>0</v>
          </cell>
          <cell r="S123">
            <v>118834.49086543356</v>
          </cell>
          <cell r="T123">
            <v>215137.49086543356</v>
          </cell>
          <cell r="V123">
            <v>331330.40000000002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1440164</v>
          </cell>
          <cell r="AH123">
            <v>0</v>
          </cell>
          <cell r="AI123">
            <v>0</v>
          </cell>
          <cell r="AJ123">
            <v>1440164</v>
          </cell>
          <cell r="AK123">
            <v>0</v>
          </cell>
          <cell r="AL123">
            <v>96303</v>
          </cell>
          <cell r="AM123">
            <v>1536467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1536467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1440164</v>
          </cell>
          <cell r="CE123">
            <v>1372412</v>
          </cell>
          <cell r="CF123">
            <v>67752</v>
          </cell>
          <cell r="CG123">
            <v>99250.2</v>
          </cell>
          <cell r="CH123">
            <v>68025.2</v>
          </cell>
          <cell r="CI123">
            <v>0</v>
          </cell>
          <cell r="CJ123">
            <v>235027.40000000002</v>
          </cell>
          <cell r="CK123">
            <v>118834.49086543356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67752</v>
          </cell>
          <cell r="DQ123">
            <v>67752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AA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AA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726084</v>
          </cell>
          <cell r="F126">
            <v>0</v>
          </cell>
          <cell r="G126">
            <v>44720</v>
          </cell>
          <cell r="H126">
            <v>770804</v>
          </cell>
          <cell r="J126">
            <v>44720</v>
          </cell>
          <cell r="K126">
            <v>83611.574015844235</v>
          </cell>
          <cell r="L126">
            <v>128331.57401584423</v>
          </cell>
          <cell r="N126">
            <v>642472.42598415574</v>
          </cell>
          <cell r="P126">
            <v>44720</v>
          </cell>
          <cell r="Q126">
            <v>0</v>
          </cell>
          <cell r="R126">
            <v>0</v>
          </cell>
          <cell r="S126">
            <v>83611.574015844235</v>
          </cell>
          <cell r="T126">
            <v>128331.57401584423</v>
          </cell>
          <cell r="V126">
            <v>154424.20000000001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726084</v>
          </cell>
          <cell r="AH126">
            <v>0</v>
          </cell>
          <cell r="AI126">
            <v>0</v>
          </cell>
          <cell r="AJ126">
            <v>726084</v>
          </cell>
          <cell r="AK126">
            <v>0</v>
          </cell>
          <cell r="AL126">
            <v>44720</v>
          </cell>
          <cell r="AM126">
            <v>770804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770804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726084</v>
          </cell>
          <cell r="CE126">
            <v>670144</v>
          </cell>
          <cell r="CF126">
            <v>55940</v>
          </cell>
          <cell r="CG126">
            <v>53764.2</v>
          </cell>
          <cell r="CH126">
            <v>0</v>
          </cell>
          <cell r="CI126">
            <v>0</v>
          </cell>
          <cell r="CJ126">
            <v>109704.2</v>
          </cell>
          <cell r="CK126">
            <v>83611.574015844235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55940</v>
          </cell>
          <cell r="DQ126">
            <v>55940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47548</v>
          </cell>
          <cell r="F127">
            <v>0</v>
          </cell>
          <cell r="G127">
            <v>2973</v>
          </cell>
          <cell r="H127">
            <v>50521</v>
          </cell>
          <cell r="J127">
            <v>2973</v>
          </cell>
          <cell r="K127">
            <v>11571.058029646134</v>
          </cell>
          <cell r="L127">
            <v>14544.058029646134</v>
          </cell>
          <cell r="N127">
            <v>35976.941970353866</v>
          </cell>
          <cell r="P127">
            <v>2973</v>
          </cell>
          <cell r="Q127">
            <v>0</v>
          </cell>
          <cell r="R127">
            <v>0</v>
          </cell>
          <cell r="S127">
            <v>11571.058029646134</v>
          </cell>
          <cell r="T127">
            <v>14544.058029646134</v>
          </cell>
          <cell r="V127">
            <v>17824.599999999999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47548</v>
          </cell>
          <cell r="AH127">
            <v>0</v>
          </cell>
          <cell r="AI127">
            <v>0</v>
          </cell>
          <cell r="AJ127">
            <v>47548</v>
          </cell>
          <cell r="AK127">
            <v>0</v>
          </cell>
          <cell r="AL127">
            <v>2973</v>
          </cell>
          <cell r="AM127">
            <v>50521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50521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47548</v>
          </cell>
          <cell r="CE127">
            <v>39456</v>
          </cell>
          <cell r="CF127">
            <v>8092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14851.599999999999</v>
          </cell>
          <cell r="CK127">
            <v>11571.058029646134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8092</v>
          </cell>
          <cell r="DQ127">
            <v>8092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AA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AA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AA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499733</v>
          </cell>
          <cell r="F131">
            <v>0</v>
          </cell>
          <cell r="G131">
            <v>29978</v>
          </cell>
          <cell r="H131">
            <v>529711</v>
          </cell>
          <cell r="J131">
            <v>29978</v>
          </cell>
          <cell r="K131">
            <v>62724.912565470542</v>
          </cell>
          <cell r="L131">
            <v>92702.912565470542</v>
          </cell>
          <cell r="N131">
            <v>437008.08743452944</v>
          </cell>
          <cell r="P131">
            <v>29978</v>
          </cell>
          <cell r="Q131">
            <v>0</v>
          </cell>
          <cell r="R131">
            <v>0</v>
          </cell>
          <cell r="S131">
            <v>62724.912565470542</v>
          </cell>
          <cell r="T131">
            <v>92702.912565470542</v>
          </cell>
          <cell r="V131">
            <v>135434.6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499733</v>
          </cell>
          <cell r="AH131">
            <v>0</v>
          </cell>
          <cell r="AI131">
            <v>0</v>
          </cell>
          <cell r="AJ131">
            <v>499733</v>
          </cell>
          <cell r="AK131">
            <v>0</v>
          </cell>
          <cell r="AL131">
            <v>29978</v>
          </cell>
          <cell r="AM131">
            <v>529711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529711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499733</v>
          </cell>
          <cell r="CE131">
            <v>443910</v>
          </cell>
          <cell r="CF131">
            <v>55823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105456.6</v>
          </cell>
          <cell r="CK131">
            <v>62724.912565470542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55823</v>
          </cell>
          <cell r="DQ131">
            <v>55823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AA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AA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448848</v>
          </cell>
          <cell r="F134">
            <v>0</v>
          </cell>
          <cell r="G134">
            <v>23508</v>
          </cell>
          <cell r="H134">
            <v>472356</v>
          </cell>
          <cell r="J134">
            <v>23508</v>
          </cell>
          <cell r="K134">
            <v>57950.664830844456</v>
          </cell>
          <cell r="L134">
            <v>81458.664830844456</v>
          </cell>
          <cell r="N134">
            <v>390897.33516915556</v>
          </cell>
          <cell r="P134">
            <v>23508</v>
          </cell>
          <cell r="Q134">
            <v>0</v>
          </cell>
          <cell r="R134">
            <v>0</v>
          </cell>
          <cell r="S134">
            <v>57950.664830844456</v>
          </cell>
          <cell r="T134">
            <v>81458.664830844456</v>
          </cell>
          <cell r="V134">
            <v>145523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448848</v>
          </cell>
          <cell r="AH134">
            <v>0</v>
          </cell>
          <cell r="AI134">
            <v>0</v>
          </cell>
          <cell r="AJ134">
            <v>448848</v>
          </cell>
          <cell r="AK134">
            <v>0</v>
          </cell>
          <cell r="AL134">
            <v>23508</v>
          </cell>
          <cell r="AM134">
            <v>472356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472356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448848</v>
          </cell>
          <cell r="CE134">
            <v>425775</v>
          </cell>
          <cell r="CF134">
            <v>23073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122015</v>
          </cell>
          <cell r="CK134">
            <v>57950.664830844456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23073</v>
          </cell>
          <cell r="DQ134">
            <v>23073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AA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185974</v>
          </cell>
          <cell r="F136">
            <v>0</v>
          </cell>
          <cell r="G136">
            <v>11463</v>
          </cell>
          <cell r="H136">
            <v>197437</v>
          </cell>
          <cell r="J136">
            <v>11463</v>
          </cell>
          <cell r="K136">
            <v>14077.229652991573</v>
          </cell>
          <cell r="L136">
            <v>25540.229652991573</v>
          </cell>
          <cell r="N136">
            <v>171896.77034700842</v>
          </cell>
          <cell r="P136">
            <v>11463</v>
          </cell>
          <cell r="Q136">
            <v>0</v>
          </cell>
          <cell r="R136">
            <v>0</v>
          </cell>
          <cell r="S136">
            <v>14077.229652991573</v>
          </cell>
          <cell r="T136">
            <v>25540.229652991573</v>
          </cell>
          <cell r="V136">
            <v>47308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185974</v>
          </cell>
          <cell r="AH136">
            <v>0</v>
          </cell>
          <cell r="AI136">
            <v>0</v>
          </cell>
          <cell r="AJ136">
            <v>185974</v>
          </cell>
          <cell r="AK136">
            <v>0</v>
          </cell>
          <cell r="AL136">
            <v>11463</v>
          </cell>
          <cell r="AM136">
            <v>197437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197437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185974</v>
          </cell>
          <cell r="CE136">
            <v>176528</v>
          </cell>
          <cell r="CF136">
            <v>9446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35845</v>
          </cell>
          <cell r="CK136">
            <v>14077.229652991573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9446</v>
          </cell>
          <cell r="DQ136">
            <v>9446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4579907</v>
          </cell>
          <cell r="F137">
            <v>0</v>
          </cell>
          <cell r="G137">
            <v>355747</v>
          </cell>
          <cell r="H137">
            <v>4935654</v>
          </cell>
          <cell r="J137">
            <v>355747</v>
          </cell>
          <cell r="K137">
            <v>373725.99208223732</v>
          </cell>
          <cell r="L137">
            <v>729472.99208223727</v>
          </cell>
          <cell r="N137">
            <v>4206181.0079177627</v>
          </cell>
          <cell r="P137">
            <v>355747</v>
          </cell>
          <cell r="Q137">
            <v>0</v>
          </cell>
          <cell r="R137">
            <v>0</v>
          </cell>
          <cell r="S137">
            <v>373725.99208223732</v>
          </cell>
          <cell r="T137">
            <v>729472.99208223727</v>
          </cell>
          <cell r="V137">
            <v>983256.4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0.99999999999999978</v>
          </cell>
          <cell r="AF137">
            <v>0</v>
          </cell>
          <cell r="AG137">
            <v>4579907</v>
          </cell>
          <cell r="AH137">
            <v>0</v>
          </cell>
          <cell r="AI137">
            <v>0</v>
          </cell>
          <cell r="AJ137">
            <v>4579907</v>
          </cell>
          <cell r="AK137">
            <v>0</v>
          </cell>
          <cell r="AL137">
            <v>355747</v>
          </cell>
          <cell r="AM137">
            <v>4935654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4935654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4579907</v>
          </cell>
          <cell r="CE137">
            <v>4285956</v>
          </cell>
          <cell r="CF137">
            <v>293951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627509.4</v>
          </cell>
          <cell r="CK137">
            <v>373725.99208223732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293951</v>
          </cell>
          <cell r="DQ137">
            <v>293951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AA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AA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203656</v>
          </cell>
          <cell r="F140">
            <v>0</v>
          </cell>
          <cell r="G140">
            <v>12984</v>
          </cell>
          <cell r="H140">
            <v>216640</v>
          </cell>
          <cell r="J140">
            <v>12984</v>
          </cell>
          <cell r="K140">
            <v>24120.041341509957</v>
          </cell>
          <cell r="L140">
            <v>37104.041341509961</v>
          </cell>
          <cell r="N140">
            <v>179535.95865849004</v>
          </cell>
          <cell r="P140">
            <v>12984</v>
          </cell>
          <cell r="Q140">
            <v>0</v>
          </cell>
          <cell r="R140">
            <v>0</v>
          </cell>
          <cell r="S140">
            <v>24120.041341509957</v>
          </cell>
          <cell r="T140">
            <v>37104.041341509961</v>
          </cell>
          <cell r="V140">
            <v>66610.399999999994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203656</v>
          </cell>
          <cell r="AH140">
            <v>0</v>
          </cell>
          <cell r="AI140">
            <v>0</v>
          </cell>
          <cell r="AJ140">
            <v>203656</v>
          </cell>
          <cell r="AK140">
            <v>0</v>
          </cell>
          <cell r="AL140">
            <v>12984</v>
          </cell>
          <cell r="AM140">
            <v>216640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216640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203656</v>
          </cell>
          <cell r="CE140">
            <v>186176</v>
          </cell>
          <cell r="CF140">
            <v>17480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53626.399999999994</v>
          </cell>
          <cell r="CK140">
            <v>24120.041341509957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17480</v>
          </cell>
          <cell r="DQ140">
            <v>17480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AA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708188</v>
          </cell>
          <cell r="F142">
            <v>0</v>
          </cell>
          <cell r="G142">
            <v>44240</v>
          </cell>
          <cell r="H142">
            <v>752428</v>
          </cell>
          <cell r="J142">
            <v>44240</v>
          </cell>
          <cell r="K142">
            <v>85330.000223743526</v>
          </cell>
          <cell r="L142">
            <v>129570.00022374353</v>
          </cell>
          <cell r="N142">
            <v>622857.9997762565</v>
          </cell>
          <cell r="P142">
            <v>44240</v>
          </cell>
          <cell r="Q142">
            <v>0</v>
          </cell>
          <cell r="R142">
            <v>0</v>
          </cell>
          <cell r="S142">
            <v>85330.000223743526</v>
          </cell>
          <cell r="T142">
            <v>129570.00022374353</v>
          </cell>
          <cell r="V142">
            <v>149142.6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0.99999999999999978</v>
          </cell>
          <cell r="AF142">
            <v>0</v>
          </cell>
          <cell r="AG142">
            <v>708188</v>
          </cell>
          <cell r="AH142">
            <v>0</v>
          </cell>
          <cell r="AI142">
            <v>0</v>
          </cell>
          <cell r="AJ142">
            <v>708188</v>
          </cell>
          <cell r="AK142">
            <v>0</v>
          </cell>
          <cell r="AL142">
            <v>44240</v>
          </cell>
          <cell r="AM142">
            <v>752428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752428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708188</v>
          </cell>
          <cell r="CE142">
            <v>643615</v>
          </cell>
          <cell r="CF142">
            <v>64573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104902.6</v>
          </cell>
          <cell r="CK142">
            <v>85330.000223743526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64573</v>
          </cell>
          <cell r="DQ142">
            <v>64573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AA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84112</v>
          </cell>
          <cell r="F144">
            <v>0</v>
          </cell>
          <cell r="G144">
            <v>5362</v>
          </cell>
          <cell r="H144">
            <v>89474</v>
          </cell>
          <cell r="J144">
            <v>5362</v>
          </cell>
          <cell r="K144">
            <v>6385.1953506116442</v>
          </cell>
          <cell r="L144">
            <v>11747.195350611644</v>
          </cell>
          <cell r="N144">
            <v>77726.804649388359</v>
          </cell>
          <cell r="P144">
            <v>5362</v>
          </cell>
          <cell r="Q144">
            <v>0</v>
          </cell>
          <cell r="R144">
            <v>0</v>
          </cell>
          <cell r="S144">
            <v>6385.1953506116442</v>
          </cell>
          <cell r="T144">
            <v>11747.195350611644</v>
          </cell>
          <cell r="V144">
            <v>15243.8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84112</v>
          </cell>
          <cell r="AH144">
            <v>0</v>
          </cell>
          <cell r="AI144">
            <v>0</v>
          </cell>
          <cell r="AJ144">
            <v>84112</v>
          </cell>
          <cell r="AK144">
            <v>0</v>
          </cell>
          <cell r="AL144">
            <v>5362</v>
          </cell>
          <cell r="AM144">
            <v>89474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89474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84112</v>
          </cell>
          <cell r="CE144">
            <v>81435</v>
          </cell>
          <cell r="CF144">
            <v>2677</v>
          </cell>
          <cell r="CG144">
            <v>7204.8</v>
          </cell>
          <cell r="CH144">
            <v>0</v>
          </cell>
          <cell r="CI144">
            <v>0</v>
          </cell>
          <cell r="CJ144">
            <v>9881.7999999999993</v>
          </cell>
          <cell r="CK144">
            <v>6385.1953506116442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2677</v>
          </cell>
          <cell r="DQ144">
            <v>2677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210117</v>
          </cell>
          <cell r="F145">
            <v>0</v>
          </cell>
          <cell r="G145">
            <v>15214</v>
          </cell>
          <cell r="H145">
            <v>225331</v>
          </cell>
          <cell r="J145">
            <v>15214</v>
          </cell>
          <cell r="K145">
            <v>0</v>
          </cell>
          <cell r="L145">
            <v>15214</v>
          </cell>
          <cell r="N145">
            <v>210117</v>
          </cell>
          <cell r="P145">
            <v>15214</v>
          </cell>
          <cell r="Q145">
            <v>0</v>
          </cell>
          <cell r="R145">
            <v>0</v>
          </cell>
          <cell r="S145">
            <v>0</v>
          </cell>
          <cell r="T145">
            <v>15214</v>
          </cell>
          <cell r="V145">
            <v>51336.4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210117</v>
          </cell>
          <cell r="AH145">
            <v>0</v>
          </cell>
          <cell r="AI145">
            <v>0</v>
          </cell>
          <cell r="AJ145">
            <v>210117</v>
          </cell>
          <cell r="AK145">
            <v>0</v>
          </cell>
          <cell r="AL145">
            <v>15214</v>
          </cell>
          <cell r="AM145">
            <v>225331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225331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210117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10460565</v>
          </cell>
          <cell r="F146">
            <v>554561</v>
          </cell>
          <cell r="G146">
            <v>727565</v>
          </cell>
          <cell r="H146">
            <v>11742691</v>
          </cell>
          <cell r="J146">
            <v>727565</v>
          </cell>
          <cell r="K146">
            <v>590868</v>
          </cell>
          <cell r="L146">
            <v>1318433</v>
          </cell>
          <cell r="N146">
            <v>10424258</v>
          </cell>
          <cell r="P146">
            <v>727565</v>
          </cell>
          <cell r="Q146">
            <v>0</v>
          </cell>
          <cell r="R146">
            <v>0</v>
          </cell>
          <cell r="S146">
            <v>590868</v>
          </cell>
          <cell r="T146">
            <v>1318433</v>
          </cell>
          <cell r="V146">
            <v>1320199.3999999999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10460565</v>
          </cell>
          <cell r="AH146">
            <v>0</v>
          </cell>
          <cell r="AI146">
            <v>0</v>
          </cell>
          <cell r="AJ146">
            <v>10460565</v>
          </cell>
          <cell r="AK146">
            <v>554561</v>
          </cell>
          <cell r="AL146">
            <v>727565</v>
          </cell>
          <cell r="AM146">
            <v>11742691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11742691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10460565</v>
          </cell>
          <cell r="CE146">
            <v>9869697</v>
          </cell>
          <cell r="CF146">
            <v>590868</v>
          </cell>
          <cell r="CG146">
            <v>0</v>
          </cell>
          <cell r="CH146">
            <v>1766.4</v>
          </cell>
          <cell r="CI146">
            <v>0</v>
          </cell>
          <cell r="CJ146">
            <v>592634.4</v>
          </cell>
          <cell r="CK146">
            <v>590868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590868</v>
          </cell>
          <cell r="DQ146">
            <v>590868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129780</v>
          </cell>
          <cell r="F147">
            <v>0</v>
          </cell>
          <cell r="G147">
            <v>6939</v>
          </cell>
          <cell r="H147">
            <v>136719</v>
          </cell>
          <cell r="J147">
            <v>6939</v>
          </cell>
          <cell r="K147">
            <v>15075.964203053776</v>
          </cell>
          <cell r="L147">
            <v>22014.964203053776</v>
          </cell>
          <cell r="N147">
            <v>114704.03579694622</v>
          </cell>
          <cell r="P147">
            <v>6939</v>
          </cell>
          <cell r="Q147">
            <v>0</v>
          </cell>
          <cell r="R147">
            <v>0</v>
          </cell>
          <cell r="S147">
            <v>15075.964203053776</v>
          </cell>
          <cell r="T147">
            <v>22014.964203053776</v>
          </cell>
          <cell r="V147">
            <v>58026.6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129780</v>
          </cell>
          <cell r="AH147">
            <v>0</v>
          </cell>
          <cell r="AI147">
            <v>0</v>
          </cell>
          <cell r="AJ147">
            <v>129780</v>
          </cell>
          <cell r="AK147">
            <v>0</v>
          </cell>
          <cell r="AL147">
            <v>6939</v>
          </cell>
          <cell r="AM147">
            <v>136719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136719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129780</v>
          </cell>
          <cell r="CE147">
            <v>121429</v>
          </cell>
          <cell r="CF147">
            <v>8351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51087.6</v>
          </cell>
          <cell r="CK147">
            <v>15075.964203053776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8351</v>
          </cell>
          <cell r="DQ147">
            <v>8351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162435</v>
          </cell>
          <cell r="F148">
            <v>0</v>
          </cell>
          <cell r="G148">
            <v>10349</v>
          </cell>
          <cell r="H148">
            <v>172784</v>
          </cell>
          <cell r="J148">
            <v>10349</v>
          </cell>
          <cell r="K148">
            <v>5413</v>
          </cell>
          <cell r="L148">
            <v>15762</v>
          </cell>
          <cell r="N148">
            <v>157022</v>
          </cell>
          <cell r="P148">
            <v>10349</v>
          </cell>
          <cell r="Q148">
            <v>0</v>
          </cell>
          <cell r="R148">
            <v>0</v>
          </cell>
          <cell r="S148">
            <v>5413</v>
          </cell>
          <cell r="T148">
            <v>15762</v>
          </cell>
          <cell r="V148">
            <v>23439.599999999999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162435</v>
          </cell>
          <cell r="AH148">
            <v>0</v>
          </cell>
          <cell r="AI148">
            <v>0</v>
          </cell>
          <cell r="AJ148">
            <v>162435</v>
          </cell>
          <cell r="AK148">
            <v>0</v>
          </cell>
          <cell r="AL148">
            <v>10349</v>
          </cell>
          <cell r="AM148">
            <v>172784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172784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162435</v>
          </cell>
          <cell r="CE148">
            <v>157022</v>
          </cell>
          <cell r="CF148">
            <v>5413</v>
          </cell>
          <cell r="CG148">
            <v>0</v>
          </cell>
          <cell r="CH148">
            <v>7677.6</v>
          </cell>
          <cell r="CI148">
            <v>0</v>
          </cell>
          <cell r="CJ148">
            <v>13090.6</v>
          </cell>
          <cell r="CK148">
            <v>5413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5413</v>
          </cell>
          <cell r="DQ148">
            <v>5413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AA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2830337</v>
          </cell>
          <cell r="F150">
            <v>0</v>
          </cell>
          <cell r="G150">
            <v>167916</v>
          </cell>
          <cell r="H150">
            <v>2998253</v>
          </cell>
          <cell r="J150">
            <v>167916</v>
          </cell>
          <cell r="K150">
            <v>260103.7194419163</v>
          </cell>
          <cell r="L150">
            <v>428019.71944191633</v>
          </cell>
          <cell r="N150">
            <v>2570233.2805580837</v>
          </cell>
          <cell r="P150">
            <v>167916</v>
          </cell>
          <cell r="Q150">
            <v>0</v>
          </cell>
          <cell r="R150">
            <v>0</v>
          </cell>
          <cell r="S150">
            <v>260103.7194419163</v>
          </cell>
          <cell r="T150">
            <v>428019.71944191633</v>
          </cell>
          <cell r="V150">
            <v>738850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2830337</v>
          </cell>
          <cell r="AH150">
            <v>0</v>
          </cell>
          <cell r="AI150">
            <v>0</v>
          </cell>
          <cell r="AJ150">
            <v>2830337</v>
          </cell>
          <cell r="AK150">
            <v>0</v>
          </cell>
          <cell r="AL150">
            <v>167916</v>
          </cell>
          <cell r="AM150">
            <v>2998253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2998253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2830337</v>
          </cell>
          <cell r="CE150">
            <v>2806258</v>
          </cell>
          <cell r="CF150">
            <v>24079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570934</v>
          </cell>
          <cell r="CK150">
            <v>260103.7194419163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24079</v>
          </cell>
          <cell r="DQ150">
            <v>24079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432146</v>
          </cell>
          <cell r="F151">
            <v>0</v>
          </cell>
          <cell r="G151">
            <v>20982</v>
          </cell>
          <cell r="H151">
            <v>453128</v>
          </cell>
          <cell r="J151">
            <v>20982</v>
          </cell>
          <cell r="K151">
            <v>31823</v>
          </cell>
          <cell r="L151">
            <v>52805</v>
          </cell>
          <cell r="N151">
            <v>400323</v>
          </cell>
          <cell r="P151">
            <v>20982</v>
          </cell>
          <cell r="Q151">
            <v>0</v>
          </cell>
          <cell r="R151">
            <v>0</v>
          </cell>
          <cell r="S151">
            <v>31823</v>
          </cell>
          <cell r="T151">
            <v>52805</v>
          </cell>
          <cell r="V151">
            <v>52805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432146</v>
          </cell>
          <cell r="AH151">
            <v>0</v>
          </cell>
          <cell r="AI151">
            <v>0</v>
          </cell>
          <cell r="AJ151">
            <v>432146</v>
          </cell>
          <cell r="AK151">
            <v>0</v>
          </cell>
          <cell r="AL151">
            <v>20982</v>
          </cell>
          <cell r="AM151">
            <v>453128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453128</v>
          </cell>
          <cell r="CA151">
            <v>142</v>
          </cell>
          <cell r="CB151">
            <v>142</v>
          </cell>
          <cell r="CC151" t="str">
            <v>HULL</v>
          </cell>
          <cell r="CD151">
            <v>432146</v>
          </cell>
          <cell r="CE151">
            <v>400323</v>
          </cell>
          <cell r="CF151">
            <v>31823</v>
          </cell>
          <cell r="CG151">
            <v>0</v>
          </cell>
          <cell r="CH151">
            <v>0</v>
          </cell>
          <cell r="CI151">
            <v>0</v>
          </cell>
          <cell r="CJ151">
            <v>31823</v>
          </cell>
          <cell r="CK151">
            <v>31823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31823</v>
          </cell>
          <cell r="DQ151">
            <v>31823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AA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AA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302225</v>
          </cell>
          <cell r="F154">
            <v>0</v>
          </cell>
          <cell r="G154">
            <v>19854</v>
          </cell>
          <cell r="H154">
            <v>322079</v>
          </cell>
          <cell r="J154">
            <v>19854</v>
          </cell>
          <cell r="K154">
            <v>65986.858050200506</v>
          </cell>
          <cell r="L154">
            <v>85840.858050200506</v>
          </cell>
          <cell r="N154">
            <v>236238.14194979949</v>
          </cell>
          <cell r="P154">
            <v>19854</v>
          </cell>
          <cell r="Q154">
            <v>0</v>
          </cell>
          <cell r="R154">
            <v>0</v>
          </cell>
          <cell r="S154">
            <v>65986.858050200506</v>
          </cell>
          <cell r="T154">
            <v>85840.858050200506</v>
          </cell>
          <cell r="V154">
            <v>112495.20000000001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302225</v>
          </cell>
          <cell r="AH154">
            <v>0</v>
          </cell>
          <cell r="AI154">
            <v>0</v>
          </cell>
          <cell r="AJ154">
            <v>302225</v>
          </cell>
          <cell r="AK154">
            <v>0</v>
          </cell>
          <cell r="AL154">
            <v>19854</v>
          </cell>
          <cell r="AM154">
            <v>322079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322079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302225</v>
          </cell>
          <cell r="CE154">
            <v>255150</v>
          </cell>
          <cell r="CF154">
            <v>47075</v>
          </cell>
          <cell r="CG154">
            <v>36744.6</v>
          </cell>
          <cell r="CH154">
            <v>8821.6</v>
          </cell>
          <cell r="CI154">
            <v>0</v>
          </cell>
          <cell r="CJ154">
            <v>92641.200000000012</v>
          </cell>
          <cell r="CK154">
            <v>65986.858050200506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47075</v>
          </cell>
          <cell r="DQ154">
            <v>47075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AA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AA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AA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26598868</v>
          </cell>
          <cell r="F158">
            <v>950943</v>
          </cell>
          <cell r="G158">
            <v>1869256</v>
          </cell>
          <cell r="H158">
            <v>29419067</v>
          </cell>
          <cell r="J158">
            <v>1869256</v>
          </cell>
          <cell r="K158">
            <v>1452781.0704836943</v>
          </cell>
          <cell r="L158">
            <v>3322037.0704836943</v>
          </cell>
          <cell r="N158">
            <v>26097029.929516304</v>
          </cell>
          <cell r="P158">
            <v>1869256</v>
          </cell>
          <cell r="Q158">
            <v>0</v>
          </cell>
          <cell r="R158">
            <v>0</v>
          </cell>
          <cell r="S158">
            <v>1452781.0704836943</v>
          </cell>
          <cell r="T158">
            <v>3322037.0704836943</v>
          </cell>
          <cell r="V158">
            <v>4455736.8000000007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3.9647355163727944</v>
          </cell>
          <cell r="AF158">
            <v>0</v>
          </cell>
          <cell r="AG158">
            <v>26598868</v>
          </cell>
          <cell r="AH158">
            <v>0</v>
          </cell>
          <cell r="AI158">
            <v>0</v>
          </cell>
          <cell r="AJ158">
            <v>26598868</v>
          </cell>
          <cell r="AK158">
            <v>950943</v>
          </cell>
          <cell r="AL158">
            <v>1869256</v>
          </cell>
          <cell r="AM158">
            <v>29419067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29419067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26598868</v>
          </cell>
          <cell r="CE158">
            <v>25305682</v>
          </cell>
          <cell r="CF158">
            <v>1293186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2586480.8000000003</v>
          </cell>
          <cell r="CK158">
            <v>1452781.0704836943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1293186</v>
          </cell>
          <cell r="DQ158">
            <v>1293186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AA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363610</v>
          </cell>
          <cell r="F160">
            <v>0</v>
          </cell>
          <cell r="G160">
            <v>24541</v>
          </cell>
          <cell r="H160">
            <v>388151</v>
          </cell>
          <cell r="J160">
            <v>24541</v>
          </cell>
          <cell r="K160">
            <v>55276.183102959141</v>
          </cell>
          <cell r="L160">
            <v>79817.183102959141</v>
          </cell>
          <cell r="N160">
            <v>308333.81689704087</v>
          </cell>
          <cell r="P160">
            <v>24541</v>
          </cell>
          <cell r="Q160">
            <v>0</v>
          </cell>
          <cell r="R160">
            <v>0</v>
          </cell>
          <cell r="S160">
            <v>55276.183102959141</v>
          </cell>
          <cell r="T160">
            <v>79817.183102959141</v>
          </cell>
          <cell r="V160">
            <v>115434.4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363610</v>
          </cell>
          <cell r="AH160">
            <v>0</v>
          </cell>
          <cell r="AI160">
            <v>0</v>
          </cell>
          <cell r="AJ160">
            <v>363610</v>
          </cell>
          <cell r="AK160">
            <v>0</v>
          </cell>
          <cell r="AL160">
            <v>24541</v>
          </cell>
          <cell r="AM160">
            <v>388151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388151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363610</v>
          </cell>
          <cell r="CE160">
            <v>337937</v>
          </cell>
          <cell r="CF160">
            <v>25673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90893.4</v>
          </cell>
          <cell r="CK160">
            <v>55276.183102959141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25673</v>
          </cell>
          <cell r="DQ160">
            <v>25673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59423</v>
          </cell>
          <cell r="F161">
            <v>0</v>
          </cell>
          <cell r="G161">
            <v>1834</v>
          </cell>
          <cell r="H161">
            <v>61257</v>
          </cell>
          <cell r="J161">
            <v>1834</v>
          </cell>
          <cell r="K161">
            <v>17313.522790354829</v>
          </cell>
          <cell r="L161">
            <v>19147.522790354829</v>
          </cell>
          <cell r="N161">
            <v>42109.477209645171</v>
          </cell>
          <cell r="P161">
            <v>1834</v>
          </cell>
          <cell r="Q161">
            <v>0</v>
          </cell>
          <cell r="R161">
            <v>0</v>
          </cell>
          <cell r="S161">
            <v>17313.522790354829</v>
          </cell>
          <cell r="T161">
            <v>19147.522790354829</v>
          </cell>
          <cell r="V161">
            <v>36312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59423</v>
          </cell>
          <cell r="AH161">
            <v>0</v>
          </cell>
          <cell r="AI161">
            <v>0</v>
          </cell>
          <cell r="AJ161">
            <v>59423</v>
          </cell>
          <cell r="AK161">
            <v>0</v>
          </cell>
          <cell r="AL161">
            <v>1834</v>
          </cell>
          <cell r="AM161">
            <v>61257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61257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59423</v>
          </cell>
          <cell r="CE161">
            <v>48840</v>
          </cell>
          <cell r="CF161">
            <v>10583</v>
          </cell>
          <cell r="CG161">
            <v>13077</v>
          </cell>
          <cell r="CH161">
            <v>10818</v>
          </cell>
          <cell r="CI161">
            <v>0</v>
          </cell>
          <cell r="CJ161">
            <v>34478</v>
          </cell>
          <cell r="CK161">
            <v>17313.522790354829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10583</v>
          </cell>
          <cell r="DQ161">
            <v>10583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1080856</v>
          </cell>
          <cell r="F162">
            <v>0</v>
          </cell>
          <cell r="G162">
            <v>88786</v>
          </cell>
          <cell r="H162">
            <v>1169642</v>
          </cell>
          <cell r="J162">
            <v>88786</v>
          </cell>
          <cell r="K162">
            <v>75400.951096672346</v>
          </cell>
          <cell r="L162">
            <v>164186.95109667233</v>
          </cell>
          <cell r="N162">
            <v>1005455.0489033277</v>
          </cell>
          <cell r="P162">
            <v>88786</v>
          </cell>
          <cell r="Q162">
            <v>0</v>
          </cell>
          <cell r="R162">
            <v>0</v>
          </cell>
          <cell r="S162">
            <v>75400.951096672346</v>
          </cell>
          <cell r="T162">
            <v>164186.95109667233</v>
          </cell>
          <cell r="V162">
            <v>201816.8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1080856</v>
          </cell>
          <cell r="AH162">
            <v>0</v>
          </cell>
          <cell r="AI162">
            <v>0</v>
          </cell>
          <cell r="AJ162">
            <v>1080856</v>
          </cell>
          <cell r="AK162">
            <v>0</v>
          </cell>
          <cell r="AL162">
            <v>88786</v>
          </cell>
          <cell r="AM162">
            <v>1169642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1169642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1080856</v>
          </cell>
          <cell r="CE162">
            <v>1045362</v>
          </cell>
          <cell r="CF162">
            <v>35494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113030.8</v>
          </cell>
          <cell r="CK162">
            <v>75400.951096672346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35494</v>
          </cell>
          <cell r="DQ162">
            <v>35494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66696</v>
          </cell>
          <cell r="F163">
            <v>0</v>
          </cell>
          <cell r="G163">
            <v>2933</v>
          </cell>
          <cell r="H163">
            <v>69629</v>
          </cell>
          <cell r="J163">
            <v>2933</v>
          </cell>
          <cell r="K163">
            <v>4407</v>
          </cell>
          <cell r="L163">
            <v>7340</v>
          </cell>
          <cell r="N163">
            <v>62289</v>
          </cell>
          <cell r="P163">
            <v>2933</v>
          </cell>
          <cell r="Q163">
            <v>0</v>
          </cell>
          <cell r="R163">
            <v>0</v>
          </cell>
          <cell r="S163">
            <v>4407</v>
          </cell>
          <cell r="T163">
            <v>7340</v>
          </cell>
          <cell r="V163">
            <v>13803.6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66696</v>
          </cell>
          <cell r="AH163">
            <v>0</v>
          </cell>
          <cell r="AI163">
            <v>0</v>
          </cell>
          <cell r="AJ163">
            <v>66696</v>
          </cell>
          <cell r="AK163">
            <v>0</v>
          </cell>
          <cell r="AL163">
            <v>2933</v>
          </cell>
          <cell r="AM163">
            <v>69629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69629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66696</v>
          </cell>
          <cell r="CE163">
            <v>62289</v>
          </cell>
          <cell r="CF163">
            <v>4407</v>
          </cell>
          <cell r="CG163">
            <v>0</v>
          </cell>
          <cell r="CH163">
            <v>6463.6</v>
          </cell>
          <cell r="CI163">
            <v>0</v>
          </cell>
          <cell r="CJ163">
            <v>10870.6</v>
          </cell>
          <cell r="CK163">
            <v>4407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4407</v>
          </cell>
          <cell r="DQ163">
            <v>4407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104116</v>
          </cell>
          <cell r="F164">
            <v>0</v>
          </cell>
          <cell r="G164">
            <v>5066</v>
          </cell>
          <cell r="H164">
            <v>109182</v>
          </cell>
          <cell r="J164">
            <v>5066</v>
          </cell>
          <cell r="K164">
            <v>25287.738075668076</v>
          </cell>
          <cell r="L164">
            <v>30353.738075668076</v>
          </cell>
          <cell r="N164">
            <v>78828.26192433192</v>
          </cell>
          <cell r="P164">
            <v>5066</v>
          </cell>
          <cell r="Q164">
            <v>0</v>
          </cell>
          <cell r="R164">
            <v>0</v>
          </cell>
          <cell r="S164">
            <v>25287.738075668076</v>
          </cell>
          <cell r="T164">
            <v>30353.738075668076</v>
          </cell>
          <cell r="V164">
            <v>49217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104116</v>
          </cell>
          <cell r="AH164">
            <v>0</v>
          </cell>
          <cell r="AI164">
            <v>0</v>
          </cell>
          <cell r="AJ164">
            <v>104116</v>
          </cell>
          <cell r="AK164">
            <v>0</v>
          </cell>
          <cell r="AL164">
            <v>5066</v>
          </cell>
          <cell r="AM164">
            <v>109182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109182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104116</v>
          </cell>
          <cell r="CE164">
            <v>98833</v>
          </cell>
          <cell r="CF164">
            <v>5283</v>
          </cell>
          <cell r="CG164">
            <v>38868</v>
          </cell>
          <cell r="CH164">
            <v>0</v>
          </cell>
          <cell r="CI164">
            <v>0</v>
          </cell>
          <cell r="CJ164">
            <v>44151</v>
          </cell>
          <cell r="CK164">
            <v>25287.738075668076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5283</v>
          </cell>
          <cell r="DQ164">
            <v>5283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AA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AA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809920</v>
          </cell>
          <cell r="F167">
            <v>0</v>
          </cell>
          <cell r="G167">
            <v>46076</v>
          </cell>
          <cell r="H167">
            <v>855996</v>
          </cell>
          <cell r="J167">
            <v>46076</v>
          </cell>
          <cell r="K167">
            <v>15680</v>
          </cell>
          <cell r="L167">
            <v>61756</v>
          </cell>
          <cell r="N167">
            <v>794240</v>
          </cell>
          <cell r="P167">
            <v>46076</v>
          </cell>
          <cell r="Q167">
            <v>0</v>
          </cell>
          <cell r="R167">
            <v>0</v>
          </cell>
          <cell r="S167">
            <v>15680</v>
          </cell>
          <cell r="T167">
            <v>61756</v>
          </cell>
          <cell r="V167">
            <v>61756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809920</v>
          </cell>
          <cell r="AH167">
            <v>0</v>
          </cell>
          <cell r="AI167">
            <v>0</v>
          </cell>
          <cell r="AJ167">
            <v>809920</v>
          </cell>
          <cell r="AK167">
            <v>0</v>
          </cell>
          <cell r="AL167">
            <v>46076</v>
          </cell>
          <cell r="AM167">
            <v>855996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855996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809920</v>
          </cell>
          <cell r="CE167">
            <v>794240</v>
          </cell>
          <cell r="CF167">
            <v>15680</v>
          </cell>
          <cell r="CG167">
            <v>0</v>
          </cell>
          <cell r="CH167">
            <v>0</v>
          </cell>
          <cell r="CI167">
            <v>0</v>
          </cell>
          <cell r="CJ167">
            <v>15680</v>
          </cell>
          <cell r="CK167">
            <v>15680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15680</v>
          </cell>
          <cell r="DQ167">
            <v>15680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141461</v>
          </cell>
          <cell r="F168">
            <v>0</v>
          </cell>
          <cell r="G168">
            <v>8829</v>
          </cell>
          <cell r="H168">
            <v>150290</v>
          </cell>
          <cell r="J168">
            <v>8829</v>
          </cell>
          <cell r="K168">
            <v>9787</v>
          </cell>
          <cell r="L168">
            <v>18616</v>
          </cell>
          <cell r="N168">
            <v>131674</v>
          </cell>
          <cell r="P168">
            <v>8829</v>
          </cell>
          <cell r="Q168">
            <v>0</v>
          </cell>
          <cell r="R168">
            <v>0</v>
          </cell>
          <cell r="S168">
            <v>9787</v>
          </cell>
          <cell r="T168">
            <v>18616</v>
          </cell>
          <cell r="V168">
            <v>18616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141461</v>
          </cell>
          <cell r="AH168">
            <v>0</v>
          </cell>
          <cell r="AI168">
            <v>0</v>
          </cell>
          <cell r="AJ168">
            <v>141461</v>
          </cell>
          <cell r="AK168">
            <v>0</v>
          </cell>
          <cell r="AL168">
            <v>8829</v>
          </cell>
          <cell r="AM168">
            <v>150290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150290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141461</v>
          </cell>
          <cell r="CE168">
            <v>131674</v>
          </cell>
          <cell r="CF168">
            <v>9787</v>
          </cell>
          <cell r="CG168">
            <v>0</v>
          </cell>
          <cell r="CH168">
            <v>0</v>
          </cell>
          <cell r="CI168">
            <v>0</v>
          </cell>
          <cell r="CJ168">
            <v>9787</v>
          </cell>
          <cell r="CK168">
            <v>9787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9787</v>
          </cell>
          <cell r="DQ168">
            <v>9787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28049866</v>
          </cell>
          <cell r="F169">
            <v>0</v>
          </cell>
          <cell r="G169">
            <v>2012825</v>
          </cell>
          <cell r="H169">
            <v>30062691</v>
          </cell>
          <cell r="J169">
            <v>2012825</v>
          </cell>
          <cell r="K169">
            <v>3031604.3003282896</v>
          </cell>
          <cell r="L169">
            <v>5044429.3003282901</v>
          </cell>
          <cell r="N169">
            <v>25018261.699671708</v>
          </cell>
          <cell r="P169">
            <v>2012825</v>
          </cell>
          <cell r="Q169">
            <v>0</v>
          </cell>
          <cell r="R169">
            <v>0</v>
          </cell>
          <cell r="S169">
            <v>3031604.3003282896</v>
          </cell>
          <cell r="T169">
            <v>5044429.3003282901</v>
          </cell>
          <cell r="V169">
            <v>6652701.2000000002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28049866</v>
          </cell>
          <cell r="AH169">
            <v>0</v>
          </cell>
          <cell r="AI169">
            <v>0</v>
          </cell>
          <cell r="AJ169">
            <v>28049866</v>
          </cell>
          <cell r="AK169">
            <v>0</v>
          </cell>
          <cell r="AL169">
            <v>2012825</v>
          </cell>
          <cell r="AM169">
            <v>30062691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30062691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28049866</v>
          </cell>
          <cell r="CE169">
            <v>25608802</v>
          </cell>
          <cell r="CF169">
            <v>2441064</v>
          </cell>
          <cell r="CG169">
            <v>1147384.2</v>
          </cell>
          <cell r="CH169">
            <v>1051428</v>
          </cell>
          <cell r="CI169">
            <v>0</v>
          </cell>
          <cell r="CJ169">
            <v>4639876.2</v>
          </cell>
          <cell r="CK169">
            <v>3031604.3003282896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2441064</v>
          </cell>
          <cell r="DQ169">
            <v>2441064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438869</v>
          </cell>
          <cell r="F170">
            <v>0</v>
          </cell>
          <cell r="G170">
            <v>24205</v>
          </cell>
          <cell r="H170">
            <v>463074</v>
          </cell>
          <cell r="J170">
            <v>24205</v>
          </cell>
          <cell r="K170">
            <v>12771</v>
          </cell>
          <cell r="L170">
            <v>36976</v>
          </cell>
          <cell r="N170">
            <v>426098</v>
          </cell>
          <cell r="P170">
            <v>24205</v>
          </cell>
          <cell r="Q170">
            <v>0</v>
          </cell>
          <cell r="R170">
            <v>0</v>
          </cell>
          <cell r="S170">
            <v>12771</v>
          </cell>
          <cell r="T170">
            <v>36976</v>
          </cell>
          <cell r="V170">
            <v>82324.399999999994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438869</v>
          </cell>
          <cell r="AH170">
            <v>0</v>
          </cell>
          <cell r="AI170">
            <v>0</v>
          </cell>
          <cell r="AJ170">
            <v>438869</v>
          </cell>
          <cell r="AK170">
            <v>0</v>
          </cell>
          <cell r="AL170">
            <v>24205</v>
          </cell>
          <cell r="AM170">
            <v>463074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463074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438869</v>
          </cell>
          <cell r="CE170">
            <v>426098</v>
          </cell>
          <cell r="CF170">
            <v>12771</v>
          </cell>
          <cell r="CG170">
            <v>0</v>
          </cell>
          <cell r="CH170">
            <v>45348.4</v>
          </cell>
          <cell r="CI170">
            <v>0</v>
          </cell>
          <cell r="CJ170">
            <v>58119.4</v>
          </cell>
          <cell r="CK170">
            <v>12771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12771</v>
          </cell>
          <cell r="DQ170">
            <v>12771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384062</v>
          </cell>
          <cell r="F171">
            <v>91036</v>
          </cell>
          <cell r="G171">
            <v>28660</v>
          </cell>
          <cell r="H171">
            <v>503758</v>
          </cell>
          <cell r="J171">
            <v>28660</v>
          </cell>
          <cell r="K171">
            <v>10258.990484899185</v>
          </cell>
          <cell r="L171">
            <v>38918.990484899186</v>
          </cell>
          <cell r="N171">
            <v>464839.0095151008</v>
          </cell>
          <cell r="P171">
            <v>28660</v>
          </cell>
          <cell r="Q171">
            <v>0</v>
          </cell>
          <cell r="R171">
            <v>0</v>
          </cell>
          <cell r="S171">
            <v>10258.990484899185</v>
          </cell>
          <cell r="T171">
            <v>38918.990484899186</v>
          </cell>
          <cell r="V171">
            <v>56140.6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384062</v>
          </cell>
          <cell r="AH171">
            <v>0</v>
          </cell>
          <cell r="AI171">
            <v>0</v>
          </cell>
          <cell r="AJ171">
            <v>384062</v>
          </cell>
          <cell r="AK171">
            <v>0</v>
          </cell>
          <cell r="AL171">
            <v>28660</v>
          </cell>
          <cell r="AM171">
            <v>412722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412722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384062</v>
          </cell>
          <cell r="CE171">
            <v>384748</v>
          </cell>
          <cell r="CF171">
            <v>0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27480.6</v>
          </cell>
          <cell r="CK171">
            <v>10258.990484899185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24012627</v>
          </cell>
          <cell r="F172">
            <v>866663</v>
          </cell>
          <cell r="G172">
            <v>1732594</v>
          </cell>
          <cell r="H172">
            <v>26611884</v>
          </cell>
          <cell r="J172">
            <v>1732594</v>
          </cell>
          <cell r="K172">
            <v>1217541.5703646978</v>
          </cell>
          <cell r="L172">
            <v>2950135.5703646978</v>
          </cell>
          <cell r="N172">
            <v>23661748.429635301</v>
          </cell>
          <cell r="P172">
            <v>1732594</v>
          </cell>
          <cell r="Q172">
            <v>0</v>
          </cell>
          <cell r="R172">
            <v>0</v>
          </cell>
          <cell r="S172">
            <v>1217541.5703646978</v>
          </cell>
          <cell r="T172">
            <v>2950135.5703646978</v>
          </cell>
          <cell r="V172">
            <v>3986957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392.19512195121933</v>
          </cell>
          <cell r="AF172">
            <v>0</v>
          </cell>
          <cell r="AG172">
            <v>24012627</v>
          </cell>
          <cell r="AH172">
            <v>0</v>
          </cell>
          <cell r="AI172">
            <v>0</v>
          </cell>
          <cell r="AJ172">
            <v>24012627</v>
          </cell>
          <cell r="AK172">
            <v>957699</v>
          </cell>
          <cell r="AL172">
            <v>1732594</v>
          </cell>
          <cell r="AM172">
            <v>26702920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26702920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24012627</v>
          </cell>
          <cell r="CE172">
            <v>23437752</v>
          </cell>
          <cell r="CF172">
            <v>574875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2254363</v>
          </cell>
          <cell r="CK172">
            <v>1217541.5703646978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574875</v>
          </cell>
          <cell r="DQ172">
            <v>574875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92924</v>
          </cell>
          <cell r="F173">
            <v>1550</v>
          </cell>
          <cell r="G173">
            <v>4862</v>
          </cell>
          <cell r="H173">
            <v>99336</v>
          </cell>
          <cell r="J173">
            <v>4862</v>
          </cell>
          <cell r="K173">
            <v>5207.9101335668975</v>
          </cell>
          <cell r="L173">
            <v>10069.910133566897</v>
          </cell>
          <cell r="N173">
            <v>89266.089866433103</v>
          </cell>
          <cell r="P173">
            <v>4862</v>
          </cell>
          <cell r="Q173">
            <v>0</v>
          </cell>
          <cell r="R173">
            <v>0</v>
          </cell>
          <cell r="S173">
            <v>5207.9101335668975</v>
          </cell>
          <cell r="T173">
            <v>10069.910133566897</v>
          </cell>
          <cell r="V173">
            <v>14674.199999999999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92924</v>
          </cell>
          <cell r="AH173">
            <v>0</v>
          </cell>
          <cell r="AI173">
            <v>0</v>
          </cell>
          <cell r="AJ173">
            <v>92924</v>
          </cell>
          <cell r="AK173">
            <v>0</v>
          </cell>
          <cell r="AL173">
            <v>4862</v>
          </cell>
          <cell r="AM173">
            <v>97786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97786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92924</v>
          </cell>
          <cell r="CE173">
            <v>92599</v>
          </cell>
          <cell r="CF173">
            <v>325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9812.1999999999989</v>
          </cell>
          <cell r="CK173">
            <v>5207.9101335668975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325</v>
          </cell>
          <cell r="DQ173">
            <v>325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9761426.5890064761</v>
          </cell>
          <cell r="F174">
            <v>81258</v>
          </cell>
          <cell r="G174">
            <v>741355</v>
          </cell>
          <cell r="H174">
            <v>10584039.589006476</v>
          </cell>
          <cell r="J174">
            <v>741355</v>
          </cell>
          <cell r="K174">
            <v>166194.78944463856</v>
          </cell>
          <cell r="L174">
            <v>907549.78944463853</v>
          </cell>
          <cell r="N174">
            <v>9676489.7995618377</v>
          </cell>
          <cell r="P174">
            <v>787995</v>
          </cell>
          <cell r="Q174">
            <v>674169.41099353007</v>
          </cell>
          <cell r="R174">
            <v>46640</v>
          </cell>
          <cell r="S174">
            <v>166194.78944463856</v>
          </cell>
          <cell r="T174">
            <v>1581719.2004381686</v>
          </cell>
          <cell r="V174">
            <v>1716339.5181325898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333.99999999999983</v>
          </cell>
          <cell r="AF174">
            <v>49.716984123579742</v>
          </cell>
          <cell r="AG174">
            <v>10388956</v>
          </cell>
          <cell r="AH174">
            <v>627529.41099353007</v>
          </cell>
          <cell r="AI174">
            <v>0</v>
          </cell>
          <cell r="AJ174">
            <v>9761426.5890064761</v>
          </cell>
          <cell r="AK174">
            <v>82808</v>
          </cell>
          <cell r="AL174">
            <v>741355</v>
          </cell>
          <cell r="AM174">
            <v>10585589.589006469</v>
          </cell>
          <cell r="AN174">
            <v>627529.41099353007</v>
          </cell>
          <cell r="AO174">
            <v>0</v>
          </cell>
          <cell r="AP174">
            <v>46640</v>
          </cell>
          <cell r="AQ174">
            <v>674169.41099353007</v>
          </cell>
          <cell r="AR174">
            <v>11259759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9761426.5890064761</v>
          </cell>
          <cell r="CE174">
            <v>9623735</v>
          </cell>
          <cell r="CF174">
            <v>137691.5890064761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300815.10713905992</v>
          </cell>
          <cell r="CK174">
            <v>166194.78944463856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137691.5890064761</v>
          </cell>
          <cell r="DQ174">
            <v>137691.5890064761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AA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1358493</v>
          </cell>
          <cell r="F176">
            <v>0</v>
          </cell>
          <cell r="G176">
            <v>75610</v>
          </cell>
          <cell r="H176">
            <v>1434103</v>
          </cell>
          <cell r="J176">
            <v>75610</v>
          </cell>
          <cell r="K176">
            <v>142368.97712278878</v>
          </cell>
          <cell r="L176">
            <v>217978.97712278878</v>
          </cell>
          <cell r="N176">
            <v>1216124.0228772112</v>
          </cell>
          <cell r="P176">
            <v>75610</v>
          </cell>
          <cell r="Q176">
            <v>0</v>
          </cell>
          <cell r="R176">
            <v>0</v>
          </cell>
          <cell r="S176">
            <v>142368.97712278878</v>
          </cell>
          <cell r="T176">
            <v>217978.97712278878</v>
          </cell>
          <cell r="V176">
            <v>284724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1358493</v>
          </cell>
          <cell r="AH176">
            <v>0</v>
          </cell>
          <cell r="AI176">
            <v>0</v>
          </cell>
          <cell r="AJ176">
            <v>1358493</v>
          </cell>
          <cell r="AK176">
            <v>0</v>
          </cell>
          <cell r="AL176">
            <v>75610</v>
          </cell>
          <cell r="AM176">
            <v>1434103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1434103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1358493</v>
          </cell>
          <cell r="CE176">
            <v>1286908</v>
          </cell>
          <cell r="CF176">
            <v>71585</v>
          </cell>
          <cell r="CG176">
            <v>137529</v>
          </cell>
          <cell r="CH176">
            <v>0</v>
          </cell>
          <cell r="CI176">
            <v>0</v>
          </cell>
          <cell r="CJ176">
            <v>209114</v>
          </cell>
          <cell r="CK176">
            <v>142368.97712278878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71585</v>
          </cell>
          <cell r="DQ176">
            <v>71585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2017695</v>
          </cell>
          <cell r="F177">
            <v>0</v>
          </cell>
          <cell r="G177">
            <v>118128</v>
          </cell>
          <cell r="H177">
            <v>2135823</v>
          </cell>
          <cell r="J177">
            <v>118128</v>
          </cell>
          <cell r="K177">
            <v>302436.05380338011</v>
          </cell>
          <cell r="L177">
            <v>420564.05380338011</v>
          </cell>
          <cell r="N177">
            <v>1715258.9461966199</v>
          </cell>
          <cell r="P177">
            <v>118128</v>
          </cell>
          <cell r="Q177">
            <v>0</v>
          </cell>
          <cell r="R177">
            <v>0</v>
          </cell>
          <cell r="S177">
            <v>302436.05380338011</v>
          </cell>
          <cell r="T177">
            <v>420564.05380338011</v>
          </cell>
          <cell r="V177">
            <v>471903.4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21</v>
          </cell>
          <cell r="AF177">
            <v>0</v>
          </cell>
          <cell r="AG177">
            <v>2017695</v>
          </cell>
          <cell r="AH177">
            <v>0</v>
          </cell>
          <cell r="AI177">
            <v>0</v>
          </cell>
          <cell r="AJ177">
            <v>2017695</v>
          </cell>
          <cell r="AK177">
            <v>0</v>
          </cell>
          <cell r="AL177">
            <v>118128</v>
          </cell>
          <cell r="AM177">
            <v>2135823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2135823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2017695</v>
          </cell>
          <cell r="CE177">
            <v>1769705</v>
          </cell>
          <cell r="CF177">
            <v>247990</v>
          </cell>
          <cell r="CG177">
            <v>105785.4</v>
          </cell>
          <cell r="CH177">
            <v>0</v>
          </cell>
          <cell r="CI177">
            <v>0</v>
          </cell>
          <cell r="CJ177">
            <v>353775.4</v>
          </cell>
          <cell r="CK177">
            <v>302436.05380338011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247990</v>
          </cell>
          <cell r="DQ177">
            <v>247990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AA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7041016</v>
          </cell>
          <cell r="F179">
            <v>0</v>
          </cell>
          <cell r="G179">
            <v>464459</v>
          </cell>
          <cell r="H179">
            <v>7505475</v>
          </cell>
          <cell r="J179">
            <v>464459</v>
          </cell>
          <cell r="K179">
            <v>113918</v>
          </cell>
          <cell r="L179">
            <v>578377</v>
          </cell>
          <cell r="N179">
            <v>6927098</v>
          </cell>
          <cell r="P179">
            <v>464459</v>
          </cell>
          <cell r="Q179">
            <v>0</v>
          </cell>
          <cell r="R179">
            <v>0</v>
          </cell>
          <cell r="S179">
            <v>113918</v>
          </cell>
          <cell r="T179">
            <v>578377</v>
          </cell>
          <cell r="V179">
            <v>599020.6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7041016</v>
          </cell>
          <cell r="AH179">
            <v>0</v>
          </cell>
          <cell r="AI179">
            <v>0</v>
          </cell>
          <cell r="AJ179">
            <v>7041016</v>
          </cell>
          <cell r="AK179">
            <v>0</v>
          </cell>
          <cell r="AL179">
            <v>464459</v>
          </cell>
          <cell r="AM179">
            <v>7505475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7505475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7041016</v>
          </cell>
          <cell r="CE179">
            <v>6927098</v>
          </cell>
          <cell r="CF179">
            <v>113918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134561.60000000001</v>
          </cell>
          <cell r="CK179">
            <v>113918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113918</v>
          </cell>
          <cell r="DQ179">
            <v>113918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565540</v>
          </cell>
          <cell r="F180">
            <v>0</v>
          </cell>
          <cell r="G180">
            <v>33736</v>
          </cell>
          <cell r="H180">
            <v>599276</v>
          </cell>
          <cell r="J180">
            <v>33736</v>
          </cell>
          <cell r="K180">
            <v>125258.05625774329</v>
          </cell>
          <cell r="L180">
            <v>158994.05625774327</v>
          </cell>
          <cell r="N180">
            <v>440281.94374225673</v>
          </cell>
          <cell r="P180">
            <v>33736</v>
          </cell>
          <cell r="Q180">
            <v>0</v>
          </cell>
          <cell r="R180">
            <v>0</v>
          </cell>
          <cell r="S180">
            <v>125258.05625774329</v>
          </cell>
          <cell r="T180">
            <v>158994.05625774327</v>
          </cell>
          <cell r="V180">
            <v>216804.8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565540</v>
          </cell>
          <cell r="AH180">
            <v>0</v>
          </cell>
          <cell r="AI180">
            <v>0</v>
          </cell>
          <cell r="AJ180">
            <v>565540</v>
          </cell>
          <cell r="AK180">
            <v>0</v>
          </cell>
          <cell r="AL180">
            <v>33736</v>
          </cell>
          <cell r="AM180">
            <v>599276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599276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565540</v>
          </cell>
          <cell r="CE180">
            <v>501591</v>
          </cell>
          <cell r="CF180">
            <v>63949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183068.79999999999</v>
          </cell>
          <cell r="CK180">
            <v>125258.05625774329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63949</v>
          </cell>
          <cell r="DQ180">
            <v>63949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991501</v>
          </cell>
          <cell r="F181">
            <v>0</v>
          </cell>
          <cell r="G181">
            <v>49714</v>
          </cell>
          <cell r="H181">
            <v>1041215</v>
          </cell>
          <cell r="J181">
            <v>49714</v>
          </cell>
          <cell r="K181">
            <v>46103.300300020783</v>
          </cell>
          <cell r="L181">
            <v>95817.300300020783</v>
          </cell>
          <cell r="N181">
            <v>945397.69969997928</v>
          </cell>
          <cell r="P181">
            <v>49714</v>
          </cell>
          <cell r="Q181">
            <v>0</v>
          </cell>
          <cell r="R181">
            <v>0</v>
          </cell>
          <cell r="S181">
            <v>46103.300300020783</v>
          </cell>
          <cell r="T181">
            <v>95817.300300020783</v>
          </cell>
          <cell r="V181">
            <v>159718.20000000001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991501</v>
          </cell>
          <cell r="AH181">
            <v>0</v>
          </cell>
          <cell r="AI181">
            <v>0</v>
          </cell>
          <cell r="AJ181">
            <v>991501</v>
          </cell>
          <cell r="AK181">
            <v>0</v>
          </cell>
          <cell r="AL181">
            <v>49714</v>
          </cell>
          <cell r="AM181">
            <v>1041215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1041215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991501</v>
          </cell>
          <cell r="CE181">
            <v>979856</v>
          </cell>
          <cell r="CF181">
            <v>11645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110004.2</v>
          </cell>
          <cell r="CK181">
            <v>46103.300300020783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11645</v>
          </cell>
          <cell r="DQ181">
            <v>11645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AA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1351072</v>
          </cell>
          <cell r="F183">
            <v>0</v>
          </cell>
          <cell r="G183">
            <v>73178</v>
          </cell>
          <cell r="H183">
            <v>1424250</v>
          </cell>
          <cell r="J183">
            <v>73178</v>
          </cell>
          <cell r="K183">
            <v>149010.19633542391</v>
          </cell>
          <cell r="L183">
            <v>222188.19633542391</v>
          </cell>
          <cell r="N183">
            <v>1202061.803664576</v>
          </cell>
          <cell r="P183">
            <v>73178</v>
          </cell>
          <cell r="Q183">
            <v>0</v>
          </cell>
          <cell r="R183">
            <v>0</v>
          </cell>
          <cell r="S183">
            <v>149010.19633542391</v>
          </cell>
          <cell r="T183">
            <v>222188.19633542391</v>
          </cell>
          <cell r="V183">
            <v>377174.4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1351072</v>
          </cell>
          <cell r="AH183">
            <v>0</v>
          </cell>
          <cell r="AI183">
            <v>0</v>
          </cell>
          <cell r="AJ183">
            <v>1351072</v>
          </cell>
          <cell r="AK183">
            <v>0</v>
          </cell>
          <cell r="AL183">
            <v>73178</v>
          </cell>
          <cell r="AM183">
            <v>1424250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1424250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1351072</v>
          </cell>
          <cell r="CE183">
            <v>1308174</v>
          </cell>
          <cell r="CF183">
            <v>42898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303996.40000000002</v>
          </cell>
          <cell r="CK183">
            <v>149010.19633542391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42898</v>
          </cell>
          <cell r="DQ183">
            <v>42898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48465</v>
          </cell>
          <cell r="F184">
            <v>0</v>
          </cell>
          <cell r="G184">
            <v>1980</v>
          </cell>
          <cell r="H184">
            <v>50445</v>
          </cell>
          <cell r="J184">
            <v>1980</v>
          </cell>
          <cell r="K184">
            <v>26382.874838552696</v>
          </cell>
          <cell r="L184">
            <v>28362.874838552696</v>
          </cell>
          <cell r="N184">
            <v>22082.125161447304</v>
          </cell>
          <cell r="P184">
            <v>1980</v>
          </cell>
          <cell r="Q184">
            <v>0</v>
          </cell>
          <cell r="R184">
            <v>0</v>
          </cell>
          <cell r="S184">
            <v>26382.874838552696</v>
          </cell>
          <cell r="T184">
            <v>28362.874838552696</v>
          </cell>
          <cell r="V184">
            <v>37665.800000000003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48465</v>
          </cell>
          <cell r="AH184">
            <v>0</v>
          </cell>
          <cell r="AI184">
            <v>0</v>
          </cell>
          <cell r="AJ184">
            <v>48465</v>
          </cell>
          <cell r="AK184">
            <v>0</v>
          </cell>
          <cell r="AL184">
            <v>1980</v>
          </cell>
          <cell r="AM184">
            <v>50445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50445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48465</v>
          </cell>
          <cell r="CE184">
            <v>31948</v>
          </cell>
          <cell r="CF184">
            <v>16517</v>
          </cell>
          <cell r="CG184">
            <v>19168.8</v>
          </cell>
          <cell r="CH184">
            <v>0</v>
          </cell>
          <cell r="CI184">
            <v>0</v>
          </cell>
          <cell r="CJ184">
            <v>35685.800000000003</v>
          </cell>
          <cell r="CK184">
            <v>26382.874838552696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16517</v>
          </cell>
          <cell r="DQ184">
            <v>16517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8325329.7471666988</v>
          </cell>
          <cell r="F185">
            <v>0</v>
          </cell>
          <cell r="G185">
            <v>436039</v>
          </cell>
          <cell r="H185">
            <v>8761368.7471666988</v>
          </cell>
          <cell r="J185">
            <v>436039</v>
          </cell>
          <cell r="K185">
            <v>624846.34949527355</v>
          </cell>
          <cell r="L185">
            <v>1060885.3494952735</v>
          </cell>
          <cell r="N185">
            <v>7700483.3976714257</v>
          </cell>
          <cell r="P185">
            <v>451071</v>
          </cell>
          <cell r="Q185">
            <v>295013.25283329224</v>
          </cell>
          <cell r="R185">
            <v>15032</v>
          </cell>
          <cell r="S185">
            <v>624846.34949527355</v>
          </cell>
          <cell r="T185">
            <v>1355898.6023285659</v>
          </cell>
          <cell r="V185">
            <v>2127017.799999991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108.00000000000003</v>
          </cell>
          <cell r="AF185">
            <v>16.022131152889415</v>
          </cell>
          <cell r="AG185">
            <v>8605311</v>
          </cell>
          <cell r="AH185">
            <v>279981.252833292</v>
          </cell>
          <cell r="AI185">
            <v>0</v>
          </cell>
          <cell r="AJ185">
            <v>8325329.7471666988</v>
          </cell>
          <cell r="AK185">
            <v>0</v>
          </cell>
          <cell r="AL185">
            <v>436039</v>
          </cell>
          <cell r="AM185">
            <v>8761368.7471666988</v>
          </cell>
          <cell r="AN185">
            <v>279981.252833292</v>
          </cell>
          <cell r="AO185">
            <v>0</v>
          </cell>
          <cell r="AP185">
            <v>15032</v>
          </cell>
          <cell r="AQ185">
            <v>295013.25283329224</v>
          </cell>
          <cell r="AR185">
            <v>9056382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8325329.7471666988</v>
          </cell>
          <cell r="CE185">
            <v>8114705</v>
          </cell>
          <cell r="CF185">
            <v>210624.7471666988</v>
          </cell>
          <cell r="CG185">
            <v>804807.6</v>
          </cell>
          <cell r="CH185">
            <v>380533.2</v>
          </cell>
          <cell r="CI185">
            <v>0</v>
          </cell>
          <cell r="CJ185">
            <v>1395965.5471666988</v>
          </cell>
          <cell r="CK185">
            <v>624846.34949527355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210624.7471666988</v>
          </cell>
          <cell r="DQ185">
            <v>210624.7471666988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427737</v>
          </cell>
          <cell r="F186">
            <v>0</v>
          </cell>
          <cell r="G186">
            <v>25646</v>
          </cell>
          <cell r="H186">
            <v>453383</v>
          </cell>
          <cell r="J186">
            <v>25646</v>
          </cell>
          <cell r="K186">
            <v>80457.168701591494</v>
          </cell>
          <cell r="L186">
            <v>106103.16870159149</v>
          </cell>
          <cell r="N186">
            <v>347279.83129840851</v>
          </cell>
          <cell r="P186">
            <v>25646</v>
          </cell>
          <cell r="Q186">
            <v>0</v>
          </cell>
          <cell r="R186">
            <v>0</v>
          </cell>
          <cell r="S186">
            <v>80457.168701591494</v>
          </cell>
          <cell r="T186">
            <v>106103.16870159149</v>
          </cell>
          <cell r="V186">
            <v>172887.6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427737</v>
          </cell>
          <cell r="AH186">
            <v>0</v>
          </cell>
          <cell r="AI186">
            <v>0</v>
          </cell>
          <cell r="AJ186">
            <v>427737</v>
          </cell>
          <cell r="AK186">
            <v>0</v>
          </cell>
          <cell r="AL186">
            <v>25646</v>
          </cell>
          <cell r="AM186">
            <v>453383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453383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427737</v>
          </cell>
          <cell r="CE186">
            <v>378260</v>
          </cell>
          <cell r="CF186">
            <v>49477</v>
          </cell>
          <cell r="CG186">
            <v>60192.6</v>
          </cell>
          <cell r="CH186">
            <v>37572</v>
          </cell>
          <cell r="CI186">
            <v>0</v>
          </cell>
          <cell r="CJ186">
            <v>147241.60000000001</v>
          </cell>
          <cell r="CK186">
            <v>80457.168701591494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49477</v>
          </cell>
          <cell r="DQ186">
            <v>49477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3371268</v>
          </cell>
          <cell r="F187">
            <v>0</v>
          </cell>
          <cell r="G187">
            <v>255400</v>
          </cell>
          <cell r="H187">
            <v>3626668</v>
          </cell>
          <cell r="J187">
            <v>255400</v>
          </cell>
          <cell r="K187">
            <v>369679.16094019369</v>
          </cell>
          <cell r="L187">
            <v>625079.16094019369</v>
          </cell>
          <cell r="N187">
            <v>3001588.8390598064</v>
          </cell>
          <cell r="P187">
            <v>255400</v>
          </cell>
          <cell r="Q187">
            <v>0</v>
          </cell>
          <cell r="R187">
            <v>0</v>
          </cell>
          <cell r="S187">
            <v>369679.16094019369</v>
          </cell>
          <cell r="T187">
            <v>625079.16094019369</v>
          </cell>
          <cell r="V187">
            <v>903381.20000000007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3.9647355163727975</v>
          </cell>
          <cell r="AF187">
            <v>0</v>
          </cell>
          <cell r="AG187">
            <v>3371268</v>
          </cell>
          <cell r="AH187">
            <v>0</v>
          </cell>
          <cell r="AI187">
            <v>0</v>
          </cell>
          <cell r="AJ187">
            <v>3371268</v>
          </cell>
          <cell r="AK187">
            <v>0</v>
          </cell>
          <cell r="AL187">
            <v>255400</v>
          </cell>
          <cell r="AM187">
            <v>3626668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3626668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3371268</v>
          </cell>
          <cell r="CE187">
            <v>3118569</v>
          </cell>
          <cell r="CF187">
            <v>252699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647981.20000000007</v>
          </cell>
          <cell r="CK187">
            <v>369679.16094019369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252699</v>
          </cell>
          <cell r="DQ187">
            <v>252699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AA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AA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1719587</v>
          </cell>
          <cell r="F190">
            <v>0</v>
          </cell>
          <cell r="G190">
            <v>124887</v>
          </cell>
          <cell r="H190">
            <v>1844474</v>
          </cell>
          <cell r="J190">
            <v>124887</v>
          </cell>
          <cell r="K190">
            <v>134721</v>
          </cell>
          <cell r="L190">
            <v>259608</v>
          </cell>
          <cell r="N190">
            <v>1584866</v>
          </cell>
          <cell r="P190">
            <v>124887</v>
          </cell>
          <cell r="Q190">
            <v>0</v>
          </cell>
          <cell r="R190">
            <v>0</v>
          </cell>
          <cell r="S190">
            <v>134721</v>
          </cell>
          <cell r="T190">
            <v>259608</v>
          </cell>
          <cell r="V190">
            <v>355351.2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3.9999999999999991</v>
          </cell>
          <cell r="AF190">
            <v>0</v>
          </cell>
          <cell r="AG190">
            <v>1719587</v>
          </cell>
          <cell r="AH190">
            <v>0</v>
          </cell>
          <cell r="AI190">
            <v>0</v>
          </cell>
          <cell r="AJ190">
            <v>1719587</v>
          </cell>
          <cell r="AK190">
            <v>0</v>
          </cell>
          <cell r="AL190">
            <v>124887</v>
          </cell>
          <cell r="AM190">
            <v>1844474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1844474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1719587</v>
          </cell>
          <cell r="CE190">
            <v>1584866</v>
          </cell>
          <cell r="CF190">
            <v>134721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230464.2</v>
          </cell>
          <cell r="CK190">
            <v>134721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134721</v>
          </cell>
          <cell r="DQ190">
            <v>134721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865749</v>
          </cell>
          <cell r="F191">
            <v>0</v>
          </cell>
          <cell r="G191">
            <v>56792</v>
          </cell>
          <cell r="H191">
            <v>922541</v>
          </cell>
          <cell r="J191">
            <v>56792</v>
          </cell>
          <cell r="K191">
            <v>108777.16332632632</v>
          </cell>
          <cell r="L191">
            <v>165569.16332632632</v>
          </cell>
          <cell r="N191">
            <v>756971.83667367371</v>
          </cell>
          <cell r="P191">
            <v>56792</v>
          </cell>
          <cell r="Q191">
            <v>0</v>
          </cell>
          <cell r="R191">
            <v>0</v>
          </cell>
          <cell r="S191">
            <v>108777.16332632632</v>
          </cell>
          <cell r="T191">
            <v>165569.16332632632</v>
          </cell>
          <cell r="V191">
            <v>284773.59999999998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865749</v>
          </cell>
          <cell r="AH191">
            <v>0</v>
          </cell>
          <cell r="AI191">
            <v>0</v>
          </cell>
          <cell r="AJ191">
            <v>865749</v>
          </cell>
          <cell r="AK191">
            <v>0</v>
          </cell>
          <cell r="AL191">
            <v>56792</v>
          </cell>
          <cell r="AM191">
            <v>922541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922541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865749</v>
          </cell>
          <cell r="CE191">
            <v>838600</v>
          </cell>
          <cell r="CF191">
            <v>27149</v>
          </cell>
          <cell r="CG191">
            <v>158598.6</v>
          </cell>
          <cell r="CH191">
            <v>42234</v>
          </cell>
          <cell r="CI191">
            <v>0</v>
          </cell>
          <cell r="CJ191">
            <v>227981.6</v>
          </cell>
          <cell r="CK191">
            <v>108777.16332632632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27149</v>
          </cell>
          <cell r="DQ191">
            <v>27149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AA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54061</v>
          </cell>
          <cell r="F193">
            <v>0</v>
          </cell>
          <cell r="G193">
            <v>2954</v>
          </cell>
          <cell r="H193">
            <v>57015</v>
          </cell>
          <cell r="J193">
            <v>2954</v>
          </cell>
          <cell r="K193">
            <v>7900.9632994057483</v>
          </cell>
          <cell r="L193">
            <v>10854.963299405748</v>
          </cell>
          <cell r="N193">
            <v>46160.036700594253</v>
          </cell>
          <cell r="P193">
            <v>2954</v>
          </cell>
          <cell r="Q193">
            <v>0</v>
          </cell>
          <cell r="R193">
            <v>0</v>
          </cell>
          <cell r="S193">
            <v>7900.9632994057483</v>
          </cell>
          <cell r="T193">
            <v>10854.963299405748</v>
          </cell>
          <cell r="V193">
            <v>16164.199999999999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54061</v>
          </cell>
          <cell r="AH193">
            <v>0</v>
          </cell>
          <cell r="AI193">
            <v>0</v>
          </cell>
          <cell r="AJ193">
            <v>54061</v>
          </cell>
          <cell r="AK193">
            <v>0</v>
          </cell>
          <cell r="AL193">
            <v>2954</v>
          </cell>
          <cell r="AM193">
            <v>57015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57015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54061</v>
          </cell>
          <cell r="CE193">
            <v>50484</v>
          </cell>
          <cell r="CF193">
            <v>3577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13210.199999999999</v>
          </cell>
          <cell r="CK193">
            <v>7900.9632994057483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3577</v>
          </cell>
          <cell r="DQ193">
            <v>3577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1289158</v>
          </cell>
          <cell r="F194">
            <v>0</v>
          </cell>
          <cell r="G194">
            <v>92071</v>
          </cell>
          <cell r="H194">
            <v>1381229</v>
          </cell>
          <cell r="J194">
            <v>92071</v>
          </cell>
          <cell r="K194">
            <v>214648.69996081985</v>
          </cell>
          <cell r="L194">
            <v>306719.69996081985</v>
          </cell>
          <cell r="N194">
            <v>1074509.3000391801</v>
          </cell>
          <cell r="P194">
            <v>92071</v>
          </cell>
          <cell r="Q194">
            <v>0</v>
          </cell>
          <cell r="R194">
            <v>0</v>
          </cell>
          <cell r="S194">
            <v>214648.69996081985</v>
          </cell>
          <cell r="T194">
            <v>306719.69996081985</v>
          </cell>
          <cell r="V194">
            <v>618832.39999999991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1289158</v>
          </cell>
          <cell r="AH194">
            <v>0</v>
          </cell>
          <cell r="AI194">
            <v>0</v>
          </cell>
          <cell r="AJ194">
            <v>1289158</v>
          </cell>
          <cell r="AK194">
            <v>0</v>
          </cell>
          <cell r="AL194">
            <v>92071</v>
          </cell>
          <cell r="AM194">
            <v>1381229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1381229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1289158</v>
          </cell>
          <cell r="CE194">
            <v>1178806</v>
          </cell>
          <cell r="CF194">
            <v>110352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526761.39999999991</v>
          </cell>
          <cell r="CK194">
            <v>214648.69996081985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110352</v>
          </cell>
          <cell r="DQ194">
            <v>110352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226554</v>
          </cell>
          <cell r="F195">
            <v>0</v>
          </cell>
          <cell r="G195">
            <v>11263</v>
          </cell>
          <cell r="H195">
            <v>237817</v>
          </cell>
          <cell r="J195">
            <v>11263</v>
          </cell>
          <cell r="K195">
            <v>21875.820323282664</v>
          </cell>
          <cell r="L195">
            <v>33138.820323282664</v>
          </cell>
          <cell r="N195">
            <v>204678.17967671732</v>
          </cell>
          <cell r="P195">
            <v>11263</v>
          </cell>
          <cell r="Q195">
            <v>0</v>
          </cell>
          <cell r="R195">
            <v>0</v>
          </cell>
          <cell r="S195">
            <v>21875.820323282664</v>
          </cell>
          <cell r="T195">
            <v>33138.820323282664</v>
          </cell>
          <cell r="V195">
            <v>74672.800000000003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226554</v>
          </cell>
          <cell r="AH195">
            <v>0</v>
          </cell>
          <cell r="AI195">
            <v>0</v>
          </cell>
          <cell r="AJ195">
            <v>226554</v>
          </cell>
          <cell r="AK195">
            <v>0</v>
          </cell>
          <cell r="AL195">
            <v>11263</v>
          </cell>
          <cell r="AM195">
            <v>237817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237817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226554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21875.820323282664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120653</v>
          </cell>
          <cell r="F196">
            <v>0</v>
          </cell>
          <cell r="G196">
            <v>5828</v>
          </cell>
          <cell r="H196">
            <v>126481</v>
          </cell>
          <cell r="J196">
            <v>5828</v>
          </cell>
          <cell r="K196">
            <v>32324.876623389209</v>
          </cell>
          <cell r="L196">
            <v>38152.876623389209</v>
          </cell>
          <cell r="N196">
            <v>88328.123376610791</v>
          </cell>
          <cell r="P196">
            <v>5828</v>
          </cell>
          <cell r="Q196">
            <v>0</v>
          </cell>
          <cell r="R196">
            <v>0</v>
          </cell>
          <cell r="S196">
            <v>32324.876623389209</v>
          </cell>
          <cell r="T196">
            <v>38152.876623389209</v>
          </cell>
          <cell r="V196">
            <v>55860.2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120653</v>
          </cell>
          <cell r="AH196">
            <v>0</v>
          </cell>
          <cell r="AI196">
            <v>0</v>
          </cell>
          <cell r="AJ196">
            <v>120653</v>
          </cell>
          <cell r="AK196">
            <v>0</v>
          </cell>
          <cell r="AL196">
            <v>5828</v>
          </cell>
          <cell r="AM196">
            <v>126481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126481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120653</v>
          </cell>
          <cell r="CE196">
            <v>98152</v>
          </cell>
          <cell r="CF196">
            <v>22501</v>
          </cell>
          <cell r="CG196">
            <v>19087.2</v>
          </cell>
          <cell r="CH196">
            <v>8444</v>
          </cell>
          <cell r="CI196">
            <v>0</v>
          </cell>
          <cell r="CJ196">
            <v>50032.2</v>
          </cell>
          <cell r="CK196">
            <v>32324.876623389209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22501</v>
          </cell>
          <cell r="DQ196">
            <v>22501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AA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94853</v>
          </cell>
          <cell r="F198">
            <v>0</v>
          </cell>
          <cell r="G198">
            <v>5812</v>
          </cell>
          <cell r="H198">
            <v>100665</v>
          </cell>
          <cell r="J198">
            <v>5812</v>
          </cell>
          <cell r="K198">
            <v>18644.974019654583</v>
          </cell>
          <cell r="L198">
            <v>24456.974019654583</v>
          </cell>
          <cell r="N198">
            <v>76208.02598034541</v>
          </cell>
          <cell r="P198">
            <v>5812</v>
          </cell>
          <cell r="Q198">
            <v>0</v>
          </cell>
          <cell r="R198">
            <v>0</v>
          </cell>
          <cell r="S198">
            <v>18644.974019654583</v>
          </cell>
          <cell r="T198">
            <v>24456.974019654583</v>
          </cell>
          <cell r="V198">
            <v>30580.400000000001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94853</v>
          </cell>
          <cell r="AH198">
            <v>0</v>
          </cell>
          <cell r="AI198">
            <v>0</v>
          </cell>
          <cell r="AJ198">
            <v>94853</v>
          </cell>
          <cell r="AK198">
            <v>0</v>
          </cell>
          <cell r="AL198">
            <v>5812</v>
          </cell>
          <cell r="AM198">
            <v>100665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100665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94853</v>
          </cell>
          <cell r="CE198">
            <v>82702</v>
          </cell>
          <cell r="CF198">
            <v>12151</v>
          </cell>
          <cell r="CG198">
            <v>12617.4</v>
          </cell>
          <cell r="CH198">
            <v>0</v>
          </cell>
          <cell r="CI198">
            <v>0</v>
          </cell>
          <cell r="CJ198">
            <v>24768.400000000001</v>
          </cell>
          <cell r="CK198">
            <v>18644.974019654583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12151</v>
          </cell>
          <cell r="DQ198">
            <v>12151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AA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634316</v>
          </cell>
          <cell r="F200">
            <v>0</v>
          </cell>
          <cell r="G200">
            <v>45032</v>
          </cell>
          <cell r="H200">
            <v>679348</v>
          </cell>
          <cell r="J200">
            <v>45032</v>
          </cell>
          <cell r="K200">
            <v>78952.430091154019</v>
          </cell>
          <cell r="L200">
            <v>123984.43009115402</v>
          </cell>
          <cell r="N200">
            <v>555363.56990884594</v>
          </cell>
          <cell r="P200">
            <v>45032</v>
          </cell>
          <cell r="Q200">
            <v>0</v>
          </cell>
          <cell r="R200">
            <v>0</v>
          </cell>
          <cell r="S200">
            <v>78952.430091154019</v>
          </cell>
          <cell r="T200">
            <v>123984.43009115402</v>
          </cell>
          <cell r="V200">
            <v>201630.2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634316</v>
          </cell>
          <cell r="AH200">
            <v>0</v>
          </cell>
          <cell r="AI200">
            <v>0</v>
          </cell>
          <cell r="AJ200">
            <v>634316</v>
          </cell>
          <cell r="AK200">
            <v>0</v>
          </cell>
          <cell r="AL200">
            <v>45032</v>
          </cell>
          <cell r="AM200">
            <v>679348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679348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634316</v>
          </cell>
          <cell r="CE200">
            <v>588498</v>
          </cell>
          <cell r="CF200">
            <v>45818</v>
          </cell>
          <cell r="CG200">
            <v>64378.2</v>
          </cell>
          <cell r="CH200">
            <v>46402</v>
          </cell>
          <cell r="CI200">
            <v>0</v>
          </cell>
          <cell r="CJ200">
            <v>156598.20000000001</v>
          </cell>
          <cell r="CK200">
            <v>78952.430091154019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45818</v>
          </cell>
          <cell r="DQ200">
            <v>45818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AA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AA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AA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AA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128595</v>
          </cell>
          <cell r="F205">
            <v>0</v>
          </cell>
          <cell r="G205">
            <v>8300</v>
          </cell>
          <cell r="H205">
            <v>136895</v>
          </cell>
          <cell r="J205">
            <v>8300</v>
          </cell>
          <cell r="K205">
            <v>12804.869472813392</v>
          </cell>
          <cell r="L205">
            <v>21104.869472813392</v>
          </cell>
          <cell r="N205">
            <v>115790.13052718661</v>
          </cell>
          <cell r="P205">
            <v>8300</v>
          </cell>
          <cell r="Q205">
            <v>0</v>
          </cell>
          <cell r="R205">
            <v>0</v>
          </cell>
          <cell r="S205">
            <v>12804.869472813392</v>
          </cell>
          <cell r="T205">
            <v>21104.869472813392</v>
          </cell>
          <cell r="V205">
            <v>57548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128595</v>
          </cell>
          <cell r="AH205">
            <v>0</v>
          </cell>
          <cell r="AI205">
            <v>0</v>
          </cell>
          <cell r="AJ205">
            <v>128595</v>
          </cell>
          <cell r="AK205">
            <v>0</v>
          </cell>
          <cell r="AL205">
            <v>8300</v>
          </cell>
          <cell r="AM205">
            <v>136895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136895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128595</v>
          </cell>
          <cell r="CE205">
            <v>123360</v>
          </cell>
          <cell r="CF205">
            <v>5235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49248</v>
          </cell>
          <cell r="CK205">
            <v>12804.869472813392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5235</v>
          </cell>
          <cell r="DQ205">
            <v>5235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AA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224985</v>
          </cell>
          <cell r="F207">
            <v>0</v>
          </cell>
          <cell r="G207">
            <v>15854</v>
          </cell>
          <cell r="H207">
            <v>240839</v>
          </cell>
          <cell r="J207">
            <v>15854</v>
          </cell>
          <cell r="K207">
            <v>0</v>
          </cell>
          <cell r="L207">
            <v>15854</v>
          </cell>
          <cell r="N207">
            <v>224985</v>
          </cell>
          <cell r="P207">
            <v>15854</v>
          </cell>
          <cell r="Q207">
            <v>0</v>
          </cell>
          <cell r="R207">
            <v>0</v>
          </cell>
          <cell r="S207">
            <v>0</v>
          </cell>
          <cell r="T207">
            <v>15854</v>
          </cell>
          <cell r="V207">
            <v>15854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224985</v>
          </cell>
          <cell r="AH207">
            <v>0</v>
          </cell>
          <cell r="AI207">
            <v>0</v>
          </cell>
          <cell r="AJ207">
            <v>224985</v>
          </cell>
          <cell r="AK207">
            <v>0</v>
          </cell>
          <cell r="AL207">
            <v>15854</v>
          </cell>
          <cell r="AM207">
            <v>240839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240839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224985</v>
          </cell>
          <cell r="CE207">
            <v>225016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85442</v>
          </cell>
          <cell r="F208">
            <v>0</v>
          </cell>
          <cell r="G208">
            <v>3011</v>
          </cell>
          <cell r="H208">
            <v>88453</v>
          </cell>
          <cell r="J208">
            <v>3011</v>
          </cell>
          <cell r="K208">
            <v>6740</v>
          </cell>
          <cell r="L208">
            <v>9751</v>
          </cell>
          <cell r="N208">
            <v>78702</v>
          </cell>
          <cell r="P208">
            <v>3011</v>
          </cell>
          <cell r="Q208">
            <v>0</v>
          </cell>
          <cell r="R208">
            <v>0</v>
          </cell>
          <cell r="S208">
            <v>6740</v>
          </cell>
          <cell r="T208">
            <v>9751</v>
          </cell>
          <cell r="V208">
            <v>12777.4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85442</v>
          </cell>
          <cell r="AH208">
            <v>0</v>
          </cell>
          <cell r="AI208">
            <v>0</v>
          </cell>
          <cell r="AJ208">
            <v>85442</v>
          </cell>
          <cell r="AK208">
            <v>0</v>
          </cell>
          <cell r="AL208">
            <v>3011</v>
          </cell>
          <cell r="AM208">
            <v>88453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88453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85442</v>
          </cell>
          <cell r="CE208">
            <v>78702</v>
          </cell>
          <cell r="CF208">
            <v>6740</v>
          </cell>
          <cell r="CG208">
            <v>0</v>
          </cell>
          <cell r="CH208">
            <v>3026.4</v>
          </cell>
          <cell r="CI208">
            <v>0</v>
          </cell>
          <cell r="CJ208">
            <v>9766.4</v>
          </cell>
          <cell r="CK208">
            <v>6740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6740</v>
          </cell>
          <cell r="DQ208">
            <v>6740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871</v>
          </cell>
          <cell r="G209">
            <v>0</v>
          </cell>
          <cell r="H209">
            <v>871</v>
          </cell>
          <cell r="J209">
            <v>0</v>
          </cell>
          <cell r="K209">
            <v>0</v>
          </cell>
          <cell r="L209">
            <v>0</v>
          </cell>
          <cell r="N209">
            <v>871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AA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19069855</v>
          </cell>
          <cell r="F210">
            <v>213583</v>
          </cell>
          <cell r="G210">
            <v>1351721</v>
          </cell>
          <cell r="H210">
            <v>20635159</v>
          </cell>
          <cell r="J210">
            <v>1351721</v>
          </cell>
          <cell r="K210">
            <v>2661932.6360383322</v>
          </cell>
          <cell r="L210">
            <v>4013653.6360383322</v>
          </cell>
          <cell r="N210">
            <v>16621505.363961667</v>
          </cell>
          <cell r="P210">
            <v>1351721</v>
          </cell>
          <cell r="Q210">
            <v>0</v>
          </cell>
          <cell r="R210">
            <v>0</v>
          </cell>
          <cell r="S210">
            <v>2661932.6360383322</v>
          </cell>
          <cell r="T210">
            <v>4013653.6360383322</v>
          </cell>
          <cell r="V210">
            <v>5062855.5999999996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19069855</v>
          </cell>
          <cell r="AH210">
            <v>0</v>
          </cell>
          <cell r="AI210">
            <v>0</v>
          </cell>
          <cell r="AJ210">
            <v>19069855</v>
          </cell>
          <cell r="AK210">
            <v>214454</v>
          </cell>
          <cell r="AL210">
            <v>1351721</v>
          </cell>
          <cell r="AM210">
            <v>20636030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20636030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19069855</v>
          </cell>
          <cell r="CE210">
            <v>16777750</v>
          </cell>
          <cell r="CF210">
            <v>2292105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3711134.5999999996</v>
          </cell>
          <cell r="CK210">
            <v>2661932.6360383322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2292105</v>
          </cell>
          <cell r="DQ210">
            <v>2292105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AA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AA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2177685</v>
          </cell>
          <cell r="F213">
            <v>0</v>
          </cell>
          <cell r="G213">
            <v>131328</v>
          </cell>
          <cell r="H213">
            <v>2309013</v>
          </cell>
          <cell r="J213">
            <v>131328</v>
          </cell>
          <cell r="K213">
            <v>89236.94235131421</v>
          </cell>
          <cell r="L213">
            <v>220564.94235131421</v>
          </cell>
          <cell r="N213">
            <v>2088448.0576486858</v>
          </cell>
          <cell r="P213">
            <v>131328</v>
          </cell>
          <cell r="Q213">
            <v>0</v>
          </cell>
          <cell r="R213">
            <v>0</v>
          </cell>
          <cell r="S213">
            <v>89236.94235131421</v>
          </cell>
          <cell r="T213">
            <v>220564.94235131421</v>
          </cell>
          <cell r="V213">
            <v>268830.2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2177685</v>
          </cell>
          <cell r="AH213">
            <v>0</v>
          </cell>
          <cell r="AI213">
            <v>0</v>
          </cell>
          <cell r="AJ213">
            <v>2177685</v>
          </cell>
          <cell r="AK213">
            <v>0</v>
          </cell>
          <cell r="AL213">
            <v>131328</v>
          </cell>
          <cell r="AM213">
            <v>2309013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2309013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2177685</v>
          </cell>
          <cell r="CE213">
            <v>2139634</v>
          </cell>
          <cell r="CF213">
            <v>38051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137502.20000000001</v>
          </cell>
          <cell r="CK213">
            <v>89236.94235131421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38051</v>
          </cell>
          <cell r="DQ213">
            <v>38051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AA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AA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121741</v>
          </cell>
          <cell r="F216">
            <v>0</v>
          </cell>
          <cell r="G216">
            <v>4796</v>
          </cell>
          <cell r="H216">
            <v>126537</v>
          </cell>
          <cell r="J216">
            <v>4796</v>
          </cell>
          <cell r="K216">
            <v>35980.032049300717</v>
          </cell>
          <cell r="L216">
            <v>40776.032049300717</v>
          </cell>
          <cell r="N216">
            <v>85760.967950699283</v>
          </cell>
          <cell r="P216">
            <v>4796</v>
          </cell>
          <cell r="Q216">
            <v>0</v>
          </cell>
          <cell r="R216">
            <v>0</v>
          </cell>
          <cell r="S216">
            <v>35980.032049300717</v>
          </cell>
          <cell r="T216">
            <v>40776.032049300717</v>
          </cell>
          <cell r="V216">
            <v>50180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121741</v>
          </cell>
          <cell r="AH216">
            <v>0</v>
          </cell>
          <cell r="AI216">
            <v>0</v>
          </cell>
          <cell r="AJ216">
            <v>121741</v>
          </cell>
          <cell r="AK216">
            <v>0</v>
          </cell>
          <cell r="AL216">
            <v>4796</v>
          </cell>
          <cell r="AM216">
            <v>126537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126537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121741</v>
          </cell>
          <cell r="CE216">
            <v>95734</v>
          </cell>
          <cell r="CF216">
            <v>26007</v>
          </cell>
          <cell r="CG216">
            <v>19377</v>
          </cell>
          <cell r="CH216">
            <v>0</v>
          </cell>
          <cell r="CI216">
            <v>0</v>
          </cell>
          <cell r="CJ216">
            <v>45384</v>
          </cell>
          <cell r="CK216">
            <v>35980.032049300717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26007</v>
          </cell>
          <cell r="DQ216">
            <v>26007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195244</v>
          </cell>
          <cell r="F217">
            <v>0</v>
          </cell>
          <cell r="G217">
            <v>11711</v>
          </cell>
          <cell r="H217">
            <v>206955</v>
          </cell>
          <cell r="J217">
            <v>11711</v>
          </cell>
          <cell r="K217">
            <v>12279.022700942613</v>
          </cell>
          <cell r="L217">
            <v>23990.022700942613</v>
          </cell>
          <cell r="N217">
            <v>182964.97729905738</v>
          </cell>
          <cell r="P217">
            <v>11711</v>
          </cell>
          <cell r="Q217">
            <v>0</v>
          </cell>
          <cell r="R217">
            <v>0</v>
          </cell>
          <cell r="S217">
            <v>12279.022700942613</v>
          </cell>
          <cell r="T217">
            <v>23990.022700942613</v>
          </cell>
          <cell r="V217">
            <v>79641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195244</v>
          </cell>
          <cell r="AH217">
            <v>0</v>
          </cell>
          <cell r="AI217">
            <v>0</v>
          </cell>
          <cell r="AJ217">
            <v>195244</v>
          </cell>
          <cell r="AK217">
            <v>0</v>
          </cell>
          <cell r="AL217">
            <v>11711</v>
          </cell>
          <cell r="AM217">
            <v>206955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206955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195244</v>
          </cell>
          <cell r="CE217">
            <v>184161</v>
          </cell>
          <cell r="CF217">
            <v>11083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67930</v>
          </cell>
          <cell r="CK217">
            <v>12279.022700942613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11083</v>
          </cell>
          <cell r="DQ217">
            <v>11083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987819</v>
          </cell>
          <cell r="F218">
            <v>0</v>
          </cell>
          <cell r="G218">
            <v>59493</v>
          </cell>
          <cell r="H218">
            <v>1047312</v>
          </cell>
          <cell r="J218">
            <v>59493</v>
          </cell>
          <cell r="K218">
            <v>40899</v>
          </cell>
          <cell r="L218">
            <v>100392</v>
          </cell>
          <cell r="N218">
            <v>946920</v>
          </cell>
          <cell r="P218">
            <v>59493</v>
          </cell>
          <cell r="Q218">
            <v>0</v>
          </cell>
          <cell r="R218">
            <v>0</v>
          </cell>
          <cell r="S218">
            <v>40899</v>
          </cell>
          <cell r="T218">
            <v>100392</v>
          </cell>
          <cell r="V218">
            <v>132779.6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987819</v>
          </cell>
          <cell r="AH218">
            <v>0</v>
          </cell>
          <cell r="AI218">
            <v>0</v>
          </cell>
          <cell r="AJ218">
            <v>987819</v>
          </cell>
          <cell r="AK218">
            <v>0</v>
          </cell>
          <cell r="AL218">
            <v>59493</v>
          </cell>
          <cell r="AM218">
            <v>1047312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1047312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987819</v>
          </cell>
          <cell r="CE218">
            <v>946920</v>
          </cell>
          <cell r="CF218">
            <v>40899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73286.600000000006</v>
          </cell>
          <cell r="CK218">
            <v>40899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40899</v>
          </cell>
          <cell r="DQ218">
            <v>40899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2497126</v>
          </cell>
          <cell r="F219">
            <v>0</v>
          </cell>
          <cell r="G219">
            <v>168631</v>
          </cell>
          <cell r="H219">
            <v>2665757</v>
          </cell>
          <cell r="J219">
            <v>168631</v>
          </cell>
          <cell r="K219">
            <v>170781.58419094584</v>
          </cell>
          <cell r="L219">
            <v>339412.58419094584</v>
          </cell>
          <cell r="N219">
            <v>2326344.4158090539</v>
          </cell>
          <cell r="P219">
            <v>168631</v>
          </cell>
          <cell r="Q219">
            <v>0</v>
          </cell>
          <cell r="R219">
            <v>0</v>
          </cell>
          <cell r="S219">
            <v>170781.58419094584</v>
          </cell>
          <cell r="T219">
            <v>339412.58419094584</v>
          </cell>
          <cell r="V219">
            <v>412265.6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2497126</v>
          </cell>
          <cell r="AH219">
            <v>0</v>
          </cell>
          <cell r="AI219">
            <v>0</v>
          </cell>
          <cell r="AJ219">
            <v>2497126</v>
          </cell>
          <cell r="AK219">
            <v>0</v>
          </cell>
          <cell r="AL219">
            <v>168631</v>
          </cell>
          <cell r="AM219">
            <v>2665757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2665757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2497126</v>
          </cell>
          <cell r="CE219">
            <v>2403606</v>
          </cell>
          <cell r="CF219">
            <v>93520</v>
          </cell>
          <cell r="CG219">
            <v>150114.6</v>
          </cell>
          <cell r="CH219">
            <v>0</v>
          </cell>
          <cell r="CI219">
            <v>0</v>
          </cell>
          <cell r="CJ219">
            <v>243634.6</v>
          </cell>
          <cell r="CK219">
            <v>170781.58419094584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93520</v>
          </cell>
          <cell r="DQ219">
            <v>93520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139897</v>
          </cell>
          <cell r="F220">
            <v>0</v>
          </cell>
          <cell r="G220">
            <v>8521</v>
          </cell>
          <cell r="H220">
            <v>148418</v>
          </cell>
          <cell r="J220">
            <v>8521</v>
          </cell>
          <cell r="K220">
            <v>24561.454353189623</v>
          </cell>
          <cell r="L220">
            <v>33082.45435318962</v>
          </cell>
          <cell r="N220">
            <v>115335.54564681038</v>
          </cell>
          <cell r="P220">
            <v>8521</v>
          </cell>
          <cell r="Q220">
            <v>0</v>
          </cell>
          <cell r="R220">
            <v>0</v>
          </cell>
          <cell r="S220">
            <v>24561.454353189623</v>
          </cell>
          <cell r="T220">
            <v>33082.45435318962</v>
          </cell>
          <cell r="V220">
            <v>45841.8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139897</v>
          </cell>
          <cell r="AH220">
            <v>0</v>
          </cell>
          <cell r="AI220">
            <v>0</v>
          </cell>
          <cell r="AJ220">
            <v>139897</v>
          </cell>
          <cell r="AK220">
            <v>0</v>
          </cell>
          <cell r="AL220">
            <v>8521</v>
          </cell>
          <cell r="AM220">
            <v>148418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148418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139897</v>
          </cell>
          <cell r="CE220">
            <v>128867</v>
          </cell>
          <cell r="CF220">
            <v>11030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37320.800000000003</v>
          </cell>
          <cell r="CK220">
            <v>24561.454353189623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11030</v>
          </cell>
          <cell r="DQ220">
            <v>11030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2124674</v>
          </cell>
          <cell r="F221">
            <v>0</v>
          </cell>
          <cell r="G221">
            <v>143498</v>
          </cell>
          <cell r="H221">
            <v>2268172</v>
          </cell>
          <cell r="J221">
            <v>143498</v>
          </cell>
          <cell r="K221">
            <v>114212.39744055722</v>
          </cell>
          <cell r="L221">
            <v>257710.39744055722</v>
          </cell>
          <cell r="N221">
            <v>2010461.6025594429</v>
          </cell>
          <cell r="P221">
            <v>143498</v>
          </cell>
          <cell r="Q221">
            <v>0</v>
          </cell>
          <cell r="R221">
            <v>0</v>
          </cell>
          <cell r="S221">
            <v>114212.39744055722</v>
          </cell>
          <cell r="T221">
            <v>257710.39744055722</v>
          </cell>
          <cell r="V221">
            <v>339698.6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2124674</v>
          </cell>
          <cell r="AH221">
            <v>0</v>
          </cell>
          <cell r="AI221">
            <v>0</v>
          </cell>
          <cell r="AJ221">
            <v>2124674</v>
          </cell>
          <cell r="AK221">
            <v>0</v>
          </cell>
          <cell r="AL221">
            <v>143498</v>
          </cell>
          <cell r="AM221">
            <v>2268172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2268172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2124674</v>
          </cell>
          <cell r="CE221">
            <v>2068933</v>
          </cell>
          <cell r="CF221">
            <v>55741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196200.6</v>
          </cell>
          <cell r="CK221">
            <v>114212.39744055722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55741</v>
          </cell>
          <cell r="DQ221">
            <v>55741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34176</v>
          </cell>
          <cell r="F222">
            <v>0</v>
          </cell>
          <cell r="G222">
            <v>1875</v>
          </cell>
          <cell r="H222">
            <v>36051</v>
          </cell>
          <cell r="J222">
            <v>1875</v>
          </cell>
          <cell r="K222">
            <v>424</v>
          </cell>
          <cell r="L222">
            <v>2299</v>
          </cell>
          <cell r="N222">
            <v>33752</v>
          </cell>
          <cell r="P222">
            <v>1875</v>
          </cell>
          <cell r="Q222">
            <v>0</v>
          </cell>
          <cell r="R222">
            <v>0</v>
          </cell>
          <cell r="S222">
            <v>424</v>
          </cell>
          <cell r="T222">
            <v>2299</v>
          </cell>
          <cell r="V222">
            <v>2299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34176</v>
          </cell>
          <cell r="AH222">
            <v>0</v>
          </cell>
          <cell r="AI222">
            <v>0</v>
          </cell>
          <cell r="AJ222">
            <v>34176</v>
          </cell>
          <cell r="AK222">
            <v>0</v>
          </cell>
          <cell r="AL222">
            <v>1875</v>
          </cell>
          <cell r="AM222">
            <v>36051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36051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34176</v>
          </cell>
          <cell r="CE222">
            <v>33752</v>
          </cell>
          <cell r="CF222">
            <v>424</v>
          </cell>
          <cell r="CG222">
            <v>0</v>
          </cell>
          <cell r="CH222">
            <v>0</v>
          </cell>
          <cell r="CI222">
            <v>0</v>
          </cell>
          <cell r="CJ222">
            <v>424</v>
          </cell>
          <cell r="CK222">
            <v>424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424</v>
          </cell>
          <cell r="DQ222">
            <v>424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42066</v>
          </cell>
          <cell r="F223">
            <v>0</v>
          </cell>
          <cell r="G223">
            <v>2871</v>
          </cell>
          <cell r="H223">
            <v>44937</v>
          </cell>
          <cell r="J223">
            <v>2871</v>
          </cell>
          <cell r="K223">
            <v>1802.2933827143781</v>
          </cell>
          <cell r="L223">
            <v>4673.2933827143779</v>
          </cell>
          <cell r="N223">
            <v>40263.706617285621</v>
          </cell>
          <cell r="P223">
            <v>2871</v>
          </cell>
          <cell r="Q223">
            <v>0</v>
          </cell>
          <cell r="R223">
            <v>0</v>
          </cell>
          <cell r="S223">
            <v>1802.2933827143781</v>
          </cell>
          <cell r="T223">
            <v>4673.2933827143779</v>
          </cell>
          <cell r="V223">
            <v>4689.6000000000004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42066</v>
          </cell>
          <cell r="AH223">
            <v>0</v>
          </cell>
          <cell r="AI223">
            <v>0</v>
          </cell>
          <cell r="AJ223">
            <v>42066</v>
          </cell>
          <cell r="AK223">
            <v>0</v>
          </cell>
          <cell r="AL223">
            <v>2871</v>
          </cell>
          <cell r="AM223">
            <v>44937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44937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42066</v>
          </cell>
          <cell r="CE223">
            <v>40281</v>
          </cell>
          <cell r="CF223">
            <v>1785</v>
          </cell>
          <cell r="CG223">
            <v>33.6</v>
          </cell>
          <cell r="CH223">
            <v>0</v>
          </cell>
          <cell r="CI223">
            <v>0</v>
          </cell>
          <cell r="CJ223">
            <v>1818.6</v>
          </cell>
          <cell r="CK223">
            <v>1802.2933827143781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1785</v>
          </cell>
          <cell r="DQ223">
            <v>1785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177492</v>
          </cell>
          <cell r="F224">
            <v>0</v>
          </cell>
          <cell r="G224">
            <v>12866</v>
          </cell>
          <cell r="H224">
            <v>190358</v>
          </cell>
          <cell r="J224">
            <v>12866</v>
          </cell>
          <cell r="K224">
            <v>44001.606086752552</v>
          </cell>
          <cell r="L224">
            <v>56867.606086752552</v>
          </cell>
          <cell r="N224">
            <v>133490.39391324745</v>
          </cell>
          <cell r="P224">
            <v>12866</v>
          </cell>
          <cell r="Q224">
            <v>0</v>
          </cell>
          <cell r="R224">
            <v>0</v>
          </cell>
          <cell r="S224">
            <v>44001.606086752552</v>
          </cell>
          <cell r="T224">
            <v>56867.606086752552</v>
          </cell>
          <cell r="V224">
            <v>89028.799999999988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177492</v>
          </cell>
          <cell r="AH224">
            <v>0</v>
          </cell>
          <cell r="AI224">
            <v>0</v>
          </cell>
          <cell r="AJ224">
            <v>177492</v>
          </cell>
          <cell r="AK224">
            <v>0</v>
          </cell>
          <cell r="AL224">
            <v>12866</v>
          </cell>
          <cell r="AM224">
            <v>190358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190358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177492</v>
          </cell>
          <cell r="CE224">
            <v>148296</v>
          </cell>
          <cell r="CF224">
            <v>29196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76162.799999999988</v>
          </cell>
          <cell r="CK224">
            <v>44001.606086752552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29196</v>
          </cell>
          <cell r="DQ224">
            <v>29196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AA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35815</v>
          </cell>
          <cell r="F226">
            <v>0</v>
          </cell>
          <cell r="G226">
            <v>1932</v>
          </cell>
          <cell r="H226">
            <v>37747</v>
          </cell>
          <cell r="J226">
            <v>1932</v>
          </cell>
          <cell r="K226">
            <v>1466</v>
          </cell>
          <cell r="L226">
            <v>3398</v>
          </cell>
          <cell r="N226">
            <v>34349</v>
          </cell>
          <cell r="P226">
            <v>1932</v>
          </cell>
          <cell r="Q226">
            <v>0</v>
          </cell>
          <cell r="R226">
            <v>0</v>
          </cell>
          <cell r="S226">
            <v>1466</v>
          </cell>
          <cell r="T226">
            <v>3398</v>
          </cell>
          <cell r="V226">
            <v>15089.6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35815</v>
          </cell>
          <cell r="AH226">
            <v>0</v>
          </cell>
          <cell r="AI226">
            <v>0</v>
          </cell>
          <cell r="AJ226">
            <v>35815</v>
          </cell>
          <cell r="AK226">
            <v>0</v>
          </cell>
          <cell r="AL226">
            <v>1932</v>
          </cell>
          <cell r="AM226">
            <v>37747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37747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35815</v>
          </cell>
          <cell r="CE226">
            <v>34349</v>
          </cell>
          <cell r="CF226">
            <v>1466</v>
          </cell>
          <cell r="CG226">
            <v>0</v>
          </cell>
          <cell r="CH226">
            <v>11691.6</v>
          </cell>
          <cell r="CI226">
            <v>0</v>
          </cell>
          <cell r="CJ226">
            <v>13157.6</v>
          </cell>
          <cell r="CK226">
            <v>1466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1466</v>
          </cell>
          <cell r="DQ226">
            <v>1466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1249831</v>
          </cell>
          <cell r="F227">
            <v>0</v>
          </cell>
          <cell r="G227">
            <v>77285</v>
          </cell>
          <cell r="H227">
            <v>1327116</v>
          </cell>
          <cell r="J227">
            <v>77285</v>
          </cell>
          <cell r="K227">
            <v>38134</v>
          </cell>
          <cell r="L227">
            <v>115419</v>
          </cell>
          <cell r="N227">
            <v>1211697</v>
          </cell>
          <cell r="P227">
            <v>77285</v>
          </cell>
          <cell r="Q227">
            <v>0</v>
          </cell>
          <cell r="R227">
            <v>0</v>
          </cell>
          <cell r="S227">
            <v>38134</v>
          </cell>
          <cell r="T227">
            <v>115419</v>
          </cell>
          <cell r="V227">
            <v>151014.20000000001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1249831</v>
          </cell>
          <cell r="AH227">
            <v>0</v>
          </cell>
          <cell r="AI227">
            <v>0</v>
          </cell>
          <cell r="AJ227">
            <v>1249831</v>
          </cell>
          <cell r="AK227">
            <v>0</v>
          </cell>
          <cell r="AL227">
            <v>77285</v>
          </cell>
          <cell r="AM227">
            <v>1327116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1327116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1249831</v>
          </cell>
          <cell r="CE227">
            <v>1211697</v>
          </cell>
          <cell r="CF227">
            <v>38134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73729.200000000012</v>
          </cell>
          <cell r="CK227">
            <v>38134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38134</v>
          </cell>
          <cell r="DQ227">
            <v>38134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307837</v>
          </cell>
          <cell r="F228">
            <v>0</v>
          </cell>
          <cell r="G228">
            <v>16902</v>
          </cell>
          <cell r="H228">
            <v>324739</v>
          </cell>
          <cell r="J228">
            <v>16902</v>
          </cell>
          <cell r="K228">
            <v>33734.44428000792</v>
          </cell>
          <cell r="L228">
            <v>50636.44428000792</v>
          </cell>
          <cell r="N228">
            <v>274102.55571999209</v>
          </cell>
          <cell r="P228">
            <v>16902</v>
          </cell>
          <cell r="Q228">
            <v>0</v>
          </cell>
          <cell r="R228">
            <v>0</v>
          </cell>
          <cell r="S228">
            <v>33734.44428000792</v>
          </cell>
          <cell r="T228">
            <v>50636.44428000792</v>
          </cell>
          <cell r="V228">
            <v>109666.6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307837</v>
          </cell>
          <cell r="AH228">
            <v>0</v>
          </cell>
          <cell r="AI228">
            <v>0</v>
          </cell>
          <cell r="AJ228">
            <v>307837</v>
          </cell>
          <cell r="AK228">
            <v>0</v>
          </cell>
          <cell r="AL228">
            <v>16902</v>
          </cell>
          <cell r="AM228">
            <v>324739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324739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307837</v>
          </cell>
          <cell r="CE228">
            <v>287525</v>
          </cell>
          <cell r="CF228">
            <v>20312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92764.6</v>
          </cell>
          <cell r="CK228">
            <v>33734.44428000792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20312</v>
          </cell>
          <cell r="DQ228">
            <v>20312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1169953</v>
          </cell>
          <cell r="F229">
            <v>0</v>
          </cell>
          <cell r="G229">
            <v>63347</v>
          </cell>
          <cell r="H229">
            <v>1233300</v>
          </cell>
          <cell r="J229">
            <v>63347</v>
          </cell>
          <cell r="K229">
            <v>100867.48191879145</v>
          </cell>
          <cell r="L229">
            <v>164214.48191879145</v>
          </cell>
          <cell r="N229">
            <v>1069085.5180812085</v>
          </cell>
          <cell r="P229">
            <v>63347</v>
          </cell>
          <cell r="Q229">
            <v>0</v>
          </cell>
          <cell r="R229">
            <v>0</v>
          </cell>
          <cell r="S229">
            <v>100867.48191879145</v>
          </cell>
          <cell r="T229">
            <v>164214.48191879145</v>
          </cell>
          <cell r="V229">
            <v>215812.19999999998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1169953</v>
          </cell>
          <cell r="AH229">
            <v>0</v>
          </cell>
          <cell r="AI229">
            <v>0</v>
          </cell>
          <cell r="AJ229">
            <v>1169953</v>
          </cell>
          <cell r="AK229">
            <v>0</v>
          </cell>
          <cell r="AL229">
            <v>63347</v>
          </cell>
          <cell r="AM229">
            <v>1233300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1233300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1169953</v>
          </cell>
          <cell r="CE229">
            <v>1115534</v>
          </cell>
          <cell r="CF229">
            <v>54419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152465.19999999998</v>
          </cell>
          <cell r="CK229">
            <v>100867.48191879145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54419</v>
          </cell>
          <cell r="DQ229">
            <v>54419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848196</v>
          </cell>
          <cell r="F230">
            <v>0</v>
          </cell>
          <cell r="G230">
            <v>29736</v>
          </cell>
          <cell r="H230">
            <v>877932</v>
          </cell>
          <cell r="J230">
            <v>29736</v>
          </cell>
          <cell r="K230">
            <v>63121</v>
          </cell>
          <cell r="L230">
            <v>92857</v>
          </cell>
          <cell r="N230">
            <v>785075</v>
          </cell>
          <cell r="P230">
            <v>29736</v>
          </cell>
          <cell r="Q230">
            <v>0</v>
          </cell>
          <cell r="R230">
            <v>0</v>
          </cell>
          <cell r="S230">
            <v>63121</v>
          </cell>
          <cell r="T230">
            <v>92857</v>
          </cell>
          <cell r="V230">
            <v>123081.8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12</v>
          </cell>
          <cell r="AF230">
            <v>0</v>
          </cell>
          <cell r="AG230">
            <v>848196</v>
          </cell>
          <cell r="AH230">
            <v>0</v>
          </cell>
          <cell r="AI230">
            <v>0</v>
          </cell>
          <cell r="AJ230">
            <v>848196</v>
          </cell>
          <cell r="AK230">
            <v>0</v>
          </cell>
          <cell r="AL230">
            <v>29736</v>
          </cell>
          <cell r="AM230">
            <v>877932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877932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848196</v>
          </cell>
          <cell r="CE230">
            <v>785075</v>
          </cell>
          <cell r="CF230">
            <v>63121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93345.8</v>
          </cell>
          <cell r="CK230">
            <v>63121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63121</v>
          </cell>
          <cell r="DQ230">
            <v>63121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AA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40670</v>
          </cell>
          <cell r="F232">
            <v>0</v>
          </cell>
          <cell r="G232">
            <v>3913</v>
          </cell>
          <cell r="H232">
            <v>44583</v>
          </cell>
          <cell r="J232">
            <v>3913</v>
          </cell>
          <cell r="K232">
            <v>2003.7585114497581</v>
          </cell>
          <cell r="L232">
            <v>5916.7585114497579</v>
          </cell>
          <cell r="N232">
            <v>38666.241488550244</v>
          </cell>
          <cell r="P232">
            <v>3913</v>
          </cell>
          <cell r="Q232">
            <v>0</v>
          </cell>
          <cell r="R232">
            <v>0</v>
          </cell>
          <cell r="S232">
            <v>2003.7585114497581</v>
          </cell>
          <cell r="T232">
            <v>5916.7585114497579</v>
          </cell>
          <cell r="V232">
            <v>6054.2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40670</v>
          </cell>
          <cell r="AH232">
            <v>0</v>
          </cell>
          <cell r="AI232">
            <v>0</v>
          </cell>
          <cell r="AJ232">
            <v>40670</v>
          </cell>
          <cell r="AK232">
            <v>0</v>
          </cell>
          <cell r="AL232">
            <v>3913</v>
          </cell>
          <cell r="AM232">
            <v>44583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44583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40670</v>
          </cell>
          <cell r="CE232">
            <v>38812</v>
          </cell>
          <cell r="CF232">
            <v>1858</v>
          </cell>
          <cell r="CG232">
            <v>283.2</v>
          </cell>
          <cell r="CH232">
            <v>0</v>
          </cell>
          <cell r="CI232">
            <v>0</v>
          </cell>
          <cell r="CJ232">
            <v>2141.1999999999998</v>
          </cell>
          <cell r="CK232">
            <v>2003.7585114497581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1858</v>
          </cell>
          <cell r="DQ232">
            <v>1858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AA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AA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371740</v>
          </cell>
          <cell r="F235">
            <v>0</v>
          </cell>
          <cell r="G235">
            <v>26286</v>
          </cell>
          <cell r="H235">
            <v>398026</v>
          </cell>
          <cell r="J235">
            <v>26286</v>
          </cell>
          <cell r="K235">
            <v>26446</v>
          </cell>
          <cell r="L235">
            <v>52732</v>
          </cell>
          <cell r="N235">
            <v>345294</v>
          </cell>
          <cell r="P235">
            <v>26286</v>
          </cell>
          <cell r="Q235">
            <v>0</v>
          </cell>
          <cell r="R235">
            <v>0</v>
          </cell>
          <cell r="S235">
            <v>26446</v>
          </cell>
          <cell r="T235">
            <v>52732</v>
          </cell>
          <cell r="V235">
            <v>87678.399999999994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371740</v>
          </cell>
          <cell r="AH235">
            <v>0</v>
          </cell>
          <cell r="AI235">
            <v>0</v>
          </cell>
          <cell r="AJ235">
            <v>371740</v>
          </cell>
          <cell r="AK235">
            <v>0</v>
          </cell>
          <cell r="AL235">
            <v>26286</v>
          </cell>
          <cell r="AM235">
            <v>398026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398026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371740</v>
          </cell>
          <cell r="CE235">
            <v>345294</v>
          </cell>
          <cell r="CF235">
            <v>26446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61392.4</v>
          </cell>
          <cell r="CK235">
            <v>26446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26446</v>
          </cell>
          <cell r="DQ235">
            <v>26446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404899</v>
          </cell>
          <cell r="F236">
            <v>0</v>
          </cell>
          <cell r="G236">
            <v>24340</v>
          </cell>
          <cell r="H236">
            <v>429239</v>
          </cell>
          <cell r="J236">
            <v>24340</v>
          </cell>
          <cell r="K236">
            <v>49432.600877378129</v>
          </cell>
          <cell r="L236">
            <v>73772.600877378136</v>
          </cell>
          <cell r="N236">
            <v>355466.39912262186</v>
          </cell>
          <cell r="P236">
            <v>24340</v>
          </cell>
          <cell r="Q236">
            <v>0</v>
          </cell>
          <cell r="R236">
            <v>0</v>
          </cell>
          <cell r="S236">
            <v>49432.600877378129</v>
          </cell>
          <cell r="T236">
            <v>73772.600877378136</v>
          </cell>
          <cell r="V236">
            <v>112695.8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404899</v>
          </cell>
          <cell r="AH236">
            <v>0</v>
          </cell>
          <cell r="AI236">
            <v>0</v>
          </cell>
          <cell r="AJ236">
            <v>404899</v>
          </cell>
          <cell r="AK236">
            <v>0</v>
          </cell>
          <cell r="AL236">
            <v>24340</v>
          </cell>
          <cell r="AM236">
            <v>429239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429239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404899</v>
          </cell>
          <cell r="CE236">
            <v>374201</v>
          </cell>
          <cell r="CF236">
            <v>30698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88355.8</v>
          </cell>
          <cell r="CK236">
            <v>49432.600877378129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30698</v>
          </cell>
          <cell r="DQ236">
            <v>30698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AA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1042965</v>
          </cell>
          <cell r="F238">
            <v>0</v>
          </cell>
          <cell r="G238">
            <v>67296</v>
          </cell>
          <cell r="H238">
            <v>1110261</v>
          </cell>
          <cell r="J238">
            <v>67296</v>
          </cell>
          <cell r="K238">
            <v>100258.93228936229</v>
          </cell>
          <cell r="L238">
            <v>167554.9322893623</v>
          </cell>
          <cell r="N238">
            <v>942706.0677106377</v>
          </cell>
          <cell r="P238">
            <v>67296</v>
          </cell>
          <cell r="Q238">
            <v>0</v>
          </cell>
          <cell r="R238">
            <v>0</v>
          </cell>
          <cell r="S238">
            <v>100258.93228936229</v>
          </cell>
          <cell r="T238">
            <v>167554.9322893623</v>
          </cell>
          <cell r="V238">
            <v>235109.2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15.000000000000014</v>
          </cell>
          <cell r="AF238">
            <v>0</v>
          </cell>
          <cell r="AG238">
            <v>1042965</v>
          </cell>
          <cell r="AH238">
            <v>0</v>
          </cell>
          <cell r="AI238">
            <v>0</v>
          </cell>
          <cell r="AJ238">
            <v>1042965</v>
          </cell>
          <cell r="AK238">
            <v>0</v>
          </cell>
          <cell r="AL238">
            <v>67296</v>
          </cell>
          <cell r="AM238">
            <v>1110261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1110261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1042965</v>
          </cell>
          <cell r="CE238">
            <v>996205</v>
          </cell>
          <cell r="CF238">
            <v>46760</v>
          </cell>
          <cell r="CG238">
            <v>103945.2</v>
          </cell>
          <cell r="CH238">
            <v>17108</v>
          </cell>
          <cell r="CI238">
            <v>0</v>
          </cell>
          <cell r="CJ238">
            <v>167813.2</v>
          </cell>
          <cell r="CK238">
            <v>100258.93228936229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46760</v>
          </cell>
          <cell r="DQ238">
            <v>46760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AA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891189</v>
          </cell>
          <cell r="F240">
            <v>0</v>
          </cell>
          <cell r="G240">
            <v>53803</v>
          </cell>
          <cell r="H240">
            <v>944992</v>
          </cell>
          <cell r="J240">
            <v>53803</v>
          </cell>
          <cell r="K240">
            <v>126606.83630905478</v>
          </cell>
          <cell r="L240">
            <v>180409.83630905478</v>
          </cell>
          <cell r="N240">
            <v>764582.16369094525</v>
          </cell>
          <cell r="P240">
            <v>53803</v>
          </cell>
          <cell r="Q240">
            <v>0</v>
          </cell>
          <cell r="R240">
            <v>0</v>
          </cell>
          <cell r="S240">
            <v>126606.83630905478</v>
          </cell>
          <cell r="T240">
            <v>180409.83630905478</v>
          </cell>
          <cell r="V240">
            <v>253575.4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891189</v>
          </cell>
          <cell r="AH240">
            <v>0</v>
          </cell>
          <cell r="AI240">
            <v>0</v>
          </cell>
          <cell r="AJ240">
            <v>891189</v>
          </cell>
          <cell r="AK240">
            <v>0</v>
          </cell>
          <cell r="AL240">
            <v>53803</v>
          </cell>
          <cell r="AM240">
            <v>944992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944992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891189</v>
          </cell>
          <cell r="CE240">
            <v>796809</v>
          </cell>
          <cell r="CF240">
            <v>94380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199772.4</v>
          </cell>
          <cell r="CK240">
            <v>126606.83630905478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94380</v>
          </cell>
          <cell r="DQ240">
            <v>94380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AA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AA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AA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AA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2861845</v>
          </cell>
          <cell r="F245">
            <v>0</v>
          </cell>
          <cell r="G245">
            <v>178486</v>
          </cell>
          <cell r="H245">
            <v>3040331</v>
          </cell>
          <cell r="J245">
            <v>178486</v>
          </cell>
          <cell r="K245">
            <v>151796.70026146789</v>
          </cell>
          <cell r="L245">
            <v>330282.70026146789</v>
          </cell>
          <cell r="N245">
            <v>2710048.2997385319</v>
          </cell>
          <cell r="P245">
            <v>178486</v>
          </cell>
          <cell r="Q245">
            <v>0</v>
          </cell>
          <cell r="R245">
            <v>0</v>
          </cell>
          <cell r="S245">
            <v>151796.70026146789</v>
          </cell>
          <cell r="T245">
            <v>330282.70026146789</v>
          </cell>
          <cell r="V245">
            <v>529319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2861845</v>
          </cell>
          <cell r="AH245">
            <v>0</v>
          </cell>
          <cell r="AI245">
            <v>0</v>
          </cell>
          <cell r="AJ245">
            <v>2861845</v>
          </cell>
          <cell r="AK245">
            <v>0</v>
          </cell>
          <cell r="AL245">
            <v>178486</v>
          </cell>
          <cell r="AM245">
            <v>3040331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3040331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2861845</v>
          </cell>
          <cell r="CE245">
            <v>2796690</v>
          </cell>
          <cell r="CF245">
            <v>65155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350833</v>
          </cell>
          <cell r="CK245">
            <v>151796.70026146789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65155</v>
          </cell>
          <cell r="DQ245">
            <v>65155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AA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912156</v>
          </cell>
          <cell r="F247">
            <v>0</v>
          </cell>
          <cell r="G247">
            <v>50827</v>
          </cell>
          <cell r="H247">
            <v>962983</v>
          </cell>
          <cell r="J247">
            <v>50827</v>
          </cell>
          <cell r="K247">
            <v>133597.3805969081</v>
          </cell>
          <cell r="L247">
            <v>184424.3805969081</v>
          </cell>
          <cell r="N247">
            <v>778558.61940309196</v>
          </cell>
          <cell r="P247">
            <v>50827</v>
          </cell>
          <cell r="Q247">
            <v>0</v>
          </cell>
          <cell r="R247">
            <v>0</v>
          </cell>
          <cell r="S247">
            <v>133597.3805969081</v>
          </cell>
          <cell r="T247">
            <v>184424.3805969081</v>
          </cell>
          <cell r="V247">
            <v>267927.2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912156</v>
          </cell>
          <cell r="AH247">
            <v>0</v>
          </cell>
          <cell r="AI247">
            <v>0</v>
          </cell>
          <cell r="AJ247">
            <v>912156</v>
          </cell>
          <cell r="AK247">
            <v>0</v>
          </cell>
          <cell r="AL247">
            <v>50827</v>
          </cell>
          <cell r="AM247">
            <v>962983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962983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912156</v>
          </cell>
          <cell r="CE247">
            <v>861649</v>
          </cell>
          <cell r="CF247">
            <v>50507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217100.2</v>
          </cell>
          <cell r="CK247">
            <v>133597.3805969081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50507</v>
          </cell>
          <cell r="DQ247">
            <v>50507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8552802</v>
          </cell>
          <cell r="F248">
            <v>0</v>
          </cell>
          <cell r="G248">
            <v>501102</v>
          </cell>
          <cell r="H248">
            <v>9053904</v>
          </cell>
          <cell r="J248">
            <v>501102</v>
          </cell>
          <cell r="K248">
            <v>759745.01078762743</v>
          </cell>
          <cell r="L248">
            <v>1260847.0107876274</v>
          </cell>
          <cell r="N248">
            <v>7793056.9892123723</v>
          </cell>
          <cell r="P248">
            <v>501102</v>
          </cell>
          <cell r="Q248">
            <v>0</v>
          </cell>
          <cell r="R248">
            <v>0</v>
          </cell>
          <cell r="S248">
            <v>759745.01078762743</v>
          </cell>
          <cell r="T248">
            <v>1260847.0107876274</v>
          </cell>
          <cell r="V248">
            <v>1430524.4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8552802</v>
          </cell>
          <cell r="AH248">
            <v>0</v>
          </cell>
          <cell r="AI248">
            <v>0</v>
          </cell>
          <cell r="AJ248">
            <v>8552802</v>
          </cell>
          <cell r="AK248">
            <v>0</v>
          </cell>
          <cell r="AL248">
            <v>501102</v>
          </cell>
          <cell r="AM248">
            <v>9053904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9053904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8552802</v>
          </cell>
          <cell r="CE248">
            <v>7809759</v>
          </cell>
          <cell r="CF248">
            <v>743043</v>
          </cell>
          <cell r="CG248">
            <v>32451</v>
          </cell>
          <cell r="CH248">
            <v>153928.4</v>
          </cell>
          <cell r="CI248">
            <v>0</v>
          </cell>
          <cell r="CJ248">
            <v>929422.4</v>
          </cell>
          <cell r="CK248">
            <v>759745.01078762743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743043</v>
          </cell>
          <cell r="DQ248">
            <v>743043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AA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AA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314320</v>
          </cell>
          <cell r="F251">
            <v>0</v>
          </cell>
          <cell r="G251">
            <v>3740</v>
          </cell>
          <cell r="H251">
            <v>318060</v>
          </cell>
          <cell r="J251">
            <v>3740</v>
          </cell>
          <cell r="K251">
            <v>35912.997468732283</v>
          </cell>
          <cell r="L251">
            <v>39652.997468732283</v>
          </cell>
          <cell r="N251">
            <v>278407.0025312677</v>
          </cell>
          <cell r="P251">
            <v>3740</v>
          </cell>
          <cell r="Q251">
            <v>0</v>
          </cell>
          <cell r="R251">
            <v>0</v>
          </cell>
          <cell r="S251">
            <v>35912.997468732283</v>
          </cell>
          <cell r="T251">
            <v>39652.997468732283</v>
          </cell>
          <cell r="V251">
            <v>69401.799999999988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314320</v>
          </cell>
          <cell r="AH251">
            <v>0</v>
          </cell>
          <cell r="AI251">
            <v>0</v>
          </cell>
          <cell r="AJ251">
            <v>314320</v>
          </cell>
          <cell r="AK251">
            <v>0</v>
          </cell>
          <cell r="AL251">
            <v>3740</v>
          </cell>
          <cell r="AM251">
            <v>318060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318060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314320</v>
          </cell>
          <cell r="CE251">
            <v>309956</v>
          </cell>
          <cell r="CF251">
            <v>4364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65661.799999999988</v>
          </cell>
          <cell r="CK251">
            <v>35912.997468732283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4364</v>
          </cell>
          <cell r="DQ251">
            <v>4364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1013535</v>
          </cell>
          <cell r="F252">
            <v>0</v>
          </cell>
          <cell r="G252">
            <v>62719</v>
          </cell>
          <cell r="H252">
            <v>1076254</v>
          </cell>
          <cell r="J252">
            <v>62719</v>
          </cell>
          <cell r="K252">
            <v>121599.42724715655</v>
          </cell>
          <cell r="L252">
            <v>184318.42724715656</v>
          </cell>
          <cell r="N252">
            <v>891935.57275284338</v>
          </cell>
          <cell r="P252">
            <v>62719</v>
          </cell>
          <cell r="Q252">
            <v>0</v>
          </cell>
          <cell r="R252">
            <v>0</v>
          </cell>
          <cell r="S252">
            <v>121599.42724715655</v>
          </cell>
          <cell r="T252">
            <v>184318.42724715656</v>
          </cell>
          <cell r="V252">
            <v>236929.4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1013535</v>
          </cell>
          <cell r="AH252">
            <v>0</v>
          </cell>
          <cell r="AI252">
            <v>0</v>
          </cell>
          <cell r="AJ252">
            <v>1013535</v>
          </cell>
          <cell r="AK252">
            <v>0</v>
          </cell>
          <cell r="AL252">
            <v>62719</v>
          </cell>
          <cell r="AM252">
            <v>1076254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1076254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1013535</v>
          </cell>
          <cell r="CE252">
            <v>944169</v>
          </cell>
          <cell r="CF252">
            <v>69366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174210.4</v>
          </cell>
          <cell r="CK252">
            <v>121599.42724715655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69366</v>
          </cell>
          <cell r="DQ252">
            <v>69366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5419354.0144162402</v>
          </cell>
          <cell r="F253">
            <v>0</v>
          </cell>
          <cell r="G253">
            <v>293145</v>
          </cell>
          <cell r="H253">
            <v>5712499.0144162402</v>
          </cell>
          <cell r="J253">
            <v>293145</v>
          </cell>
          <cell r="K253">
            <v>200670.60203087196</v>
          </cell>
          <cell r="L253">
            <v>493815.60203087196</v>
          </cell>
          <cell r="N253">
            <v>5218683.4123853678</v>
          </cell>
          <cell r="P253">
            <v>465743</v>
          </cell>
          <cell r="Q253">
            <v>3313219.6585365869</v>
          </cell>
          <cell r="R253">
            <v>172598</v>
          </cell>
          <cell r="S253">
            <v>200670.60203087196</v>
          </cell>
          <cell r="T253">
            <v>3807035.2605674588</v>
          </cell>
          <cell r="V253">
            <v>3850119.6729528271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184.01626016260153</v>
          </cell>
          <cell r="AF253">
            <v>184.01626016260153</v>
          </cell>
          <cell r="AG253">
            <v>8625384</v>
          </cell>
          <cell r="AH253">
            <v>3140621.6585365869</v>
          </cell>
          <cell r="AI253">
            <v>65408.327047165585</v>
          </cell>
          <cell r="AJ253">
            <v>5419354.0144162402</v>
          </cell>
          <cell r="AK253">
            <v>0</v>
          </cell>
          <cell r="AL253">
            <v>293145</v>
          </cell>
          <cell r="AM253">
            <v>5712499.0144162402</v>
          </cell>
          <cell r="AN253">
            <v>3140621.6585365869</v>
          </cell>
          <cell r="AO253">
            <v>0</v>
          </cell>
          <cell r="AP253">
            <v>172598</v>
          </cell>
          <cell r="AQ253">
            <v>3313219.6585365869</v>
          </cell>
          <cell r="AR253">
            <v>9025718.6729528345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5419354.0144162402</v>
          </cell>
          <cell r="CE253">
            <v>5264375</v>
          </cell>
          <cell r="CF253">
            <v>154979.01441624016</v>
          </cell>
          <cell r="CG253">
            <v>88776</v>
          </cell>
          <cell r="CH253">
            <v>0</v>
          </cell>
          <cell r="CI253">
            <v>0</v>
          </cell>
          <cell r="CJ253">
            <v>243755.01441624016</v>
          </cell>
          <cell r="CK253">
            <v>200670.60203087196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154979.01441624016</v>
          </cell>
          <cell r="DQ253">
            <v>154979.01441624016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AA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30082</v>
          </cell>
          <cell r="F255">
            <v>0</v>
          </cell>
          <cell r="G255">
            <v>1963</v>
          </cell>
          <cell r="H255">
            <v>32045</v>
          </cell>
          <cell r="J255">
            <v>1963</v>
          </cell>
          <cell r="K255">
            <v>3855.3137968884585</v>
          </cell>
          <cell r="L255">
            <v>5818.3137968884585</v>
          </cell>
          <cell r="N255">
            <v>26226.686203111542</v>
          </cell>
          <cell r="P255">
            <v>1963</v>
          </cell>
          <cell r="Q255">
            <v>0</v>
          </cell>
          <cell r="R255">
            <v>0</v>
          </cell>
          <cell r="S255">
            <v>3855.3137968884585</v>
          </cell>
          <cell r="T255">
            <v>5818.3137968884585</v>
          </cell>
          <cell r="V255">
            <v>8644.5999999999985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30082</v>
          </cell>
          <cell r="AH255">
            <v>0</v>
          </cell>
          <cell r="AI255">
            <v>0</v>
          </cell>
          <cell r="AJ255">
            <v>30082</v>
          </cell>
          <cell r="AK255">
            <v>0</v>
          </cell>
          <cell r="AL255">
            <v>1963</v>
          </cell>
          <cell r="AM255">
            <v>32045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32045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30082</v>
          </cell>
          <cell r="CE255">
            <v>29224</v>
          </cell>
          <cell r="CF255">
            <v>858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6681.5999999999995</v>
          </cell>
          <cell r="CK255">
            <v>3855.3137968884585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858</v>
          </cell>
          <cell r="DQ255">
            <v>858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AA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6723397</v>
          </cell>
          <cell r="F257">
            <v>0</v>
          </cell>
          <cell r="G257">
            <v>453316</v>
          </cell>
          <cell r="H257">
            <v>7176713</v>
          </cell>
          <cell r="J257">
            <v>453316</v>
          </cell>
          <cell r="K257">
            <v>319109.47663592035</v>
          </cell>
          <cell r="L257">
            <v>772425.47663592035</v>
          </cell>
          <cell r="N257">
            <v>6404287.5233640801</v>
          </cell>
          <cell r="P257">
            <v>453316</v>
          </cell>
          <cell r="Q257">
            <v>0</v>
          </cell>
          <cell r="R257">
            <v>0</v>
          </cell>
          <cell r="S257">
            <v>319109.47663592035</v>
          </cell>
          <cell r="T257">
            <v>772425.47663592035</v>
          </cell>
          <cell r="V257">
            <v>1178967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139.96969696969691</v>
          </cell>
          <cell r="AF257">
            <v>0</v>
          </cell>
          <cell r="AG257">
            <v>6723397</v>
          </cell>
          <cell r="AH257">
            <v>0</v>
          </cell>
          <cell r="AI257">
            <v>0</v>
          </cell>
          <cell r="AJ257">
            <v>6723397</v>
          </cell>
          <cell r="AK257">
            <v>0</v>
          </cell>
          <cell r="AL257">
            <v>453316</v>
          </cell>
          <cell r="AM257">
            <v>7176713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7176713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6723397</v>
          </cell>
          <cell r="CE257">
            <v>6603809</v>
          </cell>
          <cell r="CF257">
            <v>119588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725651</v>
          </cell>
          <cell r="CK257">
            <v>319109.47663592035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119588</v>
          </cell>
          <cell r="DQ257">
            <v>119588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AA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AA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1511613</v>
          </cell>
          <cell r="F260">
            <v>0</v>
          </cell>
          <cell r="G260">
            <v>96875</v>
          </cell>
          <cell r="H260">
            <v>1608488</v>
          </cell>
          <cell r="J260">
            <v>96875</v>
          </cell>
          <cell r="K260">
            <v>142468</v>
          </cell>
          <cell r="L260">
            <v>239343</v>
          </cell>
          <cell r="N260">
            <v>1369145</v>
          </cell>
          <cell r="P260">
            <v>96875</v>
          </cell>
          <cell r="Q260">
            <v>0</v>
          </cell>
          <cell r="R260">
            <v>0</v>
          </cell>
          <cell r="S260">
            <v>142468</v>
          </cell>
          <cell r="T260">
            <v>239343</v>
          </cell>
          <cell r="V260">
            <v>262554.2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1511613</v>
          </cell>
          <cell r="AH260">
            <v>0</v>
          </cell>
          <cell r="AI260">
            <v>0</v>
          </cell>
          <cell r="AJ260">
            <v>1511613</v>
          </cell>
          <cell r="AK260">
            <v>0</v>
          </cell>
          <cell r="AL260">
            <v>96875</v>
          </cell>
          <cell r="AM260">
            <v>1608488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1608488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1511613</v>
          </cell>
          <cell r="CE260">
            <v>1369145</v>
          </cell>
          <cell r="CF260">
            <v>142468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165679.20000000001</v>
          </cell>
          <cell r="CK260">
            <v>142468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142468</v>
          </cell>
          <cell r="DQ260">
            <v>142468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AA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40416</v>
          </cell>
          <cell r="F262">
            <v>0</v>
          </cell>
          <cell r="G262">
            <v>960</v>
          </cell>
          <cell r="H262">
            <v>41376</v>
          </cell>
          <cell r="J262">
            <v>960</v>
          </cell>
          <cell r="K262">
            <v>7996</v>
          </cell>
          <cell r="L262">
            <v>8956</v>
          </cell>
          <cell r="N262">
            <v>32420</v>
          </cell>
          <cell r="P262">
            <v>960</v>
          </cell>
          <cell r="Q262">
            <v>0</v>
          </cell>
          <cell r="R262">
            <v>0</v>
          </cell>
          <cell r="S262">
            <v>7996</v>
          </cell>
          <cell r="T262">
            <v>8956</v>
          </cell>
          <cell r="V262">
            <v>8956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40416</v>
          </cell>
          <cell r="AH262">
            <v>0</v>
          </cell>
          <cell r="AI262">
            <v>0</v>
          </cell>
          <cell r="AJ262">
            <v>40416</v>
          </cell>
          <cell r="AK262">
            <v>0</v>
          </cell>
          <cell r="AL262">
            <v>960</v>
          </cell>
          <cell r="AM262">
            <v>41376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41376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40416</v>
          </cell>
          <cell r="CE262">
            <v>32420</v>
          </cell>
          <cell r="CF262">
            <v>7996</v>
          </cell>
          <cell r="CG262">
            <v>0</v>
          </cell>
          <cell r="CH262">
            <v>0</v>
          </cell>
          <cell r="CI262">
            <v>0</v>
          </cell>
          <cell r="CJ262">
            <v>7996</v>
          </cell>
          <cell r="CK262">
            <v>7996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7996</v>
          </cell>
          <cell r="DQ262">
            <v>7996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AA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AA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AA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AA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7187810.4139965065</v>
          </cell>
          <cell r="F267">
            <v>0</v>
          </cell>
          <cell r="G267">
            <v>428902</v>
          </cell>
          <cell r="H267">
            <v>7616712.4139965065</v>
          </cell>
          <cell r="J267">
            <v>428902</v>
          </cell>
          <cell r="K267">
            <v>260831.15877952304</v>
          </cell>
          <cell r="L267">
            <v>689733.1587795231</v>
          </cell>
          <cell r="N267">
            <v>6926979.2552169831</v>
          </cell>
          <cell r="P267">
            <v>455113</v>
          </cell>
          <cell r="Q267">
            <v>464368.58600349352</v>
          </cell>
          <cell r="R267">
            <v>26211</v>
          </cell>
          <cell r="S267">
            <v>260831.15877952304</v>
          </cell>
          <cell r="T267">
            <v>1154101.7447830166</v>
          </cell>
          <cell r="V267">
            <v>1343993.7999999998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150.99999999999997</v>
          </cell>
          <cell r="AF267">
            <v>27.937281106840103</v>
          </cell>
          <cell r="AG267">
            <v>7625968</v>
          </cell>
          <cell r="AH267">
            <v>438157.58600349352</v>
          </cell>
          <cell r="AI267">
            <v>0</v>
          </cell>
          <cell r="AJ267">
            <v>7187810.4139965065</v>
          </cell>
          <cell r="AK267">
            <v>0</v>
          </cell>
          <cell r="AL267">
            <v>428902</v>
          </cell>
          <cell r="AM267">
            <v>7616712.4139965065</v>
          </cell>
          <cell r="AN267">
            <v>438157.58600349352</v>
          </cell>
          <cell r="AO267">
            <v>0</v>
          </cell>
          <cell r="AP267">
            <v>26211</v>
          </cell>
          <cell r="AQ267">
            <v>464368.58600349352</v>
          </cell>
          <cell r="AR267">
            <v>8081081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7187810.4139965065</v>
          </cell>
          <cell r="CE267">
            <v>7046139</v>
          </cell>
          <cell r="CF267">
            <v>141671.41399650648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450723.21399650641</v>
          </cell>
          <cell r="CK267">
            <v>260831.15877952304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141671.41399650648</v>
          </cell>
          <cell r="DQ267">
            <v>141671.41399650648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AA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AA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3900427</v>
          </cell>
          <cell r="F270">
            <v>0</v>
          </cell>
          <cell r="G270">
            <v>197873</v>
          </cell>
          <cell r="H270">
            <v>4098300</v>
          </cell>
          <cell r="J270">
            <v>197873</v>
          </cell>
          <cell r="K270">
            <v>147916.06388693964</v>
          </cell>
          <cell r="L270">
            <v>345789.06388693966</v>
          </cell>
          <cell r="N270">
            <v>3752510.9361130605</v>
          </cell>
          <cell r="P270">
            <v>197873</v>
          </cell>
          <cell r="Q270">
            <v>0</v>
          </cell>
          <cell r="R270">
            <v>0</v>
          </cell>
          <cell r="S270">
            <v>147916.06388693964</v>
          </cell>
          <cell r="T270">
            <v>345789.06388693966</v>
          </cell>
          <cell r="V270">
            <v>512520.4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3900427</v>
          </cell>
          <cell r="AH270">
            <v>0</v>
          </cell>
          <cell r="AI270">
            <v>0</v>
          </cell>
          <cell r="AJ270">
            <v>3900427</v>
          </cell>
          <cell r="AK270">
            <v>0</v>
          </cell>
          <cell r="AL270">
            <v>197873</v>
          </cell>
          <cell r="AM270">
            <v>4098300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4098300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3900427</v>
          </cell>
          <cell r="CE270">
            <v>3781805</v>
          </cell>
          <cell r="CF270">
            <v>118622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314647.40000000002</v>
          </cell>
          <cell r="CK270">
            <v>147916.06388693964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118622</v>
          </cell>
          <cell r="DQ270">
            <v>118622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3844839</v>
          </cell>
          <cell r="F271">
            <v>0</v>
          </cell>
          <cell r="G271">
            <v>221512</v>
          </cell>
          <cell r="H271">
            <v>4066351</v>
          </cell>
          <cell r="J271">
            <v>221512</v>
          </cell>
          <cell r="K271">
            <v>331250.98241077166</v>
          </cell>
          <cell r="L271">
            <v>552762.98241077166</v>
          </cell>
          <cell r="N271">
            <v>3513588.0175892282</v>
          </cell>
          <cell r="P271">
            <v>221512</v>
          </cell>
          <cell r="Q271">
            <v>0</v>
          </cell>
          <cell r="R271">
            <v>0</v>
          </cell>
          <cell r="S271">
            <v>331250.98241077166</v>
          </cell>
          <cell r="T271">
            <v>552762.98241077166</v>
          </cell>
          <cell r="V271">
            <v>875085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35.999999999999993</v>
          </cell>
          <cell r="AF271">
            <v>0</v>
          </cell>
          <cell r="AG271">
            <v>3844839</v>
          </cell>
          <cell r="AH271">
            <v>0</v>
          </cell>
          <cell r="AI271">
            <v>0</v>
          </cell>
          <cell r="AJ271">
            <v>3844839</v>
          </cell>
          <cell r="AK271">
            <v>0</v>
          </cell>
          <cell r="AL271">
            <v>221512</v>
          </cell>
          <cell r="AM271">
            <v>4066351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4066351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3844839</v>
          </cell>
          <cell r="CE271">
            <v>3597397</v>
          </cell>
          <cell r="CF271">
            <v>247442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653573</v>
          </cell>
          <cell r="CK271">
            <v>331250.98241077166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247442</v>
          </cell>
          <cell r="DQ271">
            <v>247442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37541</v>
          </cell>
          <cell r="F272">
            <v>0</v>
          </cell>
          <cell r="G272">
            <v>2744</v>
          </cell>
          <cell r="H272">
            <v>40285</v>
          </cell>
          <cell r="J272">
            <v>2744</v>
          </cell>
          <cell r="K272">
            <v>518</v>
          </cell>
          <cell r="L272">
            <v>3262</v>
          </cell>
          <cell r="N272">
            <v>37023</v>
          </cell>
          <cell r="P272">
            <v>2744</v>
          </cell>
          <cell r="Q272">
            <v>0</v>
          </cell>
          <cell r="R272">
            <v>0</v>
          </cell>
          <cell r="S272">
            <v>518</v>
          </cell>
          <cell r="T272">
            <v>3262</v>
          </cell>
          <cell r="V272">
            <v>3262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37541</v>
          </cell>
          <cell r="AH272">
            <v>0</v>
          </cell>
          <cell r="AI272">
            <v>0</v>
          </cell>
          <cell r="AJ272">
            <v>37541</v>
          </cell>
          <cell r="AK272">
            <v>0</v>
          </cell>
          <cell r="AL272">
            <v>2744</v>
          </cell>
          <cell r="AM272">
            <v>40285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40285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37541</v>
          </cell>
          <cell r="CE272">
            <v>37023</v>
          </cell>
          <cell r="CF272">
            <v>518</v>
          </cell>
          <cell r="CG272">
            <v>0</v>
          </cell>
          <cell r="CH272">
            <v>0</v>
          </cell>
          <cell r="CI272">
            <v>0</v>
          </cell>
          <cell r="CJ272">
            <v>518</v>
          </cell>
          <cell r="CK272">
            <v>518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518</v>
          </cell>
          <cell r="DQ272">
            <v>518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271661</v>
          </cell>
          <cell r="F273">
            <v>0</v>
          </cell>
          <cell r="G273">
            <v>16991</v>
          </cell>
          <cell r="H273">
            <v>288652</v>
          </cell>
          <cell r="J273">
            <v>16991</v>
          </cell>
          <cell r="K273">
            <v>20741</v>
          </cell>
          <cell r="L273">
            <v>37732</v>
          </cell>
          <cell r="N273">
            <v>250920</v>
          </cell>
          <cell r="P273">
            <v>16991</v>
          </cell>
          <cell r="Q273">
            <v>0</v>
          </cell>
          <cell r="R273">
            <v>0</v>
          </cell>
          <cell r="S273">
            <v>20741</v>
          </cell>
          <cell r="T273">
            <v>37732</v>
          </cell>
          <cell r="V273">
            <v>37732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271661</v>
          </cell>
          <cell r="AH273">
            <v>0</v>
          </cell>
          <cell r="AI273">
            <v>0</v>
          </cell>
          <cell r="AJ273">
            <v>271661</v>
          </cell>
          <cell r="AK273">
            <v>0</v>
          </cell>
          <cell r="AL273">
            <v>16991</v>
          </cell>
          <cell r="AM273">
            <v>288652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288652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271661</v>
          </cell>
          <cell r="CE273">
            <v>250920</v>
          </cell>
          <cell r="CF273">
            <v>20741</v>
          </cell>
          <cell r="CG273">
            <v>0</v>
          </cell>
          <cell r="CH273">
            <v>0</v>
          </cell>
          <cell r="CI273">
            <v>0</v>
          </cell>
          <cell r="CJ273">
            <v>20741</v>
          </cell>
          <cell r="CK273">
            <v>20741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20741</v>
          </cell>
          <cell r="DQ273">
            <v>20741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69340</v>
          </cell>
          <cell r="F274">
            <v>0</v>
          </cell>
          <cell r="G274">
            <v>2981</v>
          </cell>
          <cell r="H274">
            <v>72321</v>
          </cell>
          <cell r="J274">
            <v>2981</v>
          </cell>
          <cell r="K274">
            <v>14421</v>
          </cell>
          <cell r="L274">
            <v>17402</v>
          </cell>
          <cell r="N274">
            <v>54919</v>
          </cell>
          <cell r="P274">
            <v>2981</v>
          </cell>
          <cell r="Q274">
            <v>0</v>
          </cell>
          <cell r="R274">
            <v>0</v>
          </cell>
          <cell r="S274">
            <v>14421</v>
          </cell>
          <cell r="T274">
            <v>17402</v>
          </cell>
          <cell r="V274">
            <v>34298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69340</v>
          </cell>
          <cell r="AH274">
            <v>0</v>
          </cell>
          <cell r="AI274">
            <v>0</v>
          </cell>
          <cell r="AJ274">
            <v>69340</v>
          </cell>
          <cell r="AK274">
            <v>0</v>
          </cell>
          <cell r="AL274">
            <v>2981</v>
          </cell>
          <cell r="AM274">
            <v>72321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72321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69340</v>
          </cell>
          <cell r="CE274">
            <v>54919</v>
          </cell>
          <cell r="CF274">
            <v>14421</v>
          </cell>
          <cell r="CG274">
            <v>0</v>
          </cell>
          <cell r="CH274">
            <v>16896</v>
          </cell>
          <cell r="CI274">
            <v>0</v>
          </cell>
          <cell r="CJ274">
            <v>31317</v>
          </cell>
          <cell r="CK274">
            <v>14421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14421</v>
          </cell>
          <cell r="DQ274">
            <v>14421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131678</v>
          </cell>
          <cell r="F275">
            <v>0</v>
          </cell>
          <cell r="G275">
            <v>7451</v>
          </cell>
          <cell r="H275">
            <v>139129</v>
          </cell>
          <cell r="J275">
            <v>7451</v>
          </cell>
          <cell r="K275">
            <v>23734.599315433195</v>
          </cell>
          <cell r="L275">
            <v>31185.599315433195</v>
          </cell>
          <cell r="N275">
            <v>107943.4006845668</v>
          </cell>
          <cell r="P275">
            <v>7451</v>
          </cell>
          <cell r="Q275">
            <v>0</v>
          </cell>
          <cell r="R275">
            <v>0</v>
          </cell>
          <cell r="S275">
            <v>23734.599315433195</v>
          </cell>
          <cell r="T275">
            <v>31185.599315433195</v>
          </cell>
          <cell r="V275">
            <v>43168.800000000003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131678</v>
          </cell>
          <cell r="AH275">
            <v>0</v>
          </cell>
          <cell r="AI275">
            <v>0</v>
          </cell>
          <cell r="AJ275">
            <v>131678</v>
          </cell>
          <cell r="AK275">
            <v>0</v>
          </cell>
          <cell r="AL275">
            <v>7451</v>
          </cell>
          <cell r="AM275">
            <v>139129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139129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131678</v>
          </cell>
          <cell r="CE275">
            <v>119794</v>
          </cell>
          <cell r="CF275">
            <v>11884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35717.800000000003</v>
          </cell>
          <cell r="CK275">
            <v>23734.599315433195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11884</v>
          </cell>
          <cell r="DQ275">
            <v>11884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AA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AA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AA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AA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417513</v>
          </cell>
          <cell r="F280">
            <v>0</v>
          </cell>
          <cell r="G280">
            <v>29064</v>
          </cell>
          <cell r="H280">
            <v>446577</v>
          </cell>
          <cell r="J280">
            <v>29064</v>
          </cell>
          <cell r="K280">
            <v>1011</v>
          </cell>
          <cell r="L280">
            <v>30075</v>
          </cell>
          <cell r="N280">
            <v>416502</v>
          </cell>
          <cell r="P280">
            <v>29064</v>
          </cell>
          <cell r="Q280">
            <v>0</v>
          </cell>
          <cell r="R280">
            <v>0</v>
          </cell>
          <cell r="S280">
            <v>1011</v>
          </cell>
          <cell r="T280">
            <v>30075</v>
          </cell>
          <cell r="V280">
            <v>45011.4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417513</v>
          </cell>
          <cell r="AH280">
            <v>0</v>
          </cell>
          <cell r="AI280">
            <v>0</v>
          </cell>
          <cell r="AJ280">
            <v>417513</v>
          </cell>
          <cell r="AK280">
            <v>0</v>
          </cell>
          <cell r="AL280">
            <v>29064</v>
          </cell>
          <cell r="AM280">
            <v>446577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446577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417513</v>
          </cell>
          <cell r="CE280">
            <v>416502</v>
          </cell>
          <cell r="CF280">
            <v>1011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15947.400000000001</v>
          </cell>
          <cell r="CK280">
            <v>1011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1011</v>
          </cell>
          <cell r="DQ280">
            <v>1011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70511</v>
          </cell>
          <cell r="F281">
            <v>0</v>
          </cell>
          <cell r="G281">
            <v>2933</v>
          </cell>
          <cell r="H281">
            <v>73444</v>
          </cell>
          <cell r="J281">
            <v>2933</v>
          </cell>
          <cell r="K281">
            <v>13404.970974373133</v>
          </cell>
          <cell r="L281">
            <v>16337.970974373133</v>
          </cell>
          <cell r="N281">
            <v>57106.029025626864</v>
          </cell>
          <cell r="P281">
            <v>2933</v>
          </cell>
          <cell r="Q281">
            <v>0</v>
          </cell>
          <cell r="R281">
            <v>0</v>
          </cell>
          <cell r="S281">
            <v>13404.970974373133</v>
          </cell>
          <cell r="T281">
            <v>16337.970974373133</v>
          </cell>
          <cell r="V281">
            <v>25465.599999999999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70511</v>
          </cell>
          <cell r="AH281">
            <v>0</v>
          </cell>
          <cell r="AI281">
            <v>0</v>
          </cell>
          <cell r="AJ281">
            <v>70511</v>
          </cell>
          <cell r="AK281">
            <v>0</v>
          </cell>
          <cell r="AL281">
            <v>2933</v>
          </cell>
          <cell r="AM281">
            <v>73444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73444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70511</v>
          </cell>
          <cell r="CE281">
            <v>66786</v>
          </cell>
          <cell r="CF281">
            <v>3725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22532.6</v>
          </cell>
          <cell r="CK281">
            <v>13404.970974373133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3725</v>
          </cell>
          <cell r="DQ281">
            <v>3725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154605</v>
          </cell>
          <cell r="F282">
            <v>0</v>
          </cell>
          <cell r="G282">
            <v>9690</v>
          </cell>
          <cell r="H282">
            <v>164295</v>
          </cell>
          <cell r="J282">
            <v>9690</v>
          </cell>
          <cell r="K282">
            <v>30766.351557495622</v>
          </cell>
          <cell r="L282">
            <v>40456.351557495625</v>
          </cell>
          <cell r="N282">
            <v>123838.64844250437</v>
          </cell>
          <cell r="P282">
            <v>9690</v>
          </cell>
          <cell r="Q282">
            <v>0</v>
          </cell>
          <cell r="R282">
            <v>0</v>
          </cell>
          <cell r="S282">
            <v>30766.351557495622</v>
          </cell>
          <cell r="T282">
            <v>40456.351557495625</v>
          </cell>
          <cell r="V282">
            <v>47339.199999999997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154605</v>
          </cell>
          <cell r="AH282">
            <v>0</v>
          </cell>
          <cell r="AI282">
            <v>0</v>
          </cell>
          <cell r="AJ282">
            <v>154605</v>
          </cell>
          <cell r="AK282">
            <v>0</v>
          </cell>
          <cell r="AL282">
            <v>9690</v>
          </cell>
          <cell r="AM282">
            <v>164295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164295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154605</v>
          </cell>
          <cell r="CE282">
            <v>131138</v>
          </cell>
          <cell r="CF282">
            <v>23467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37649.199999999997</v>
          </cell>
          <cell r="CK282">
            <v>30766.351557495622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23467</v>
          </cell>
          <cell r="DQ282">
            <v>23467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7655566</v>
          </cell>
          <cell r="F283">
            <v>0</v>
          </cell>
          <cell r="G283">
            <v>365691</v>
          </cell>
          <cell r="H283">
            <v>8021257</v>
          </cell>
          <cell r="J283">
            <v>365691</v>
          </cell>
          <cell r="K283">
            <v>444869</v>
          </cell>
          <cell r="L283">
            <v>810560</v>
          </cell>
          <cell r="N283">
            <v>7210697</v>
          </cell>
          <cell r="P283">
            <v>365691</v>
          </cell>
          <cell r="Q283">
            <v>0</v>
          </cell>
          <cell r="R283">
            <v>0</v>
          </cell>
          <cell r="S283">
            <v>444869</v>
          </cell>
          <cell r="T283">
            <v>810560</v>
          </cell>
          <cell r="V283">
            <v>953870.4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7655566</v>
          </cell>
          <cell r="AH283">
            <v>0</v>
          </cell>
          <cell r="AI283">
            <v>0</v>
          </cell>
          <cell r="AJ283">
            <v>7655566</v>
          </cell>
          <cell r="AK283">
            <v>0</v>
          </cell>
          <cell r="AL283">
            <v>365691</v>
          </cell>
          <cell r="AM283">
            <v>8021257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8021257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7655566</v>
          </cell>
          <cell r="CE283">
            <v>7210697</v>
          </cell>
          <cell r="CF283">
            <v>444869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588179.4</v>
          </cell>
          <cell r="CK283">
            <v>444869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444869</v>
          </cell>
          <cell r="DQ283">
            <v>444869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146721</v>
          </cell>
          <cell r="F284">
            <v>0</v>
          </cell>
          <cell r="G284">
            <v>8839</v>
          </cell>
          <cell r="H284">
            <v>155560</v>
          </cell>
          <cell r="J284">
            <v>8839</v>
          </cell>
          <cell r="K284">
            <v>22946.027966465903</v>
          </cell>
          <cell r="L284">
            <v>31785.027966465903</v>
          </cell>
          <cell r="N284">
            <v>123774.9720335341</v>
          </cell>
          <cell r="P284">
            <v>8839</v>
          </cell>
          <cell r="Q284">
            <v>0</v>
          </cell>
          <cell r="R284">
            <v>0</v>
          </cell>
          <cell r="S284">
            <v>22946.027966465903</v>
          </cell>
          <cell r="T284">
            <v>31785.027966465903</v>
          </cell>
          <cell r="V284">
            <v>63436.2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146721</v>
          </cell>
          <cell r="AH284">
            <v>0</v>
          </cell>
          <cell r="AI284">
            <v>0</v>
          </cell>
          <cell r="AJ284">
            <v>146721</v>
          </cell>
          <cell r="AK284">
            <v>0</v>
          </cell>
          <cell r="AL284">
            <v>8839</v>
          </cell>
          <cell r="AM284">
            <v>155560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155560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146721</v>
          </cell>
          <cell r="CE284">
            <v>133152</v>
          </cell>
          <cell r="CF284">
            <v>13569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54597.2</v>
          </cell>
          <cell r="CK284">
            <v>22946.027966465903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13569</v>
          </cell>
          <cell r="DQ284">
            <v>13569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18177</v>
          </cell>
          <cell r="F285">
            <v>0</v>
          </cell>
          <cell r="G285">
            <v>939</v>
          </cell>
          <cell r="H285">
            <v>19116</v>
          </cell>
          <cell r="J285">
            <v>939</v>
          </cell>
          <cell r="K285">
            <v>224</v>
          </cell>
          <cell r="L285">
            <v>1163</v>
          </cell>
          <cell r="N285">
            <v>17953</v>
          </cell>
          <cell r="P285">
            <v>939</v>
          </cell>
          <cell r="Q285">
            <v>0</v>
          </cell>
          <cell r="R285">
            <v>0</v>
          </cell>
          <cell r="S285">
            <v>224</v>
          </cell>
          <cell r="T285">
            <v>1163</v>
          </cell>
          <cell r="V285">
            <v>1163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18177</v>
          </cell>
          <cell r="AH285">
            <v>0</v>
          </cell>
          <cell r="AI285">
            <v>0</v>
          </cell>
          <cell r="AJ285">
            <v>18177</v>
          </cell>
          <cell r="AK285">
            <v>0</v>
          </cell>
          <cell r="AL285">
            <v>939</v>
          </cell>
          <cell r="AM285">
            <v>19116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19116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18177</v>
          </cell>
          <cell r="CE285">
            <v>17953</v>
          </cell>
          <cell r="CF285">
            <v>224</v>
          </cell>
          <cell r="CG285">
            <v>0</v>
          </cell>
          <cell r="CH285">
            <v>0</v>
          </cell>
          <cell r="CI285">
            <v>0</v>
          </cell>
          <cell r="CJ285">
            <v>224</v>
          </cell>
          <cell r="CK285">
            <v>224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224</v>
          </cell>
          <cell r="DQ285">
            <v>224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1620098</v>
          </cell>
          <cell r="F286">
            <v>0</v>
          </cell>
          <cell r="G286">
            <v>114045</v>
          </cell>
          <cell r="H286">
            <v>1734143</v>
          </cell>
          <cell r="J286">
            <v>114045</v>
          </cell>
          <cell r="K286">
            <v>317232.13279490336</v>
          </cell>
          <cell r="L286">
            <v>431277.13279490336</v>
          </cell>
          <cell r="N286">
            <v>1302865.8672050966</v>
          </cell>
          <cell r="P286">
            <v>114045</v>
          </cell>
          <cell r="Q286">
            <v>0</v>
          </cell>
          <cell r="R286">
            <v>0</v>
          </cell>
          <cell r="S286">
            <v>317232.13279490336</v>
          </cell>
          <cell r="T286">
            <v>431277.13279490336</v>
          </cell>
          <cell r="V286">
            <v>617237.4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1620098</v>
          </cell>
          <cell r="AH286">
            <v>0</v>
          </cell>
          <cell r="AI286">
            <v>0</v>
          </cell>
          <cell r="AJ286">
            <v>1620098</v>
          </cell>
          <cell r="AK286">
            <v>0</v>
          </cell>
          <cell r="AL286">
            <v>114045</v>
          </cell>
          <cell r="AM286">
            <v>1734143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1734143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1620098</v>
          </cell>
          <cell r="CE286">
            <v>1399400</v>
          </cell>
          <cell r="CF286">
            <v>220698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503192.4</v>
          </cell>
          <cell r="CK286">
            <v>317232.13279490336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220698</v>
          </cell>
          <cell r="DQ286">
            <v>220698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1749549</v>
          </cell>
          <cell r="F287">
            <v>0</v>
          </cell>
          <cell r="G287">
            <v>123532</v>
          </cell>
          <cell r="H287">
            <v>1873081</v>
          </cell>
          <cell r="J287">
            <v>123532</v>
          </cell>
          <cell r="K287">
            <v>135794.64252038806</v>
          </cell>
          <cell r="L287">
            <v>259326.64252038806</v>
          </cell>
          <cell r="N287">
            <v>1613754.3574796119</v>
          </cell>
          <cell r="P287">
            <v>123532</v>
          </cell>
          <cell r="Q287">
            <v>0</v>
          </cell>
          <cell r="R287">
            <v>0</v>
          </cell>
          <cell r="S287">
            <v>135794.64252038806</v>
          </cell>
          <cell r="T287">
            <v>259326.64252038806</v>
          </cell>
          <cell r="V287">
            <v>362773.60000000003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1749549</v>
          </cell>
          <cell r="AH287">
            <v>0</v>
          </cell>
          <cell r="AI287">
            <v>0</v>
          </cell>
          <cell r="AJ287">
            <v>1749549</v>
          </cell>
          <cell r="AK287">
            <v>0</v>
          </cell>
          <cell r="AL287">
            <v>123532</v>
          </cell>
          <cell r="AM287">
            <v>1873081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1873081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1749549</v>
          </cell>
          <cell r="CE287">
            <v>1649157</v>
          </cell>
          <cell r="CF287">
            <v>100392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239241.60000000003</v>
          </cell>
          <cell r="CK287">
            <v>135794.64252038806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100392</v>
          </cell>
          <cell r="DQ287">
            <v>100392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AA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AA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65269930</v>
          </cell>
          <cell r="F290">
            <v>0</v>
          </cell>
          <cell r="G290">
            <v>4419439</v>
          </cell>
          <cell r="H290">
            <v>69689369</v>
          </cell>
          <cell r="J290">
            <v>4419439</v>
          </cell>
          <cell r="K290">
            <v>7406961.8211077424</v>
          </cell>
          <cell r="L290">
            <v>11826400.821107741</v>
          </cell>
          <cell r="N290">
            <v>57862968.178892255</v>
          </cell>
          <cell r="P290">
            <v>4419439</v>
          </cell>
          <cell r="Q290">
            <v>0</v>
          </cell>
          <cell r="R290">
            <v>0</v>
          </cell>
          <cell r="S290">
            <v>7406961.8211077424</v>
          </cell>
          <cell r="T290">
            <v>11826400.821107741</v>
          </cell>
          <cell r="V290">
            <v>16031971.4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65269930</v>
          </cell>
          <cell r="AH290">
            <v>0</v>
          </cell>
          <cell r="AI290">
            <v>0</v>
          </cell>
          <cell r="AJ290">
            <v>65269930</v>
          </cell>
          <cell r="AK290">
            <v>0</v>
          </cell>
          <cell r="AL290">
            <v>4419439</v>
          </cell>
          <cell r="AM290">
            <v>69689369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69689369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65269930</v>
          </cell>
          <cell r="CE290">
            <v>59813986</v>
          </cell>
          <cell r="CF290">
            <v>5455944</v>
          </cell>
          <cell r="CG290">
            <v>3790710</v>
          </cell>
          <cell r="CH290">
            <v>2365878.4</v>
          </cell>
          <cell r="CI290">
            <v>0</v>
          </cell>
          <cell r="CJ290">
            <v>11612532.4</v>
          </cell>
          <cell r="CK290">
            <v>7406961.8211077424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5455944</v>
          </cell>
          <cell r="DQ290">
            <v>5455944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AA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AA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1851311</v>
          </cell>
          <cell r="F293">
            <v>0</v>
          </cell>
          <cell r="G293">
            <v>115583</v>
          </cell>
          <cell r="H293">
            <v>1966894</v>
          </cell>
          <cell r="J293">
            <v>115583</v>
          </cell>
          <cell r="K293">
            <v>178070.74899720089</v>
          </cell>
          <cell r="L293">
            <v>293653.74899720086</v>
          </cell>
          <cell r="N293">
            <v>1673240.2510027993</v>
          </cell>
          <cell r="P293">
            <v>115583</v>
          </cell>
          <cell r="Q293">
            <v>0</v>
          </cell>
          <cell r="R293">
            <v>0</v>
          </cell>
          <cell r="S293">
            <v>178070.74899720089</v>
          </cell>
          <cell r="T293">
            <v>293653.74899720086</v>
          </cell>
          <cell r="V293">
            <v>508949.80000000005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6.9999999999999991</v>
          </cell>
          <cell r="AF293">
            <v>0</v>
          </cell>
          <cell r="AG293">
            <v>1851311</v>
          </cell>
          <cell r="AH293">
            <v>0</v>
          </cell>
          <cell r="AI293">
            <v>0</v>
          </cell>
          <cell r="AJ293">
            <v>1851311</v>
          </cell>
          <cell r="AK293">
            <v>0</v>
          </cell>
          <cell r="AL293">
            <v>115583</v>
          </cell>
          <cell r="AM293">
            <v>1966894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1966894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1851311</v>
          </cell>
          <cell r="CE293">
            <v>1711328</v>
          </cell>
          <cell r="CF293">
            <v>139983</v>
          </cell>
          <cell r="CG293">
            <v>74002.2</v>
          </cell>
          <cell r="CH293">
            <v>179381.6</v>
          </cell>
          <cell r="CI293">
            <v>0</v>
          </cell>
          <cell r="CJ293">
            <v>393366.80000000005</v>
          </cell>
          <cell r="CK293">
            <v>178070.74899720089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139983</v>
          </cell>
          <cell r="DQ293">
            <v>139983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2087633</v>
          </cell>
          <cell r="F294">
            <v>0</v>
          </cell>
          <cell r="G294">
            <v>134813</v>
          </cell>
          <cell r="H294">
            <v>2222446</v>
          </cell>
          <cell r="J294">
            <v>134813</v>
          </cell>
          <cell r="K294">
            <v>61388.869249921816</v>
          </cell>
          <cell r="L294">
            <v>196201.86924992182</v>
          </cell>
          <cell r="N294">
            <v>2026244.1307500782</v>
          </cell>
          <cell r="P294">
            <v>134813</v>
          </cell>
          <cell r="Q294">
            <v>0</v>
          </cell>
          <cell r="R294">
            <v>0</v>
          </cell>
          <cell r="S294">
            <v>61388.869249921816</v>
          </cell>
          <cell r="T294">
            <v>196201.86924992182</v>
          </cell>
          <cell r="V294">
            <v>272323.80000000005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2087633</v>
          </cell>
          <cell r="AH294">
            <v>0</v>
          </cell>
          <cell r="AI294">
            <v>0</v>
          </cell>
          <cell r="AJ294">
            <v>2087633</v>
          </cell>
          <cell r="AK294">
            <v>0</v>
          </cell>
          <cell r="AL294">
            <v>134813</v>
          </cell>
          <cell r="AM294">
            <v>2222446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2222446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2087633</v>
          </cell>
          <cell r="CE294">
            <v>2040740</v>
          </cell>
          <cell r="CF294">
            <v>46893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137510.80000000002</v>
          </cell>
          <cell r="CK294">
            <v>61388.869249921816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46893</v>
          </cell>
          <cell r="DQ294">
            <v>46893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AA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201243</v>
          </cell>
          <cell r="F296">
            <v>0</v>
          </cell>
          <cell r="G296">
            <v>12866</v>
          </cell>
          <cell r="H296">
            <v>214109</v>
          </cell>
          <cell r="J296">
            <v>12866</v>
          </cell>
          <cell r="K296">
            <v>40873.482263506659</v>
          </cell>
          <cell r="L296">
            <v>53739.482263506659</v>
          </cell>
          <cell r="N296">
            <v>160369.51773649335</v>
          </cell>
          <cell r="P296">
            <v>12866</v>
          </cell>
          <cell r="Q296">
            <v>0</v>
          </cell>
          <cell r="R296">
            <v>0</v>
          </cell>
          <cell r="S296">
            <v>40873.482263506659</v>
          </cell>
          <cell r="T296">
            <v>53739.482263506659</v>
          </cell>
          <cell r="V296">
            <v>63921.8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201243</v>
          </cell>
          <cell r="AH296">
            <v>0</v>
          </cell>
          <cell r="AI296">
            <v>0</v>
          </cell>
          <cell r="AJ296">
            <v>201243</v>
          </cell>
          <cell r="AK296">
            <v>0</v>
          </cell>
          <cell r="AL296">
            <v>12866</v>
          </cell>
          <cell r="AM296">
            <v>214109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214109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201243</v>
          </cell>
          <cell r="CE296">
            <v>171168</v>
          </cell>
          <cell r="CF296">
            <v>30075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51055.8</v>
          </cell>
          <cell r="CK296">
            <v>40873.482263506659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30075</v>
          </cell>
          <cell r="DQ296">
            <v>30075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127894</v>
          </cell>
          <cell r="F297">
            <v>0</v>
          </cell>
          <cell r="G297">
            <v>6542</v>
          </cell>
          <cell r="H297">
            <v>134436</v>
          </cell>
          <cell r="J297">
            <v>6542</v>
          </cell>
          <cell r="K297">
            <v>23415.338227370659</v>
          </cell>
          <cell r="L297">
            <v>29957.338227370659</v>
          </cell>
          <cell r="N297">
            <v>104478.66177262933</v>
          </cell>
          <cell r="P297">
            <v>6542</v>
          </cell>
          <cell r="Q297">
            <v>0</v>
          </cell>
          <cell r="R297">
            <v>0</v>
          </cell>
          <cell r="S297">
            <v>23415.338227370659</v>
          </cell>
          <cell r="T297">
            <v>29957.338227370659</v>
          </cell>
          <cell r="V297">
            <v>51815.399999999994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127894</v>
          </cell>
          <cell r="AH297">
            <v>0</v>
          </cell>
          <cell r="AI297">
            <v>0</v>
          </cell>
          <cell r="AJ297">
            <v>127894</v>
          </cell>
          <cell r="AK297">
            <v>0</v>
          </cell>
          <cell r="AL297">
            <v>6542</v>
          </cell>
          <cell r="AM297">
            <v>134436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134436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127894</v>
          </cell>
          <cell r="CE297">
            <v>124203</v>
          </cell>
          <cell r="CF297">
            <v>3691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45273.399999999994</v>
          </cell>
          <cell r="CK297">
            <v>23415.338227370659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3691</v>
          </cell>
          <cell r="DQ297">
            <v>3691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3610.8</v>
          </cell>
          <cell r="AA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12558</v>
          </cell>
          <cell r="F299">
            <v>0</v>
          </cell>
          <cell r="G299">
            <v>936</v>
          </cell>
          <cell r="H299">
            <v>13494</v>
          </cell>
          <cell r="J299">
            <v>936</v>
          </cell>
          <cell r="K299">
            <v>136.80300968695522</v>
          </cell>
          <cell r="L299">
            <v>1072.8030096869552</v>
          </cell>
          <cell r="N299">
            <v>12421.196990313045</v>
          </cell>
          <cell r="P299">
            <v>936</v>
          </cell>
          <cell r="Q299">
            <v>0</v>
          </cell>
          <cell r="R299">
            <v>0</v>
          </cell>
          <cell r="S299">
            <v>136.80300968695522</v>
          </cell>
          <cell r="T299">
            <v>1072.8030096869552</v>
          </cell>
          <cell r="V299">
            <v>6164.2000000000007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12558</v>
          </cell>
          <cell r="AH299">
            <v>0</v>
          </cell>
          <cell r="AI299">
            <v>0</v>
          </cell>
          <cell r="AJ299">
            <v>12558</v>
          </cell>
          <cell r="AK299">
            <v>0</v>
          </cell>
          <cell r="AL299">
            <v>936</v>
          </cell>
          <cell r="AM299">
            <v>13494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13494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12558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136.80300968695522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945584</v>
          </cell>
          <cell r="F300">
            <v>0</v>
          </cell>
          <cell r="G300">
            <v>55460</v>
          </cell>
          <cell r="H300">
            <v>1001044</v>
          </cell>
          <cell r="J300">
            <v>55460</v>
          </cell>
          <cell r="K300">
            <v>176221.4651528988</v>
          </cell>
          <cell r="L300">
            <v>231681.4651528988</v>
          </cell>
          <cell r="N300">
            <v>769362.5348471012</v>
          </cell>
          <cell r="P300">
            <v>55460</v>
          </cell>
          <cell r="Q300">
            <v>0</v>
          </cell>
          <cell r="R300">
            <v>0</v>
          </cell>
          <cell r="S300">
            <v>176221.4651528988</v>
          </cell>
          <cell r="T300">
            <v>231681.4651528988</v>
          </cell>
          <cell r="V300">
            <v>397545.4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7.9647355163727989</v>
          </cell>
          <cell r="AF300">
            <v>0</v>
          </cell>
          <cell r="AG300">
            <v>945584</v>
          </cell>
          <cell r="AH300">
            <v>0</v>
          </cell>
          <cell r="AI300">
            <v>0</v>
          </cell>
          <cell r="AJ300">
            <v>945584</v>
          </cell>
          <cell r="AK300">
            <v>0</v>
          </cell>
          <cell r="AL300">
            <v>55460</v>
          </cell>
          <cell r="AM300">
            <v>1001044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1001044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945584</v>
          </cell>
          <cell r="CE300">
            <v>829701</v>
          </cell>
          <cell r="CF300">
            <v>115883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342085.4</v>
          </cell>
          <cell r="CK300">
            <v>176221.4651528988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115883</v>
          </cell>
          <cell r="DQ300">
            <v>115883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179867</v>
          </cell>
          <cell r="F301">
            <v>0</v>
          </cell>
          <cell r="G301">
            <v>11600</v>
          </cell>
          <cell r="H301">
            <v>191467</v>
          </cell>
          <cell r="J301">
            <v>11600</v>
          </cell>
          <cell r="K301">
            <v>46125.775266964578</v>
          </cell>
          <cell r="L301">
            <v>57725.775266964578</v>
          </cell>
          <cell r="N301">
            <v>133741.22473303543</v>
          </cell>
          <cell r="P301">
            <v>11600</v>
          </cell>
          <cell r="Q301">
            <v>0</v>
          </cell>
          <cell r="R301">
            <v>0</v>
          </cell>
          <cell r="S301">
            <v>46125.775266964578</v>
          </cell>
          <cell r="T301">
            <v>57725.775266964578</v>
          </cell>
          <cell r="V301">
            <v>71663.799999999988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179867</v>
          </cell>
          <cell r="AH301">
            <v>0</v>
          </cell>
          <cell r="AI301">
            <v>0</v>
          </cell>
          <cell r="AJ301">
            <v>179867</v>
          </cell>
          <cell r="AK301">
            <v>0</v>
          </cell>
          <cell r="AL301">
            <v>11600</v>
          </cell>
          <cell r="AM301">
            <v>191467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191467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179867</v>
          </cell>
          <cell r="CE301">
            <v>145258</v>
          </cell>
          <cell r="CF301">
            <v>34609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60063.799999999996</v>
          </cell>
          <cell r="CK301">
            <v>46125.775266964578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34609</v>
          </cell>
          <cell r="DQ301">
            <v>34609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1108044</v>
          </cell>
          <cell r="F302">
            <v>0</v>
          </cell>
          <cell r="G302">
            <v>76011</v>
          </cell>
          <cell r="H302">
            <v>1184055</v>
          </cell>
          <cell r="J302">
            <v>76011</v>
          </cell>
          <cell r="K302">
            <v>144542.76845243003</v>
          </cell>
          <cell r="L302">
            <v>220553.76845243003</v>
          </cell>
          <cell r="N302">
            <v>963501.23154756997</v>
          </cell>
          <cell r="P302">
            <v>76011</v>
          </cell>
          <cell r="Q302">
            <v>0</v>
          </cell>
          <cell r="R302">
            <v>0</v>
          </cell>
          <cell r="S302">
            <v>144542.76845243003</v>
          </cell>
          <cell r="T302">
            <v>220553.76845243003</v>
          </cell>
          <cell r="V302">
            <v>329544.19999999995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5.9471032745591952</v>
          </cell>
          <cell r="AF302">
            <v>0</v>
          </cell>
          <cell r="AG302">
            <v>1108044</v>
          </cell>
          <cell r="AH302">
            <v>0</v>
          </cell>
          <cell r="AI302">
            <v>0</v>
          </cell>
          <cell r="AJ302">
            <v>1108044</v>
          </cell>
          <cell r="AK302">
            <v>0</v>
          </cell>
          <cell r="AL302">
            <v>76011</v>
          </cell>
          <cell r="AM302">
            <v>1184055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1184055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1108044</v>
          </cell>
          <cell r="CE302">
            <v>1017741</v>
          </cell>
          <cell r="CF302">
            <v>90303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253533.19999999998</v>
          </cell>
          <cell r="CK302">
            <v>144542.76845243003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90303</v>
          </cell>
          <cell r="DQ302">
            <v>90303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AA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896764</v>
          </cell>
          <cell r="F304">
            <v>0</v>
          </cell>
          <cell r="G304">
            <v>50364</v>
          </cell>
          <cell r="H304">
            <v>947128</v>
          </cell>
          <cell r="J304">
            <v>50364</v>
          </cell>
          <cell r="K304">
            <v>29270</v>
          </cell>
          <cell r="L304">
            <v>79634</v>
          </cell>
          <cell r="N304">
            <v>867494</v>
          </cell>
          <cell r="P304">
            <v>50364</v>
          </cell>
          <cell r="Q304">
            <v>0</v>
          </cell>
          <cell r="R304">
            <v>0</v>
          </cell>
          <cell r="S304">
            <v>29270</v>
          </cell>
          <cell r="T304">
            <v>79634</v>
          </cell>
          <cell r="V304">
            <v>79634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0.99999999999999989</v>
          </cell>
          <cell r="AF304">
            <v>0</v>
          </cell>
          <cell r="AG304">
            <v>896764</v>
          </cell>
          <cell r="AH304">
            <v>0</v>
          </cell>
          <cell r="AI304">
            <v>0</v>
          </cell>
          <cell r="AJ304">
            <v>896764</v>
          </cell>
          <cell r="AK304">
            <v>0</v>
          </cell>
          <cell r="AL304">
            <v>50364</v>
          </cell>
          <cell r="AM304">
            <v>947128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947128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896764</v>
          </cell>
          <cell r="CE304">
            <v>867494</v>
          </cell>
          <cell r="CF304">
            <v>29270</v>
          </cell>
          <cell r="CG304">
            <v>0</v>
          </cell>
          <cell r="CH304">
            <v>0</v>
          </cell>
          <cell r="CI304">
            <v>0</v>
          </cell>
          <cell r="CJ304">
            <v>29270</v>
          </cell>
          <cell r="CK304">
            <v>29270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29270</v>
          </cell>
          <cell r="DQ304">
            <v>29270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886716</v>
          </cell>
          <cell r="F305">
            <v>0</v>
          </cell>
          <cell r="G305">
            <v>29736</v>
          </cell>
          <cell r="H305">
            <v>916452</v>
          </cell>
          <cell r="J305">
            <v>29736</v>
          </cell>
          <cell r="K305">
            <v>27036.919202884557</v>
          </cell>
          <cell r="L305">
            <v>56772.919202884557</v>
          </cell>
          <cell r="N305">
            <v>859679.08079711546</v>
          </cell>
          <cell r="P305">
            <v>29736</v>
          </cell>
          <cell r="Q305">
            <v>0</v>
          </cell>
          <cell r="R305">
            <v>0</v>
          </cell>
          <cell r="S305">
            <v>27036.919202884557</v>
          </cell>
          <cell r="T305">
            <v>56772.919202884557</v>
          </cell>
          <cell r="V305">
            <v>153166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9</v>
          </cell>
          <cell r="AF305">
            <v>0</v>
          </cell>
          <cell r="AG305">
            <v>886716</v>
          </cell>
          <cell r="AH305">
            <v>0</v>
          </cell>
          <cell r="AI305">
            <v>0</v>
          </cell>
          <cell r="AJ305">
            <v>886716</v>
          </cell>
          <cell r="AK305">
            <v>0</v>
          </cell>
          <cell r="AL305">
            <v>29736</v>
          </cell>
          <cell r="AM305">
            <v>916452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916452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886716</v>
          </cell>
          <cell r="CE305">
            <v>868155</v>
          </cell>
          <cell r="CF305">
            <v>18561</v>
          </cell>
          <cell r="CG305">
            <v>16468.2</v>
          </cell>
          <cell r="CH305">
            <v>88400.8</v>
          </cell>
          <cell r="CI305">
            <v>0</v>
          </cell>
          <cell r="CJ305">
            <v>123430</v>
          </cell>
          <cell r="CK305">
            <v>27036.919202884557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18561</v>
          </cell>
          <cell r="DQ305">
            <v>18561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AA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AA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AA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140721</v>
          </cell>
          <cell r="F309">
            <v>0</v>
          </cell>
          <cell r="G309">
            <v>3749</v>
          </cell>
          <cell r="H309">
            <v>144470</v>
          </cell>
          <cell r="J309">
            <v>3749</v>
          </cell>
          <cell r="K309">
            <v>16677.658181348717</v>
          </cell>
          <cell r="L309">
            <v>20426.658181348717</v>
          </cell>
          <cell r="N309">
            <v>124043.34181865129</v>
          </cell>
          <cell r="P309">
            <v>3749</v>
          </cell>
          <cell r="Q309">
            <v>0</v>
          </cell>
          <cell r="R309">
            <v>0</v>
          </cell>
          <cell r="S309">
            <v>16677.658181348717</v>
          </cell>
          <cell r="T309">
            <v>20426.658181348717</v>
          </cell>
          <cell r="V309">
            <v>23442.799999999999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140721</v>
          </cell>
          <cell r="AH309">
            <v>0</v>
          </cell>
          <cell r="AI309">
            <v>0</v>
          </cell>
          <cell r="AJ309">
            <v>140721</v>
          </cell>
          <cell r="AK309">
            <v>0</v>
          </cell>
          <cell r="AL309">
            <v>3749</v>
          </cell>
          <cell r="AM309">
            <v>144470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144470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140721</v>
          </cell>
          <cell r="CE309">
            <v>127242</v>
          </cell>
          <cell r="CF309">
            <v>13479</v>
          </cell>
          <cell r="CG309">
            <v>6214.8</v>
          </cell>
          <cell r="CH309">
            <v>0</v>
          </cell>
          <cell r="CI309">
            <v>0</v>
          </cell>
          <cell r="CJ309">
            <v>19693.8</v>
          </cell>
          <cell r="CK309">
            <v>16677.658181348717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13479</v>
          </cell>
          <cell r="DQ309">
            <v>13479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1393544</v>
          </cell>
          <cell r="F310">
            <v>0</v>
          </cell>
          <cell r="G310">
            <v>83328</v>
          </cell>
          <cell r="H310">
            <v>1476872</v>
          </cell>
          <cell r="J310">
            <v>83328</v>
          </cell>
          <cell r="K310">
            <v>158804.04953134304</v>
          </cell>
          <cell r="L310">
            <v>242132.04953134304</v>
          </cell>
          <cell r="N310">
            <v>1234739.9504686571</v>
          </cell>
          <cell r="P310">
            <v>83328</v>
          </cell>
          <cell r="Q310">
            <v>0</v>
          </cell>
          <cell r="R310">
            <v>0</v>
          </cell>
          <cell r="S310">
            <v>158804.04953134304</v>
          </cell>
          <cell r="T310">
            <v>242132.04953134304</v>
          </cell>
          <cell r="V310">
            <v>306291.59999999998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1393544</v>
          </cell>
          <cell r="AH310">
            <v>0</v>
          </cell>
          <cell r="AI310">
            <v>0</v>
          </cell>
          <cell r="AJ310">
            <v>1393544</v>
          </cell>
          <cell r="AK310">
            <v>0</v>
          </cell>
          <cell r="AL310">
            <v>83328</v>
          </cell>
          <cell r="AM310">
            <v>1476872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1476872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1393544</v>
          </cell>
          <cell r="CE310">
            <v>1302782</v>
          </cell>
          <cell r="CF310">
            <v>90762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222963.6</v>
          </cell>
          <cell r="CK310">
            <v>158804.04953134304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90762</v>
          </cell>
          <cell r="DQ310">
            <v>90762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AA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AA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20657</v>
          </cell>
          <cell r="F313">
            <v>0</v>
          </cell>
          <cell r="G313">
            <v>936</v>
          </cell>
          <cell r="H313">
            <v>21593</v>
          </cell>
          <cell r="J313">
            <v>936</v>
          </cell>
          <cell r="K313">
            <v>7929.4577440382145</v>
          </cell>
          <cell r="L313">
            <v>8865.4577440382145</v>
          </cell>
          <cell r="N313">
            <v>12727.542255961785</v>
          </cell>
          <cell r="P313">
            <v>936</v>
          </cell>
          <cell r="Q313">
            <v>0</v>
          </cell>
          <cell r="R313">
            <v>0</v>
          </cell>
          <cell r="S313">
            <v>7929.4577440382145</v>
          </cell>
          <cell r="T313">
            <v>8865.4577440382145</v>
          </cell>
          <cell r="V313">
            <v>11108.2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20657</v>
          </cell>
          <cell r="AH313">
            <v>0</v>
          </cell>
          <cell r="AI313">
            <v>0</v>
          </cell>
          <cell r="AJ313">
            <v>20657</v>
          </cell>
          <cell r="AK313">
            <v>0</v>
          </cell>
          <cell r="AL313">
            <v>936</v>
          </cell>
          <cell r="AM313">
            <v>21593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21593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20657</v>
          </cell>
          <cell r="CE313">
            <v>15106</v>
          </cell>
          <cell r="CF313">
            <v>5551</v>
          </cell>
          <cell r="CG313">
            <v>4621.2</v>
          </cell>
          <cell r="CH313">
            <v>0</v>
          </cell>
          <cell r="CI313">
            <v>0</v>
          </cell>
          <cell r="CJ313">
            <v>10172.200000000001</v>
          </cell>
          <cell r="CK313">
            <v>7929.4577440382145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5551</v>
          </cell>
          <cell r="DQ313">
            <v>5551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1055325</v>
          </cell>
          <cell r="F314">
            <v>0</v>
          </cell>
          <cell r="G314">
            <v>66781</v>
          </cell>
          <cell r="H314">
            <v>1122106</v>
          </cell>
          <cell r="J314">
            <v>66781</v>
          </cell>
          <cell r="K314">
            <v>125988.33530476477</v>
          </cell>
          <cell r="L314">
            <v>192769.33530476477</v>
          </cell>
          <cell r="N314">
            <v>929336.6646952352</v>
          </cell>
          <cell r="P314">
            <v>66781</v>
          </cell>
          <cell r="Q314">
            <v>0</v>
          </cell>
          <cell r="R314">
            <v>0</v>
          </cell>
          <cell r="S314">
            <v>125988.33530476477</v>
          </cell>
          <cell r="T314">
            <v>192769.33530476477</v>
          </cell>
          <cell r="V314">
            <v>224042.8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1055325</v>
          </cell>
          <cell r="AH314">
            <v>0</v>
          </cell>
          <cell r="AI314">
            <v>0</v>
          </cell>
          <cell r="AJ314">
            <v>1055325</v>
          </cell>
          <cell r="AK314">
            <v>0</v>
          </cell>
          <cell r="AL314">
            <v>66781</v>
          </cell>
          <cell r="AM314">
            <v>1122106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1122106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1055325</v>
          </cell>
          <cell r="CE314">
            <v>951206</v>
          </cell>
          <cell r="CF314">
            <v>104119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157261.79999999999</v>
          </cell>
          <cell r="CK314">
            <v>125988.33530476477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104119</v>
          </cell>
          <cell r="DQ314">
            <v>104119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142898</v>
          </cell>
          <cell r="F315">
            <v>0</v>
          </cell>
          <cell r="G315">
            <v>9646</v>
          </cell>
          <cell r="H315">
            <v>152544</v>
          </cell>
          <cell r="J315">
            <v>9646</v>
          </cell>
          <cell r="K315">
            <v>25377.051158110764</v>
          </cell>
          <cell r="L315">
            <v>35023.051158110764</v>
          </cell>
          <cell r="N315">
            <v>117520.94884188924</v>
          </cell>
          <cell r="P315">
            <v>9646</v>
          </cell>
          <cell r="Q315">
            <v>0</v>
          </cell>
          <cell r="R315">
            <v>0</v>
          </cell>
          <cell r="S315">
            <v>25377.051158110764</v>
          </cell>
          <cell r="T315">
            <v>35023.051158110764</v>
          </cell>
          <cell r="V315">
            <v>63014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142898</v>
          </cell>
          <cell r="AH315">
            <v>0</v>
          </cell>
          <cell r="AI315">
            <v>0</v>
          </cell>
          <cell r="AJ315">
            <v>142898</v>
          </cell>
          <cell r="AK315">
            <v>0</v>
          </cell>
          <cell r="AL315">
            <v>9646</v>
          </cell>
          <cell r="AM315">
            <v>152544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152544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142898</v>
          </cell>
          <cell r="CE315">
            <v>123930</v>
          </cell>
          <cell r="CF315">
            <v>18968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53368</v>
          </cell>
          <cell r="CK315">
            <v>25377.051158110764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18968</v>
          </cell>
          <cell r="DQ315">
            <v>18968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690557</v>
          </cell>
          <cell r="F316">
            <v>0</v>
          </cell>
          <cell r="G316">
            <v>35844</v>
          </cell>
          <cell r="H316">
            <v>726401</v>
          </cell>
          <cell r="J316">
            <v>35844</v>
          </cell>
          <cell r="K316">
            <v>40076</v>
          </cell>
          <cell r="L316">
            <v>75920</v>
          </cell>
          <cell r="N316">
            <v>650481</v>
          </cell>
          <cell r="P316">
            <v>35844</v>
          </cell>
          <cell r="Q316">
            <v>0</v>
          </cell>
          <cell r="R316">
            <v>0</v>
          </cell>
          <cell r="S316">
            <v>40076</v>
          </cell>
          <cell r="T316">
            <v>75920</v>
          </cell>
          <cell r="V316">
            <v>158478.79999999999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690557</v>
          </cell>
          <cell r="AH316">
            <v>0</v>
          </cell>
          <cell r="AI316">
            <v>0</v>
          </cell>
          <cell r="AJ316">
            <v>690557</v>
          </cell>
          <cell r="AK316">
            <v>0</v>
          </cell>
          <cell r="AL316">
            <v>35844</v>
          </cell>
          <cell r="AM316">
            <v>726401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726401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690557</v>
          </cell>
          <cell r="CE316">
            <v>650481</v>
          </cell>
          <cell r="CF316">
            <v>40076</v>
          </cell>
          <cell r="CG316">
            <v>0</v>
          </cell>
          <cell r="CH316">
            <v>82558.8</v>
          </cell>
          <cell r="CI316">
            <v>0</v>
          </cell>
          <cell r="CJ316">
            <v>122634.8</v>
          </cell>
          <cell r="CK316">
            <v>40076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40076</v>
          </cell>
          <cell r="DQ316">
            <v>40076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338581</v>
          </cell>
          <cell r="F317">
            <v>0</v>
          </cell>
          <cell r="G317">
            <v>15735</v>
          </cell>
          <cell r="H317">
            <v>354316</v>
          </cell>
          <cell r="J317">
            <v>15735</v>
          </cell>
          <cell r="K317">
            <v>31456.923129354491</v>
          </cell>
          <cell r="L317">
            <v>47191.923129354487</v>
          </cell>
          <cell r="N317">
            <v>307124.07687064551</v>
          </cell>
          <cell r="P317">
            <v>15735</v>
          </cell>
          <cell r="Q317">
            <v>0</v>
          </cell>
          <cell r="R317">
            <v>0</v>
          </cell>
          <cell r="S317">
            <v>31456.923129354491</v>
          </cell>
          <cell r="T317">
            <v>47191.923129354487</v>
          </cell>
          <cell r="V317">
            <v>75424.399999999994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338581</v>
          </cell>
          <cell r="AH317">
            <v>0</v>
          </cell>
          <cell r="AI317">
            <v>0</v>
          </cell>
          <cell r="AJ317">
            <v>338581</v>
          </cell>
          <cell r="AK317">
            <v>0</v>
          </cell>
          <cell r="AL317">
            <v>15735</v>
          </cell>
          <cell r="AM317">
            <v>354316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354316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338581</v>
          </cell>
          <cell r="CE317">
            <v>309971</v>
          </cell>
          <cell r="CF317">
            <v>28610</v>
          </cell>
          <cell r="CG317">
            <v>5531.4</v>
          </cell>
          <cell r="CH317">
            <v>25548</v>
          </cell>
          <cell r="CI317">
            <v>0</v>
          </cell>
          <cell r="CJ317">
            <v>59689.4</v>
          </cell>
          <cell r="CK317">
            <v>31456.923129354491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28610</v>
          </cell>
          <cell r="DQ317">
            <v>28610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69906</v>
          </cell>
          <cell r="F318">
            <v>0</v>
          </cell>
          <cell r="G318">
            <v>4800</v>
          </cell>
          <cell r="H318">
            <v>74706</v>
          </cell>
          <cell r="J318">
            <v>4800</v>
          </cell>
          <cell r="K318">
            <v>12007.783811890667</v>
          </cell>
          <cell r="L318">
            <v>16807.783811890666</v>
          </cell>
          <cell r="N318">
            <v>57898.216188109334</v>
          </cell>
          <cell r="P318">
            <v>4800</v>
          </cell>
          <cell r="Q318">
            <v>0</v>
          </cell>
          <cell r="R318">
            <v>0</v>
          </cell>
          <cell r="S318">
            <v>12007.783811890667</v>
          </cell>
          <cell r="T318">
            <v>16807.783811890666</v>
          </cell>
          <cell r="V318">
            <v>29908.399999999998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69906</v>
          </cell>
          <cell r="AH318">
            <v>0</v>
          </cell>
          <cell r="AI318">
            <v>0</v>
          </cell>
          <cell r="AJ318">
            <v>69906</v>
          </cell>
          <cell r="AK318">
            <v>0</v>
          </cell>
          <cell r="AL318">
            <v>4800</v>
          </cell>
          <cell r="AM318">
            <v>74706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74706</v>
          </cell>
          <cell r="CA318">
            <v>309</v>
          </cell>
          <cell r="CB318">
            <v>309</v>
          </cell>
          <cell r="CC318" t="str">
            <v>WARE</v>
          </cell>
          <cell r="CD318">
            <v>69906</v>
          </cell>
          <cell r="CE318">
            <v>70460</v>
          </cell>
          <cell r="CF318">
            <v>0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25108.399999999998</v>
          </cell>
          <cell r="CK318">
            <v>12007.783811890667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1594148</v>
          </cell>
          <cell r="F319">
            <v>0</v>
          </cell>
          <cell r="G319">
            <v>101025</v>
          </cell>
          <cell r="H319">
            <v>1695173</v>
          </cell>
          <cell r="J319">
            <v>101025</v>
          </cell>
          <cell r="K319">
            <v>228790.04158941691</v>
          </cell>
          <cell r="L319">
            <v>329815.04158941691</v>
          </cell>
          <cell r="N319">
            <v>1365357.958410583</v>
          </cell>
          <cell r="P319">
            <v>101025</v>
          </cell>
          <cell r="Q319">
            <v>0</v>
          </cell>
          <cell r="R319">
            <v>0</v>
          </cell>
          <cell r="S319">
            <v>228790.04158941691</v>
          </cell>
          <cell r="T319">
            <v>329815.04158941691</v>
          </cell>
          <cell r="V319">
            <v>441438.39999999997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1594148</v>
          </cell>
          <cell r="AH319">
            <v>0</v>
          </cell>
          <cell r="AI319">
            <v>0</v>
          </cell>
          <cell r="AJ319">
            <v>1594148</v>
          </cell>
          <cell r="AK319">
            <v>0</v>
          </cell>
          <cell r="AL319">
            <v>101025</v>
          </cell>
          <cell r="AM319">
            <v>1695173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1695173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1594148</v>
          </cell>
          <cell r="CE319">
            <v>1452965</v>
          </cell>
          <cell r="CF319">
            <v>141183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340413.39999999997</v>
          </cell>
          <cell r="CK319">
            <v>228790.04158941691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141183</v>
          </cell>
          <cell r="DQ319">
            <v>141183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AA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AA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AA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234341</v>
          </cell>
          <cell r="F323">
            <v>0</v>
          </cell>
          <cell r="G323">
            <v>9679</v>
          </cell>
          <cell r="H323">
            <v>244020</v>
          </cell>
          <cell r="J323">
            <v>9679</v>
          </cell>
          <cell r="K323">
            <v>32452.643758373473</v>
          </cell>
          <cell r="L323">
            <v>42131.643758373473</v>
          </cell>
          <cell r="N323">
            <v>201888.35624162652</v>
          </cell>
          <cell r="P323">
            <v>9679</v>
          </cell>
          <cell r="Q323">
            <v>0</v>
          </cell>
          <cell r="R323">
            <v>0</v>
          </cell>
          <cell r="S323">
            <v>32452.643758373473</v>
          </cell>
          <cell r="T323">
            <v>42131.643758373473</v>
          </cell>
          <cell r="V323">
            <v>78005.2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234341</v>
          </cell>
          <cell r="AH323">
            <v>0</v>
          </cell>
          <cell r="AI323">
            <v>0</v>
          </cell>
          <cell r="AJ323">
            <v>234341</v>
          </cell>
          <cell r="AK323">
            <v>0</v>
          </cell>
          <cell r="AL323">
            <v>9679</v>
          </cell>
          <cell r="AM323">
            <v>244020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244020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234341</v>
          </cell>
          <cell r="CE323">
            <v>229303</v>
          </cell>
          <cell r="CF323">
            <v>5038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68326.2</v>
          </cell>
          <cell r="CK323">
            <v>32452.643758373473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5038</v>
          </cell>
          <cell r="DQ323">
            <v>5038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AA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351862</v>
          </cell>
          <cell r="F325">
            <v>0</v>
          </cell>
          <cell r="G325">
            <v>24399</v>
          </cell>
          <cell r="H325">
            <v>376261</v>
          </cell>
          <cell r="J325">
            <v>24399</v>
          </cell>
          <cell r="K325">
            <v>65011.185724065042</v>
          </cell>
          <cell r="L325">
            <v>89410.185724065042</v>
          </cell>
          <cell r="N325">
            <v>286850.81427593494</v>
          </cell>
          <cell r="P325">
            <v>24399</v>
          </cell>
          <cell r="Q325">
            <v>0</v>
          </cell>
          <cell r="R325">
            <v>0</v>
          </cell>
          <cell r="S325">
            <v>65011.185724065042</v>
          </cell>
          <cell r="T325">
            <v>89410.185724065042</v>
          </cell>
          <cell r="V325">
            <v>127616.99999999999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351862</v>
          </cell>
          <cell r="AH325">
            <v>0</v>
          </cell>
          <cell r="AI325">
            <v>0</v>
          </cell>
          <cell r="AJ325">
            <v>351862</v>
          </cell>
          <cell r="AK325">
            <v>0</v>
          </cell>
          <cell r="AL325">
            <v>24399</v>
          </cell>
          <cell r="AM325">
            <v>376261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376261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351862</v>
          </cell>
          <cell r="CE325">
            <v>304281</v>
          </cell>
          <cell r="CF325">
            <v>47581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103217.99999999999</v>
          </cell>
          <cell r="CK325">
            <v>65011.185724065042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47581</v>
          </cell>
          <cell r="DQ325">
            <v>47581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23610</v>
          </cell>
          <cell r="F326">
            <v>0</v>
          </cell>
          <cell r="G326">
            <v>930</v>
          </cell>
          <cell r="H326">
            <v>24540</v>
          </cell>
          <cell r="J326">
            <v>930</v>
          </cell>
          <cell r="K326">
            <v>10212.672092014114</v>
          </cell>
          <cell r="L326">
            <v>11142.672092014114</v>
          </cell>
          <cell r="N326">
            <v>13397.327907985886</v>
          </cell>
          <cell r="P326">
            <v>930</v>
          </cell>
          <cell r="Q326">
            <v>0</v>
          </cell>
          <cell r="R326">
            <v>0</v>
          </cell>
          <cell r="S326">
            <v>10212.672092014114</v>
          </cell>
          <cell r="T326">
            <v>11142.672092014114</v>
          </cell>
          <cell r="V326">
            <v>16786.8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23610</v>
          </cell>
          <cell r="AH326">
            <v>0</v>
          </cell>
          <cell r="AI326">
            <v>0</v>
          </cell>
          <cell r="AJ326">
            <v>23610</v>
          </cell>
          <cell r="AK326">
            <v>0</v>
          </cell>
          <cell r="AL326">
            <v>930</v>
          </cell>
          <cell r="AM326">
            <v>24540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24540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23610</v>
          </cell>
          <cell r="CE326">
            <v>19383</v>
          </cell>
          <cell r="CF326">
            <v>4227</v>
          </cell>
          <cell r="CG326">
            <v>11629.8</v>
          </cell>
          <cell r="CH326">
            <v>0</v>
          </cell>
          <cell r="CI326">
            <v>0</v>
          </cell>
          <cell r="CJ326">
            <v>15856.8</v>
          </cell>
          <cell r="CK326">
            <v>10212.672092014114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4227</v>
          </cell>
          <cell r="DQ326">
            <v>4227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AA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AA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AA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180431</v>
          </cell>
          <cell r="F330">
            <v>0</v>
          </cell>
          <cell r="G330">
            <v>10352</v>
          </cell>
          <cell r="H330">
            <v>190783</v>
          </cell>
          <cell r="J330">
            <v>10352</v>
          </cell>
          <cell r="K330">
            <v>11087.837613566877</v>
          </cell>
          <cell r="L330">
            <v>21439.837613566877</v>
          </cell>
          <cell r="N330">
            <v>169343.16238643313</v>
          </cell>
          <cell r="P330">
            <v>10352</v>
          </cell>
          <cell r="Q330">
            <v>0</v>
          </cell>
          <cell r="R330">
            <v>0</v>
          </cell>
          <cell r="S330">
            <v>11087.837613566877</v>
          </cell>
          <cell r="T330">
            <v>21439.837613566877</v>
          </cell>
          <cell r="V330">
            <v>31895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180431</v>
          </cell>
          <cell r="AH330">
            <v>0</v>
          </cell>
          <cell r="AI330">
            <v>0</v>
          </cell>
          <cell r="AJ330">
            <v>180431</v>
          </cell>
          <cell r="AK330">
            <v>0</v>
          </cell>
          <cell r="AL330">
            <v>10352</v>
          </cell>
          <cell r="AM330">
            <v>190783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190783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180431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11087.837613566877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175212</v>
          </cell>
          <cell r="F331">
            <v>0</v>
          </cell>
          <cell r="G331">
            <v>8525</v>
          </cell>
          <cell r="H331">
            <v>183737</v>
          </cell>
          <cell r="J331">
            <v>8525</v>
          </cell>
          <cell r="K331">
            <v>22646</v>
          </cell>
          <cell r="L331">
            <v>31171</v>
          </cell>
          <cell r="N331">
            <v>152566</v>
          </cell>
          <cell r="P331">
            <v>8525</v>
          </cell>
          <cell r="Q331">
            <v>0</v>
          </cell>
          <cell r="R331">
            <v>0</v>
          </cell>
          <cell r="S331">
            <v>22646</v>
          </cell>
          <cell r="T331">
            <v>31171</v>
          </cell>
          <cell r="V331">
            <v>37909.800000000003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175212</v>
          </cell>
          <cell r="AH331">
            <v>0</v>
          </cell>
          <cell r="AI331">
            <v>0</v>
          </cell>
          <cell r="AJ331">
            <v>175212</v>
          </cell>
          <cell r="AK331">
            <v>0</v>
          </cell>
          <cell r="AL331">
            <v>8525</v>
          </cell>
          <cell r="AM331">
            <v>183737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183737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175212</v>
          </cell>
          <cell r="CE331">
            <v>152566</v>
          </cell>
          <cell r="CF331">
            <v>22646</v>
          </cell>
          <cell r="CG331">
            <v>0</v>
          </cell>
          <cell r="CH331">
            <v>6738.8</v>
          </cell>
          <cell r="CI331">
            <v>0</v>
          </cell>
          <cell r="CJ331">
            <v>29384.799999999999</v>
          </cell>
          <cell r="CK331">
            <v>22646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22646</v>
          </cell>
          <cell r="DQ331">
            <v>22646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74419</v>
          </cell>
          <cell r="F332">
            <v>0</v>
          </cell>
          <cell r="G332">
            <v>4650</v>
          </cell>
          <cell r="H332">
            <v>79069</v>
          </cell>
          <cell r="J332">
            <v>4650</v>
          </cell>
          <cell r="K332">
            <v>3124</v>
          </cell>
          <cell r="L332">
            <v>7774</v>
          </cell>
          <cell r="N332">
            <v>71295</v>
          </cell>
          <cell r="P332">
            <v>4650</v>
          </cell>
          <cell r="Q332">
            <v>0</v>
          </cell>
          <cell r="R332">
            <v>0</v>
          </cell>
          <cell r="S332">
            <v>3124</v>
          </cell>
          <cell r="T332">
            <v>7774</v>
          </cell>
          <cell r="V332">
            <v>19894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74419</v>
          </cell>
          <cell r="AH332">
            <v>0</v>
          </cell>
          <cell r="AI332">
            <v>0</v>
          </cell>
          <cell r="AJ332">
            <v>74419</v>
          </cell>
          <cell r="AK332">
            <v>0</v>
          </cell>
          <cell r="AL332">
            <v>4650</v>
          </cell>
          <cell r="AM332">
            <v>79069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79069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74419</v>
          </cell>
          <cell r="CE332">
            <v>71295</v>
          </cell>
          <cell r="CF332">
            <v>3124</v>
          </cell>
          <cell r="CG332">
            <v>0</v>
          </cell>
          <cell r="CH332">
            <v>12120</v>
          </cell>
          <cell r="CI332">
            <v>0</v>
          </cell>
          <cell r="CJ332">
            <v>15244</v>
          </cell>
          <cell r="CK332">
            <v>3124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3124</v>
          </cell>
          <cell r="DQ332">
            <v>3124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AA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1172337</v>
          </cell>
          <cell r="F334">
            <v>0</v>
          </cell>
          <cell r="G334">
            <v>81991</v>
          </cell>
          <cell r="H334">
            <v>1254328</v>
          </cell>
          <cell r="J334">
            <v>81991</v>
          </cell>
          <cell r="K334">
            <v>332788.19218435854</v>
          </cell>
          <cell r="L334">
            <v>414779.19218435854</v>
          </cell>
          <cell r="N334">
            <v>839548.8078156414</v>
          </cell>
          <cell r="P334">
            <v>81991</v>
          </cell>
          <cell r="Q334">
            <v>0</v>
          </cell>
          <cell r="R334">
            <v>0</v>
          </cell>
          <cell r="S334">
            <v>332788.19218435854</v>
          </cell>
          <cell r="T334">
            <v>414779.19218435854</v>
          </cell>
          <cell r="V334">
            <v>495737.60000000003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1172337</v>
          </cell>
          <cell r="AH334">
            <v>0</v>
          </cell>
          <cell r="AI334">
            <v>0</v>
          </cell>
          <cell r="AJ334">
            <v>1172337</v>
          </cell>
          <cell r="AK334">
            <v>0</v>
          </cell>
          <cell r="AL334">
            <v>81991</v>
          </cell>
          <cell r="AM334">
            <v>1254328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1254328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1172337</v>
          </cell>
          <cell r="CE334">
            <v>902850</v>
          </cell>
          <cell r="CF334">
            <v>269487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413746.60000000003</v>
          </cell>
          <cell r="CK334">
            <v>332788.19218435854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269487</v>
          </cell>
          <cell r="DQ334">
            <v>269487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325222</v>
          </cell>
          <cell r="F335">
            <v>0</v>
          </cell>
          <cell r="G335">
            <v>21252</v>
          </cell>
          <cell r="H335">
            <v>346474</v>
          </cell>
          <cell r="J335">
            <v>21252</v>
          </cell>
          <cell r="K335">
            <v>54887.787025618723</v>
          </cell>
          <cell r="L335">
            <v>76139.787025618716</v>
          </cell>
          <cell r="N335">
            <v>270334.21297438128</v>
          </cell>
          <cell r="P335">
            <v>21252</v>
          </cell>
          <cell r="Q335">
            <v>0</v>
          </cell>
          <cell r="R335">
            <v>0</v>
          </cell>
          <cell r="S335">
            <v>54887.787025618723</v>
          </cell>
          <cell r="T335">
            <v>76139.787025618716</v>
          </cell>
          <cell r="V335">
            <v>118715.2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325222</v>
          </cell>
          <cell r="AH335">
            <v>0</v>
          </cell>
          <cell r="AI335">
            <v>0</v>
          </cell>
          <cell r="AJ335">
            <v>325222</v>
          </cell>
          <cell r="AK335">
            <v>0</v>
          </cell>
          <cell r="AL335">
            <v>21252</v>
          </cell>
          <cell r="AM335">
            <v>346474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346474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325222</v>
          </cell>
          <cell r="CE335">
            <v>315486</v>
          </cell>
          <cell r="CF335">
            <v>9736</v>
          </cell>
          <cell r="CG335">
            <v>87727.2</v>
          </cell>
          <cell r="CH335">
            <v>0</v>
          </cell>
          <cell r="CI335">
            <v>0</v>
          </cell>
          <cell r="CJ335">
            <v>97463.2</v>
          </cell>
          <cell r="CK335">
            <v>54887.787025618723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9736</v>
          </cell>
          <cell r="DQ335">
            <v>9736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53823</v>
          </cell>
          <cell r="F336">
            <v>0</v>
          </cell>
          <cell r="G336">
            <v>2856</v>
          </cell>
          <cell r="H336">
            <v>56679</v>
          </cell>
          <cell r="J336">
            <v>2856</v>
          </cell>
          <cell r="K336">
            <v>1704</v>
          </cell>
          <cell r="L336">
            <v>4560</v>
          </cell>
          <cell r="N336">
            <v>52119</v>
          </cell>
          <cell r="P336">
            <v>2856</v>
          </cell>
          <cell r="Q336">
            <v>0</v>
          </cell>
          <cell r="R336">
            <v>0</v>
          </cell>
          <cell r="S336">
            <v>1704</v>
          </cell>
          <cell r="T336">
            <v>4560</v>
          </cell>
          <cell r="V336">
            <v>4560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53823</v>
          </cell>
          <cell r="AH336">
            <v>0</v>
          </cell>
          <cell r="AI336">
            <v>0</v>
          </cell>
          <cell r="AJ336">
            <v>53823</v>
          </cell>
          <cell r="AK336">
            <v>0</v>
          </cell>
          <cell r="AL336">
            <v>2856</v>
          </cell>
          <cell r="AM336">
            <v>56679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56679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53823</v>
          </cell>
          <cell r="CE336">
            <v>52119</v>
          </cell>
          <cell r="CF336">
            <v>1704</v>
          </cell>
          <cell r="CG336">
            <v>0</v>
          </cell>
          <cell r="CH336">
            <v>0</v>
          </cell>
          <cell r="CI336">
            <v>0</v>
          </cell>
          <cell r="CJ336">
            <v>1704</v>
          </cell>
          <cell r="CK336">
            <v>1704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1704</v>
          </cell>
          <cell r="DQ336">
            <v>1704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AA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AA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AA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501321</v>
          </cell>
          <cell r="F340">
            <v>0</v>
          </cell>
          <cell r="G340">
            <v>32144</v>
          </cell>
          <cell r="H340">
            <v>533465</v>
          </cell>
          <cell r="J340">
            <v>32144</v>
          </cell>
          <cell r="K340">
            <v>41943</v>
          </cell>
          <cell r="L340">
            <v>74087</v>
          </cell>
          <cell r="N340">
            <v>459378</v>
          </cell>
          <cell r="P340">
            <v>32144</v>
          </cell>
          <cell r="Q340">
            <v>0</v>
          </cell>
          <cell r="R340">
            <v>0</v>
          </cell>
          <cell r="S340">
            <v>41943</v>
          </cell>
          <cell r="T340">
            <v>74087</v>
          </cell>
          <cell r="V340">
            <v>102413.4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501321</v>
          </cell>
          <cell r="AH340">
            <v>0</v>
          </cell>
          <cell r="AI340">
            <v>0</v>
          </cell>
          <cell r="AJ340">
            <v>501321</v>
          </cell>
          <cell r="AK340">
            <v>0</v>
          </cell>
          <cell r="AL340">
            <v>32144</v>
          </cell>
          <cell r="AM340">
            <v>533465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533465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501321</v>
          </cell>
          <cell r="CE340">
            <v>459378</v>
          </cell>
          <cell r="CF340">
            <v>41943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70269.399999999994</v>
          </cell>
          <cell r="CK340">
            <v>41943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41943</v>
          </cell>
          <cell r="DQ340">
            <v>41943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1159333</v>
          </cell>
          <cell r="F341">
            <v>0</v>
          </cell>
          <cell r="G341">
            <v>81654</v>
          </cell>
          <cell r="H341">
            <v>1240987</v>
          </cell>
          <cell r="J341">
            <v>81654</v>
          </cell>
          <cell r="K341">
            <v>201948.23552066291</v>
          </cell>
          <cell r="L341">
            <v>283602.23552066291</v>
          </cell>
          <cell r="N341">
            <v>957384.76447933703</v>
          </cell>
          <cell r="P341">
            <v>81654</v>
          </cell>
          <cell r="Q341">
            <v>0</v>
          </cell>
          <cell r="R341">
            <v>0</v>
          </cell>
          <cell r="S341">
            <v>201948.23552066291</v>
          </cell>
          <cell r="T341">
            <v>283602.23552066291</v>
          </cell>
          <cell r="V341">
            <v>340737.2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1159333</v>
          </cell>
          <cell r="AH341">
            <v>0</v>
          </cell>
          <cell r="AI341">
            <v>0</v>
          </cell>
          <cell r="AJ341">
            <v>1159333</v>
          </cell>
          <cell r="AK341">
            <v>0</v>
          </cell>
          <cell r="AL341">
            <v>81654</v>
          </cell>
          <cell r="AM341">
            <v>1240987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1240987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1159333</v>
          </cell>
          <cell r="CE341">
            <v>962570</v>
          </cell>
          <cell r="CF341">
            <v>196763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259083.2</v>
          </cell>
          <cell r="CK341">
            <v>201948.23552066291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196763</v>
          </cell>
          <cell r="DQ341">
            <v>196763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AA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AA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AA344">
            <v>335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4171958</v>
          </cell>
          <cell r="F345">
            <v>0</v>
          </cell>
          <cell r="G345">
            <v>281993</v>
          </cell>
          <cell r="H345">
            <v>4453951</v>
          </cell>
          <cell r="J345">
            <v>281993</v>
          </cell>
          <cell r="K345">
            <v>388943.42498369951</v>
          </cell>
          <cell r="L345">
            <v>670936.42498369957</v>
          </cell>
          <cell r="N345">
            <v>3783014.5750163002</v>
          </cell>
          <cell r="P345">
            <v>281993</v>
          </cell>
          <cell r="Q345">
            <v>0</v>
          </cell>
          <cell r="R345">
            <v>0</v>
          </cell>
          <cell r="S345">
            <v>388943.42498369951</v>
          </cell>
          <cell r="T345">
            <v>670936.42498369957</v>
          </cell>
          <cell r="V345">
            <v>836886.6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0.99999999999999978</v>
          </cell>
          <cell r="AF345">
            <v>0</v>
          </cell>
          <cell r="AG345">
            <v>4171958</v>
          </cell>
          <cell r="AH345">
            <v>0</v>
          </cell>
          <cell r="AI345">
            <v>0</v>
          </cell>
          <cell r="AJ345">
            <v>4171958</v>
          </cell>
          <cell r="AK345">
            <v>0</v>
          </cell>
          <cell r="AL345">
            <v>281993</v>
          </cell>
          <cell r="AM345">
            <v>4453951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4453951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4171958</v>
          </cell>
          <cell r="CE345">
            <v>3869559</v>
          </cell>
          <cell r="CF345">
            <v>302399</v>
          </cell>
          <cell r="CG345">
            <v>168150.6</v>
          </cell>
          <cell r="CH345">
            <v>84344</v>
          </cell>
          <cell r="CI345">
            <v>0</v>
          </cell>
          <cell r="CJ345">
            <v>554893.6</v>
          </cell>
          <cell r="CK345">
            <v>388943.42498369951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302399</v>
          </cell>
          <cell r="DQ345">
            <v>302399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61852</v>
          </cell>
          <cell r="F346">
            <v>0</v>
          </cell>
          <cell r="G346">
            <v>1876</v>
          </cell>
          <cell r="H346">
            <v>63728</v>
          </cell>
          <cell r="J346">
            <v>1876</v>
          </cell>
          <cell r="K346">
            <v>1497.987762725325</v>
          </cell>
          <cell r="L346">
            <v>3373.987762725325</v>
          </cell>
          <cell r="N346">
            <v>60354.012237274677</v>
          </cell>
          <cell r="P346">
            <v>1876</v>
          </cell>
          <cell r="Q346">
            <v>0</v>
          </cell>
          <cell r="R346">
            <v>0</v>
          </cell>
          <cell r="S346">
            <v>1497.987762725325</v>
          </cell>
          <cell r="T346">
            <v>3373.987762725325</v>
          </cell>
          <cell r="V346">
            <v>14769.8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61852</v>
          </cell>
          <cell r="AH346">
            <v>0</v>
          </cell>
          <cell r="AI346">
            <v>0</v>
          </cell>
          <cell r="AJ346">
            <v>61852</v>
          </cell>
          <cell r="AK346">
            <v>0</v>
          </cell>
          <cell r="AL346">
            <v>1876</v>
          </cell>
          <cell r="AM346">
            <v>63728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63728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61852</v>
          </cell>
          <cell r="CE346">
            <v>60988</v>
          </cell>
          <cell r="CF346">
            <v>864</v>
          </cell>
          <cell r="CG346">
            <v>1231.8</v>
          </cell>
          <cell r="CH346">
            <v>10798</v>
          </cell>
          <cell r="CI346">
            <v>0</v>
          </cell>
          <cell r="CJ346">
            <v>12893.8</v>
          </cell>
          <cell r="CK346">
            <v>1497.987762725325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864</v>
          </cell>
          <cell r="DQ346">
            <v>864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AA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AA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165739</v>
          </cell>
          <cell r="F349">
            <v>0</v>
          </cell>
          <cell r="G349">
            <v>9457</v>
          </cell>
          <cell r="H349">
            <v>175196</v>
          </cell>
          <cell r="J349">
            <v>9457</v>
          </cell>
          <cell r="K349">
            <v>0</v>
          </cell>
          <cell r="L349">
            <v>9457</v>
          </cell>
          <cell r="N349">
            <v>165739</v>
          </cell>
          <cell r="P349">
            <v>9457</v>
          </cell>
          <cell r="Q349">
            <v>0</v>
          </cell>
          <cell r="R349">
            <v>0</v>
          </cell>
          <cell r="S349">
            <v>0</v>
          </cell>
          <cell r="T349">
            <v>9457</v>
          </cell>
          <cell r="V349">
            <v>24433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165739</v>
          </cell>
          <cell r="AH349">
            <v>0</v>
          </cell>
          <cell r="AI349">
            <v>0</v>
          </cell>
          <cell r="AJ349">
            <v>165739</v>
          </cell>
          <cell r="AK349">
            <v>0</v>
          </cell>
          <cell r="AL349">
            <v>9457</v>
          </cell>
          <cell r="AM349">
            <v>175196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175196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165739</v>
          </cell>
          <cell r="CE349">
            <v>169292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AA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65390</v>
          </cell>
          <cell r="F351">
            <v>0</v>
          </cell>
          <cell r="G351">
            <v>3939</v>
          </cell>
          <cell r="H351">
            <v>69329</v>
          </cell>
          <cell r="J351">
            <v>3939</v>
          </cell>
          <cell r="K351">
            <v>3985.9092186890957</v>
          </cell>
          <cell r="L351">
            <v>7924.9092186890957</v>
          </cell>
          <cell r="N351">
            <v>61404.090781310908</v>
          </cell>
          <cell r="P351">
            <v>3939</v>
          </cell>
          <cell r="Q351">
            <v>0</v>
          </cell>
          <cell r="R351">
            <v>0</v>
          </cell>
          <cell r="S351">
            <v>3985.9092186890957</v>
          </cell>
          <cell r="T351">
            <v>7924.9092186890957</v>
          </cell>
          <cell r="V351">
            <v>7981.4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65390</v>
          </cell>
          <cell r="AH351">
            <v>0</v>
          </cell>
          <cell r="AI351">
            <v>0</v>
          </cell>
          <cell r="AJ351">
            <v>65390</v>
          </cell>
          <cell r="AK351">
            <v>0</v>
          </cell>
          <cell r="AL351">
            <v>3939</v>
          </cell>
          <cell r="AM351">
            <v>69329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69329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65390</v>
          </cell>
          <cell r="CE351">
            <v>61464</v>
          </cell>
          <cell r="CF351">
            <v>3926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4042.4</v>
          </cell>
          <cell r="CK351">
            <v>3985.9092186890957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3926</v>
          </cell>
          <cell r="DQ351">
            <v>3926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282228</v>
          </cell>
          <cell r="F352">
            <v>0</v>
          </cell>
          <cell r="G352">
            <v>21426</v>
          </cell>
          <cell r="H352">
            <v>303654</v>
          </cell>
          <cell r="J352">
            <v>21426</v>
          </cell>
          <cell r="K352">
            <v>34225.067746030923</v>
          </cell>
          <cell r="L352">
            <v>55651.067746030923</v>
          </cell>
          <cell r="N352">
            <v>248002.93225396908</v>
          </cell>
          <cell r="P352">
            <v>21426</v>
          </cell>
          <cell r="Q352">
            <v>0</v>
          </cell>
          <cell r="R352">
            <v>0</v>
          </cell>
          <cell r="S352">
            <v>34225.067746030923</v>
          </cell>
          <cell r="T352">
            <v>55651.067746030923</v>
          </cell>
          <cell r="V352">
            <v>64263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282228</v>
          </cell>
          <cell r="AH352">
            <v>0</v>
          </cell>
          <cell r="AI352">
            <v>0</v>
          </cell>
          <cell r="AJ352">
            <v>282228</v>
          </cell>
          <cell r="AK352">
            <v>0</v>
          </cell>
          <cell r="AL352">
            <v>21426</v>
          </cell>
          <cell r="AM352">
            <v>303654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303654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282228</v>
          </cell>
          <cell r="CE352">
            <v>257136</v>
          </cell>
          <cell r="CF352">
            <v>25092</v>
          </cell>
          <cell r="CG352">
            <v>17745</v>
          </cell>
          <cell r="CH352">
            <v>0</v>
          </cell>
          <cell r="CI352">
            <v>0</v>
          </cell>
          <cell r="CJ352">
            <v>42837</v>
          </cell>
          <cell r="CK352">
            <v>34225.067746030923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25092</v>
          </cell>
          <cell r="DQ352">
            <v>25092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29380</v>
          </cell>
          <cell r="F353">
            <v>0</v>
          </cell>
          <cell r="G353">
            <v>1937</v>
          </cell>
          <cell r="H353">
            <v>31317</v>
          </cell>
          <cell r="J353">
            <v>1937</v>
          </cell>
          <cell r="K353">
            <v>3792.0494847200416</v>
          </cell>
          <cell r="L353">
            <v>5729.0494847200416</v>
          </cell>
          <cell r="N353">
            <v>25587.950515279957</v>
          </cell>
          <cell r="P353">
            <v>1937</v>
          </cell>
          <cell r="Q353">
            <v>0</v>
          </cell>
          <cell r="R353">
            <v>0</v>
          </cell>
          <cell r="S353">
            <v>3792.0494847200416</v>
          </cell>
          <cell r="T353">
            <v>5729.0494847200416</v>
          </cell>
          <cell r="V353">
            <v>11419.4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29380</v>
          </cell>
          <cell r="AH353">
            <v>0</v>
          </cell>
          <cell r="AI353">
            <v>0</v>
          </cell>
          <cell r="AJ353">
            <v>29380</v>
          </cell>
          <cell r="AK353">
            <v>0</v>
          </cell>
          <cell r="AL353">
            <v>1937</v>
          </cell>
          <cell r="AM353">
            <v>31317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31317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29380</v>
          </cell>
          <cell r="CE353">
            <v>28576</v>
          </cell>
          <cell r="CF353">
            <v>804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9482.4</v>
          </cell>
          <cell r="CK353">
            <v>3792.0494847200416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804</v>
          </cell>
          <cell r="DQ353">
            <v>804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AA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373067</v>
          </cell>
          <cell r="F355">
            <v>0</v>
          </cell>
          <cell r="G355">
            <v>23193</v>
          </cell>
          <cell r="H355">
            <v>396260</v>
          </cell>
          <cell r="J355">
            <v>23193</v>
          </cell>
          <cell r="K355">
            <v>29043.842409995519</v>
          </cell>
          <cell r="L355">
            <v>52236.842409995515</v>
          </cell>
          <cell r="N355">
            <v>344023.1575900045</v>
          </cell>
          <cell r="P355">
            <v>23193</v>
          </cell>
          <cell r="Q355">
            <v>0</v>
          </cell>
          <cell r="R355">
            <v>0</v>
          </cell>
          <cell r="S355">
            <v>29043.842409995519</v>
          </cell>
          <cell r="T355">
            <v>52236.842409995515</v>
          </cell>
          <cell r="V355">
            <v>52796.800000000003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1.9999999999999998</v>
          </cell>
          <cell r="AF355">
            <v>0</v>
          </cell>
          <cell r="AG355">
            <v>373067</v>
          </cell>
          <cell r="AH355">
            <v>0</v>
          </cell>
          <cell r="AI355">
            <v>0</v>
          </cell>
          <cell r="AJ355">
            <v>373067</v>
          </cell>
          <cell r="AK355">
            <v>0</v>
          </cell>
          <cell r="AL355">
            <v>23193</v>
          </cell>
          <cell r="AM355">
            <v>396260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396260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373067</v>
          </cell>
          <cell r="CE355">
            <v>344617</v>
          </cell>
          <cell r="CF355">
            <v>28450</v>
          </cell>
          <cell r="CG355">
            <v>1153.8</v>
          </cell>
          <cell r="CH355">
            <v>0</v>
          </cell>
          <cell r="CI355">
            <v>0</v>
          </cell>
          <cell r="CJ355">
            <v>29603.8</v>
          </cell>
          <cell r="CK355">
            <v>29043.842409995519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28450</v>
          </cell>
          <cell r="DQ355">
            <v>28450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700816</v>
          </cell>
          <cell r="F356">
            <v>1924</v>
          </cell>
          <cell r="G356">
            <v>38214</v>
          </cell>
          <cell r="H356">
            <v>740954</v>
          </cell>
          <cell r="J356">
            <v>38214</v>
          </cell>
          <cell r="K356">
            <v>76751.22284968679</v>
          </cell>
          <cell r="L356">
            <v>114965.22284968679</v>
          </cell>
          <cell r="N356">
            <v>625988.77715031325</v>
          </cell>
          <cell r="P356">
            <v>38214</v>
          </cell>
          <cell r="Q356">
            <v>0</v>
          </cell>
          <cell r="R356">
            <v>0</v>
          </cell>
          <cell r="S356">
            <v>76751.22284968679</v>
          </cell>
          <cell r="T356">
            <v>114965.22284968679</v>
          </cell>
          <cell r="V356">
            <v>229664.8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700816</v>
          </cell>
          <cell r="AH356">
            <v>0</v>
          </cell>
          <cell r="AI356">
            <v>0</v>
          </cell>
          <cell r="AJ356">
            <v>700816</v>
          </cell>
          <cell r="AK356">
            <v>0</v>
          </cell>
          <cell r="AL356">
            <v>38214</v>
          </cell>
          <cell r="AM356">
            <v>739030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739030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700816</v>
          </cell>
          <cell r="CE356">
            <v>673841</v>
          </cell>
          <cell r="CF356">
            <v>26975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191450.8</v>
          </cell>
          <cell r="CK356">
            <v>76751.22284968679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26975</v>
          </cell>
          <cell r="DQ356">
            <v>26975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26332757</v>
          </cell>
          <cell r="F357">
            <v>1191304</v>
          </cell>
          <cell r="G357">
            <v>1843084</v>
          </cell>
          <cell r="H357">
            <v>29367145</v>
          </cell>
          <cell r="J357">
            <v>1843084</v>
          </cell>
          <cell r="K357">
            <v>1398857.4419706254</v>
          </cell>
          <cell r="L357">
            <v>3241941.4419706254</v>
          </cell>
          <cell r="N357">
            <v>26125203.558029376</v>
          </cell>
          <cell r="P357">
            <v>1843084</v>
          </cell>
          <cell r="Q357">
            <v>0</v>
          </cell>
          <cell r="R357">
            <v>0</v>
          </cell>
          <cell r="S357">
            <v>1398857.4419706254</v>
          </cell>
          <cell r="T357">
            <v>3241941.4419706254</v>
          </cell>
          <cell r="V357">
            <v>3988664.2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26332757</v>
          </cell>
          <cell r="AH357">
            <v>0</v>
          </cell>
          <cell r="AI357">
            <v>0</v>
          </cell>
          <cell r="AJ357">
            <v>26332757</v>
          </cell>
          <cell r="AK357">
            <v>1193228</v>
          </cell>
          <cell r="AL357">
            <v>1843084</v>
          </cell>
          <cell r="AM357">
            <v>29369069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29369069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26332757</v>
          </cell>
          <cell r="CE357">
            <v>25301719</v>
          </cell>
          <cell r="CF357">
            <v>1031038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2145580.2000000002</v>
          </cell>
          <cell r="CK357">
            <v>1398857.4419706254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1031038</v>
          </cell>
          <cell r="DQ357">
            <v>1031038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AA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880880</v>
          </cell>
          <cell r="F359">
            <v>0</v>
          </cell>
          <cell r="G359">
            <v>47152</v>
          </cell>
          <cell r="H359">
            <v>928032</v>
          </cell>
          <cell r="J359">
            <v>47152</v>
          </cell>
          <cell r="K359">
            <v>98739.142364449159</v>
          </cell>
          <cell r="L359">
            <v>145891.14236444916</v>
          </cell>
          <cell r="N359">
            <v>782140.8576355509</v>
          </cell>
          <cell r="P359">
            <v>47152</v>
          </cell>
          <cell r="Q359">
            <v>0</v>
          </cell>
          <cell r="R359">
            <v>0</v>
          </cell>
          <cell r="S359">
            <v>98739.142364449159</v>
          </cell>
          <cell r="T359">
            <v>145891.14236444916</v>
          </cell>
          <cell r="V359">
            <v>274783.19999999995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880880</v>
          </cell>
          <cell r="AH359">
            <v>0</v>
          </cell>
          <cell r="AI359">
            <v>0</v>
          </cell>
          <cell r="AJ359">
            <v>880880</v>
          </cell>
          <cell r="AK359">
            <v>0</v>
          </cell>
          <cell r="AL359">
            <v>47152</v>
          </cell>
          <cell r="AM359">
            <v>928032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928032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880880</v>
          </cell>
          <cell r="CE359">
            <v>825160</v>
          </cell>
          <cell r="CF359">
            <v>55720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227631.19999999998</v>
          </cell>
          <cell r="CK359">
            <v>98739.142364449159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55720</v>
          </cell>
          <cell r="DQ359">
            <v>55720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AA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150930</v>
          </cell>
          <cell r="F361">
            <v>0</v>
          </cell>
          <cell r="G361">
            <v>7524</v>
          </cell>
          <cell r="H361">
            <v>158454</v>
          </cell>
          <cell r="J361">
            <v>7524</v>
          </cell>
          <cell r="K361">
            <v>14455.415086786395</v>
          </cell>
          <cell r="L361">
            <v>21979.415086786394</v>
          </cell>
          <cell r="N361">
            <v>136474.58491321362</v>
          </cell>
          <cell r="P361">
            <v>7524</v>
          </cell>
          <cell r="Q361">
            <v>0</v>
          </cell>
          <cell r="R361">
            <v>0</v>
          </cell>
          <cell r="S361">
            <v>14455.415086786395</v>
          </cell>
          <cell r="T361">
            <v>21979.415086786394</v>
          </cell>
          <cell r="V361">
            <v>41401.199999999997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150930</v>
          </cell>
          <cell r="AH361">
            <v>0</v>
          </cell>
          <cell r="AI361">
            <v>0</v>
          </cell>
          <cell r="AJ361">
            <v>150930</v>
          </cell>
          <cell r="AK361">
            <v>0</v>
          </cell>
          <cell r="AL361">
            <v>7524</v>
          </cell>
          <cell r="AM361">
            <v>158454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158454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150930</v>
          </cell>
          <cell r="CE361">
            <v>159952</v>
          </cell>
          <cell r="CF361">
            <v>0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33877.199999999997</v>
          </cell>
          <cell r="CK361">
            <v>14455.415086786395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AA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462672</v>
          </cell>
          <cell r="F363">
            <v>0</v>
          </cell>
          <cell r="G363">
            <v>29232</v>
          </cell>
          <cell r="H363">
            <v>491904</v>
          </cell>
          <cell r="J363">
            <v>29232</v>
          </cell>
          <cell r="K363">
            <v>53836.434319123946</v>
          </cell>
          <cell r="L363">
            <v>83068.434319123946</v>
          </cell>
          <cell r="N363">
            <v>408835.56568087602</v>
          </cell>
          <cell r="P363">
            <v>29232</v>
          </cell>
          <cell r="Q363">
            <v>0</v>
          </cell>
          <cell r="R363">
            <v>0</v>
          </cell>
          <cell r="S363">
            <v>53836.434319123946</v>
          </cell>
          <cell r="T363">
            <v>83068.434319123946</v>
          </cell>
          <cell r="V363">
            <v>134429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462672</v>
          </cell>
          <cell r="AH363">
            <v>0</v>
          </cell>
          <cell r="AI363">
            <v>0</v>
          </cell>
          <cell r="AJ363">
            <v>462672</v>
          </cell>
          <cell r="AK363">
            <v>0</v>
          </cell>
          <cell r="AL363">
            <v>29232</v>
          </cell>
          <cell r="AM363">
            <v>491904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491904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462672</v>
          </cell>
          <cell r="CE363">
            <v>446369</v>
          </cell>
          <cell r="CF363">
            <v>16303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105197</v>
          </cell>
          <cell r="CK363">
            <v>53836.434319123946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16303</v>
          </cell>
          <cell r="DQ363">
            <v>16303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976213</v>
          </cell>
          <cell r="F364">
            <v>0</v>
          </cell>
          <cell r="G364">
            <v>62244</v>
          </cell>
          <cell r="H364">
            <v>1038457</v>
          </cell>
          <cell r="J364">
            <v>62244</v>
          </cell>
          <cell r="K364">
            <v>39717</v>
          </cell>
          <cell r="L364">
            <v>101961</v>
          </cell>
          <cell r="N364">
            <v>936496</v>
          </cell>
          <cell r="P364">
            <v>62244</v>
          </cell>
          <cell r="Q364">
            <v>0</v>
          </cell>
          <cell r="R364">
            <v>0</v>
          </cell>
          <cell r="S364">
            <v>39717</v>
          </cell>
          <cell r="T364">
            <v>101961</v>
          </cell>
          <cell r="V364">
            <v>104394.2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976213</v>
          </cell>
          <cell r="AH364">
            <v>0</v>
          </cell>
          <cell r="AI364">
            <v>0</v>
          </cell>
          <cell r="AJ364">
            <v>976213</v>
          </cell>
          <cell r="AK364">
            <v>0</v>
          </cell>
          <cell r="AL364">
            <v>62244</v>
          </cell>
          <cell r="AM364">
            <v>1038457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1038457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976213</v>
          </cell>
          <cell r="CE364">
            <v>936496</v>
          </cell>
          <cell r="CF364">
            <v>39717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42150.2</v>
          </cell>
          <cell r="CK364">
            <v>39717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39717</v>
          </cell>
          <cell r="DQ364">
            <v>39717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1836914</v>
          </cell>
          <cell r="F365">
            <v>0</v>
          </cell>
          <cell r="G365">
            <v>88346</v>
          </cell>
          <cell r="H365">
            <v>1925260</v>
          </cell>
          <cell r="J365">
            <v>88346</v>
          </cell>
          <cell r="K365">
            <v>180007.1213040599</v>
          </cell>
          <cell r="L365">
            <v>268353.12130405987</v>
          </cell>
          <cell r="N365">
            <v>1656906.8786959401</v>
          </cell>
          <cell r="P365">
            <v>88346</v>
          </cell>
          <cell r="Q365">
            <v>0</v>
          </cell>
          <cell r="R365">
            <v>0</v>
          </cell>
          <cell r="S365">
            <v>180007.1213040599</v>
          </cell>
          <cell r="T365">
            <v>268353.12130405987</v>
          </cell>
          <cell r="V365">
            <v>330267.59999999998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1836914</v>
          </cell>
          <cell r="AH365">
            <v>0</v>
          </cell>
          <cell r="AI365">
            <v>0</v>
          </cell>
          <cell r="AJ365">
            <v>1836914</v>
          </cell>
          <cell r="AK365">
            <v>0</v>
          </cell>
          <cell r="AL365">
            <v>88346</v>
          </cell>
          <cell r="AM365">
            <v>1925260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1925260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1836914</v>
          </cell>
          <cell r="CE365">
            <v>1722568</v>
          </cell>
          <cell r="CF365">
            <v>114346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241921.59999999998</v>
          </cell>
          <cell r="CK365">
            <v>180007.1213040599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114346</v>
          </cell>
          <cell r="DQ365">
            <v>114346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300252</v>
          </cell>
          <cell r="F366">
            <v>0</v>
          </cell>
          <cell r="G366">
            <v>20112</v>
          </cell>
          <cell r="H366">
            <v>320364</v>
          </cell>
          <cell r="J366">
            <v>20112</v>
          </cell>
          <cell r="K366">
            <v>41876.268518530735</v>
          </cell>
          <cell r="L366">
            <v>61988.268518530735</v>
          </cell>
          <cell r="N366">
            <v>258375.73148146927</v>
          </cell>
          <cell r="P366">
            <v>20112</v>
          </cell>
          <cell r="Q366">
            <v>0</v>
          </cell>
          <cell r="R366">
            <v>0</v>
          </cell>
          <cell r="S366">
            <v>41876.268518530735</v>
          </cell>
          <cell r="T366">
            <v>61988.268518530735</v>
          </cell>
          <cell r="V366">
            <v>113652.79999999999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300252</v>
          </cell>
          <cell r="AH366">
            <v>0</v>
          </cell>
          <cell r="AI366">
            <v>0</v>
          </cell>
          <cell r="AJ366">
            <v>300252</v>
          </cell>
          <cell r="AK366">
            <v>0</v>
          </cell>
          <cell r="AL366">
            <v>20112</v>
          </cell>
          <cell r="AM366">
            <v>320364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320364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300252</v>
          </cell>
          <cell r="CE366">
            <v>285623</v>
          </cell>
          <cell r="CF366">
            <v>14629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93540.799999999988</v>
          </cell>
          <cell r="CK366">
            <v>41876.268518530735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14629</v>
          </cell>
          <cell r="DQ366">
            <v>14629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41712</v>
          </cell>
          <cell r="F367">
            <v>0</v>
          </cell>
          <cell r="G367">
            <v>2922</v>
          </cell>
          <cell r="H367">
            <v>44634</v>
          </cell>
          <cell r="J367">
            <v>2922</v>
          </cell>
          <cell r="K367">
            <v>10983</v>
          </cell>
          <cell r="L367">
            <v>13905</v>
          </cell>
          <cell r="N367">
            <v>30729</v>
          </cell>
          <cell r="P367">
            <v>2922</v>
          </cell>
          <cell r="Q367">
            <v>0</v>
          </cell>
          <cell r="R367">
            <v>0</v>
          </cell>
          <cell r="S367">
            <v>10983</v>
          </cell>
          <cell r="T367">
            <v>13905</v>
          </cell>
          <cell r="V367">
            <v>17305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41712</v>
          </cell>
          <cell r="AH367">
            <v>0</v>
          </cell>
          <cell r="AI367">
            <v>0</v>
          </cell>
          <cell r="AJ367">
            <v>41712</v>
          </cell>
          <cell r="AK367">
            <v>0</v>
          </cell>
          <cell r="AL367">
            <v>2922</v>
          </cell>
          <cell r="AM367">
            <v>44634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44634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41712</v>
          </cell>
          <cell r="CE367">
            <v>30729</v>
          </cell>
          <cell r="CF367">
            <v>10983</v>
          </cell>
          <cell r="CG367">
            <v>0</v>
          </cell>
          <cell r="CH367">
            <v>3400</v>
          </cell>
          <cell r="CI367">
            <v>0</v>
          </cell>
          <cell r="CJ367">
            <v>14383</v>
          </cell>
          <cell r="CK367">
            <v>10983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10983</v>
          </cell>
          <cell r="DQ367">
            <v>10983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952358</v>
          </cell>
          <cell r="F368">
            <v>0</v>
          </cell>
          <cell r="G368">
            <v>58400</v>
          </cell>
          <cell r="H368">
            <v>1010758</v>
          </cell>
          <cell r="J368">
            <v>58400</v>
          </cell>
          <cell r="K368">
            <v>59696.618023379182</v>
          </cell>
          <cell r="L368">
            <v>118096.61802337918</v>
          </cell>
          <cell r="N368">
            <v>892661.38197662076</v>
          </cell>
          <cell r="P368">
            <v>58400</v>
          </cell>
          <cell r="Q368">
            <v>0</v>
          </cell>
          <cell r="R368">
            <v>0</v>
          </cell>
          <cell r="S368">
            <v>59696.618023379182</v>
          </cell>
          <cell r="T368">
            <v>118096.61802337918</v>
          </cell>
          <cell r="V368">
            <v>148107.20000000001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952358</v>
          </cell>
          <cell r="AH368">
            <v>0</v>
          </cell>
          <cell r="AI368">
            <v>0</v>
          </cell>
          <cell r="AJ368">
            <v>952358</v>
          </cell>
          <cell r="AK368">
            <v>0</v>
          </cell>
          <cell r="AL368">
            <v>58400</v>
          </cell>
          <cell r="AM368">
            <v>1010758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1010758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952358</v>
          </cell>
          <cell r="CE368">
            <v>924488</v>
          </cell>
          <cell r="CF368">
            <v>27870</v>
          </cell>
          <cell r="CG368">
            <v>61837.2</v>
          </cell>
          <cell r="CH368">
            <v>0</v>
          </cell>
          <cell r="CI368">
            <v>0</v>
          </cell>
          <cell r="CJ368">
            <v>89707.199999999997</v>
          </cell>
          <cell r="CK368">
            <v>59696.618023379182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27870</v>
          </cell>
          <cell r="DQ368">
            <v>27870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AA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154349</v>
          </cell>
          <cell r="F370">
            <v>0</v>
          </cell>
          <cell r="G370">
            <v>8444</v>
          </cell>
          <cell r="H370">
            <v>162793</v>
          </cell>
          <cell r="J370">
            <v>8444</v>
          </cell>
          <cell r="K370">
            <v>0</v>
          </cell>
          <cell r="L370">
            <v>8444</v>
          </cell>
          <cell r="N370">
            <v>154349</v>
          </cell>
          <cell r="P370">
            <v>8444</v>
          </cell>
          <cell r="Q370">
            <v>0</v>
          </cell>
          <cell r="R370">
            <v>0</v>
          </cell>
          <cell r="S370">
            <v>0</v>
          </cell>
          <cell r="T370">
            <v>8444</v>
          </cell>
          <cell r="V370">
            <v>8444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154349</v>
          </cell>
          <cell r="AH370">
            <v>0</v>
          </cell>
          <cell r="AI370">
            <v>0</v>
          </cell>
          <cell r="AJ370">
            <v>154349</v>
          </cell>
          <cell r="AK370">
            <v>0</v>
          </cell>
          <cell r="AL370">
            <v>8444</v>
          </cell>
          <cell r="AM370">
            <v>162793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162793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154349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622848</v>
          </cell>
          <cell r="F371">
            <v>0</v>
          </cell>
          <cell r="G371">
            <v>42606</v>
          </cell>
          <cell r="H371">
            <v>665454</v>
          </cell>
          <cell r="J371">
            <v>42606</v>
          </cell>
          <cell r="K371">
            <v>75031.42155745771</v>
          </cell>
          <cell r="L371">
            <v>117637.42155745771</v>
          </cell>
          <cell r="N371">
            <v>547816.57844254235</v>
          </cell>
          <cell r="P371">
            <v>42606</v>
          </cell>
          <cell r="Q371">
            <v>0</v>
          </cell>
          <cell r="R371">
            <v>0</v>
          </cell>
          <cell r="S371">
            <v>75031.42155745771</v>
          </cell>
          <cell r="T371">
            <v>117637.42155745771</v>
          </cell>
          <cell r="V371">
            <v>317108.80000000005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622848</v>
          </cell>
          <cell r="AH371">
            <v>0</v>
          </cell>
          <cell r="AI371">
            <v>0</v>
          </cell>
          <cell r="AJ371">
            <v>622848</v>
          </cell>
          <cell r="AK371">
            <v>0</v>
          </cell>
          <cell r="AL371">
            <v>42606</v>
          </cell>
          <cell r="AM371">
            <v>665454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665454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622848</v>
          </cell>
          <cell r="CE371">
            <v>582882</v>
          </cell>
          <cell r="CF371">
            <v>39966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274502.80000000005</v>
          </cell>
          <cell r="CK371">
            <v>75031.42155745771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39966</v>
          </cell>
          <cell r="DQ371">
            <v>39966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358476</v>
          </cell>
          <cell r="F372">
            <v>0</v>
          </cell>
          <cell r="G372">
            <v>22792</v>
          </cell>
          <cell r="H372">
            <v>381268</v>
          </cell>
          <cell r="J372">
            <v>22792</v>
          </cell>
          <cell r="K372">
            <v>38943</v>
          </cell>
          <cell r="L372">
            <v>61735</v>
          </cell>
          <cell r="N372">
            <v>319533</v>
          </cell>
          <cell r="P372">
            <v>22792</v>
          </cell>
          <cell r="Q372">
            <v>0</v>
          </cell>
          <cell r="R372">
            <v>0</v>
          </cell>
          <cell r="S372">
            <v>38943</v>
          </cell>
          <cell r="T372">
            <v>61735</v>
          </cell>
          <cell r="V372">
            <v>115584.20000000001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358476</v>
          </cell>
          <cell r="AH372">
            <v>0</v>
          </cell>
          <cell r="AI372">
            <v>0</v>
          </cell>
          <cell r="AJ372">
            <v>358476</v>
          </cell>
          <cell r="AK372">
            <v>0</v>
          </cell>
          <cell r="AL372">
            <v>22792</v>
          </cell>
          <cell r="AM372">
            <v>381268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381268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358476</v>
          </cell>
          <cell r="CE372">
            <v>319533</v>
          </cell>
          <cell r="CF372">
            <v>38943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92792.200000000012</v>
          </cell>
          <cell r="CK372">
            <v>38943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38943</v>
          </cell>
          <cell r="DQ372">
            <v>38943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AA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445313</v>
          </cell>
          <cell r="F374">
            <v>0</v>
          </cell>
          <cell r="G374">
            <v>25720</v>
          </cell>
          <cell r="H374">
            <v>471033</v>
          </cell>
          <cell r="J374">
            <v>25720</v>
          </cell>
          <cell r="K374">
            <v>40520.461303333403</v>
          </cell>
          <cell r="L374">
            <v>66240.461303333403</v>
          </cell>
          <cell r="N374">
            <v>404792.5386966666</v>
          </cell>
          <cell r="P374">
            <v>25720</v>
          </cell>
          <cell r="Q374">
            <v>0</v>
          </cell>
          <cell r="R374">
            <v>0</v>
          </cell>
          <cell r="S374">
            <v>40520.461303333403</v>
          </cell>
          <cell r="T374">
            <v>66240.461303333403</v>
          </cell>
          <cell r="V374">
            <v>92223.6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445313</v>
          </cell>
          <cell r="AH374">
            <v>0</v>
          </cell>
          <cell r="AI374">
            <v>0</v>
          </cell>
          <cell r="AJ374">
            <v>445313</v>
          </cell>
          <cell r="AK374">
            <v>0</v>
          </cell>
          <cell r="AL374">
            <v>25720</v>
          </cell>
          <cell r="AM374">
            <v>471033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471033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445313</v>
          </cell>
          <cell r="CE374">
            <v>432348</v>
          </cell>
          <cell r="CF374">
            <v>12965</v>
          </cell>
          <cell r="CG374">
            <v>53538.6</v>
          </cell>
          <cell r="CH374">
            <v>0</v>
          </cell>
          <cell r="CI374">
            <v>0</v>
          </cell>
          <cell r="CJ374">
            <v>66503.600000000006</v>
          </cell>
          <cell r="CK374">
            <v>40520.461303333403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12965</v>
          </cell>
          <cell r="DQ374">
            <v>12965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18964</v>
          </cell>
          <cell r="F375">
            <v>0</v>
          </cell>
          <cell r="G375">
            <v>940</v>
          </cell>
          <cell r="H375">
            <v>19904</v>
          </cell>
          <cell r="J375">
            <v>940</v>
          </cell>
          <cell r="K375">
            <v>311</v>
          </cell>
          <cell r="L375">
            <v>1251</v>
          </cell>
          <cell r="N375">
            <v>18653</v>
          </cell>
          <cell r="P375">
            <v>940</v>
          </cell>
          <cell r="Q375">
            <v>0</v>
          </cell>
          <cell r="R375">
            <v>0</v>
          </cell>
          <cell r="S375">
            <v>311</v>
          </cell>
          <cell r="T375">
            <v>1251</v>
          </cell>
          <cell r="V375">
            <v>1251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18964</v>
          </cell>
          <cell r="AH375">
            <v>0</v>
          </cell>
          <cell r="AI375">
            <v>0</v>
          </cell>
          <cell r="AJ375">
            <v>18964</v>
          </cell>
          <cell r="AK375">
            <v>0</v>
          </cell>
          <cell r="AL375">
            <v>940</v>
          </cell>
          <cell r="AM375">
            <v>19904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19904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18964</v>
          </cell>
          <cell r="CE375">
            <v>18653</v>
          </cell>
          <cell r="CF375">
            <v>311</v>
          </cell>
          <cell r="CG375">
            <v>0</v>
          </cell>
          <cell r="CH375">
            <v>0</v>
          </cell>
          <cell r="CI375">
            <v>0</v>
          </cell>
          <cell r="CJ375">
            <v>311</v>
          </cell>
          <cell r="CK375">
            <v>311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311</v>
          </cell>
          <cell r="DQ375">
            <v>311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2121094</v>
          </cell>
          <cell r="F376">
            <v>0</v>
          </cell>
          <cell r="G376">
            <v>125889</v>
          </cell>
          <cell r="H376">
            <v>2246983</v>
          </cell>
          <cell r="J376">
            <v>125889</v>
          </cell>
          <cell r="K376">
            <v>4405.4892464878176</v>
          </cell>
          <cell r="L376">
            <v>130294.48924648782</v>
          </cell>
          <cell r="N376">
            <v>2116688.5107535124</v>
          </cell>
          <cell r="P376">
            <v>125889</v>
          </cell>
          <cell r="Q376">
            <v>0</v>
          </cell>
          <cell r="R376">
            <v>0</v>
          </cell>
          <cell r="S376">
            <v>4405.4892464878176</v>
          </cell>
          <cell r="T376">
            <v>130294.48924648782</v>
          </cell>
          <cell r="V376">
            <v>254453.40000000002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2121094</v>
          </cell>
          <cell r="AH376">
            <v>0</v>
          </cell>
          <cell r="AI376">
            <v>0</v>
          </cell>
          <cell r="AJ376">
            <v>2121094</v>
          </cell>
          <cell r="AK376">
            <v>0</v>
          </cell>
          <cell r="AL376">
            <v>125889</v>
          </cell>
          <cell r="AM376">
            <v>2246983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2246983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2121094</v>
          </cell>
          <cell r="CE376">
            <v>2129987</v>
          </cell>
          <cell r="CF376">
            <v>0</v>
          </cell>
          <cell r="CG376">
            <v>8559.6</v>
          </cell>
          <cell r="CH376">
            <v>120004.8</v>
          </cell>
          <cell r="CI376">
            <v>0</v>
          </cell>
          <cell r="CJ376">
            <v>128564.40000000001</v>
          </cell>
          <cell r="CK376">
            <v>4405.4892464878176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97759</v>
          </cell>
          <cell r="F377">
            <v>0</v>
          </cell>
          <cell r="G377">
            <v>6751</v>
          </cell>
          <cell r="H377">
            <v>104510</v>
          </cell>
          <cell r="J377">
            <v>6751</v>
          </cell>
          <cell r="K377">
            <v>9015</v>
          </cell>
          <cell r="L377">
            <v>15766</v>
          </cell>
          <cell r="N377">
            <v>88744</v>
          </cell>
          <cell r="P377">
            <v>6751</v>
          </cell>
          <cell r="Q377">
            <v>0</v>
          </cell>
          <cell r="R377">
            <v>0</v>
          </cell>
          <cell r="S377">
            <v>9015</v>
          </cell>
          <cell r="T377">
            <v>15766</v>
          </cell>
          <cell r="V377">
            <v>29842.400000000001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97759</v>
          </cell>
          <cell r="AH377">
            <v>0</v>
          </cell>
          <cell r="AI377">
            <v>0</v>
          </cell>
          <cell r="AJ377">
            <v>97759</v>
          </cell>
          <cell r="AK377">
            <v>0</v>
          </cell>
          <cell r="AL377">
            <v>6751</v>
          </cell>
          <cell r="AM377">
            <v>104510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104510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97759</v>
          </cell>
          <cell r="CE377">
            <v>88744</v>
          </cell>
          <cell r="CF377">
            <v>9015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23091.4</v>
          </cell>
          <cell r="CK377">
            <v>9015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9015</v>
          </cell>
          <cell r="DQ377">
            <v>9015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AA378">
            <v>655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210096</v>
          </cell>
          <cell r="F379">
            <v>0</v>
          </cell>
          <cell r="G379">
            <v>16488</v>
          </cell>
          <cell r="H379">
            <v>226584</v>
          </cell>
          <cell r="J379">
            <v>16488</v>
          </cell>
          <cell r="K379">
            <v>40691.631576395717</v>
          </cell>
          <cell r="L379">
            <v>57179.631576395717</v>
          </cell>
          <cell r="N379">
            <v>169404.36842360429</v>
          </cell>
          <cell r="P379">
            <v>16488</v>
          </cell>
          <cell r="Q379">
            <v>0</v>
          </cell>
          <cell r="R379">
            <v>0</v>
          </cell>
          <cell r="S379">
            <v>40691.631576395717</v>
          </cell>
          <cell r="T379">
            <v>57179.631576395717</v>
          </cell>
          <cell r="V379">
            <v>95054.2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210096</v>
          </cell>
          <cell r="AH379">
            <v>0</v>
          </cell>
          <cell r="AI379">
            <v>0</v>
          </cell>
          <cell r="AJ379">
            <v>210096</v>
          </cell>
          <cell r="AK379">
            <v>0</v>
          </cell>
          <cell r="AL379">
            <v>16488</v>
          </cell>
          <cell r="AM379">
            <v>226584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226584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210096</v>
          </cell>
          <cell r="CE379">
            <v>181880</v>
          </cell>
          <cell r="CF379">
            <v>28216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78566.2</v>
          </cell>
          <cell r="CK379">
            <v>40691.631576395717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28216</v>
          </cell>
          <cell r="DQ379">
            <v>28216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1446144</v>
          </cell>
          <cell r="F380">
            <v>0</v>
          </cell>
          <cell r="G380">
            <v>68916</v>
          </cell>
          <cell r="H380">
            <v>1515060</v>
          </cell>
          <cell r="J380">
            <v>68916</v>
          </cell>
          <cell r="K380">
            <v>118547.06493827861</v>
          </cell>
          <cell r="L380">
            <v>187463.06493827861</v>
          </cell>
          <cell r="N380">
            <v>1327596.9350617214</v>
          </cell>
          <cell r="P380">
            <v>68916</v>
          </cell>
          <cell r="Q380">
            <v>0</v>
          </cell>
          <cell r="R380">
            <v>0</v>
          </cell>
          <cell r="S380">
            <v>118547.06493827861</v>
          </cell>
          <cell r="T380">
            <v>187463.06493827861</v>
          </cell>
          <cell r="V380">
            <v>299245.8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1446144</v>
          </cell>
          <cell r="AH380">
            <v>0</v>
          </cell>
          <cell r="AI380">
            <v>0</v>
          </cell>
          <cell r="AJ380">
            <v>1446144</v>
          </cell>
          <cell r="AK380">
            <v>0</v>
          </cell>
          <cell r="AL380">
            <v>68916</v>
          </cell>
          <cell r="AM380">
            <v>1515060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1515060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1446144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118547.06493827861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AA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236849</v>
          </cell>
          <cell r="F382">
            <v>0</v>
          </cell>
          <cell r="G382">
            <v>14665</v>
          </cell>
          <cell r="H382">
            <v>251514</v>
          </cell>
          <cell r="J382">
            <v>14665</v>
          </cell>
          <cell r="K382">
            <v>39507.614118516853</v>
          </cell>
          <cell r="L382">
            <v>54172.614118516853</v>
          </cell>
          <cell r="N382">
            <v>197341.38588148315</v>
          </cell>
          <cell r="P382">
            <v>14665</v>
          </cell>
          <cell r="Q382">
            <v>0</v>
          </cell>
          <cell r="R382">
            <v>0</v>
          </cell>
          <cell r="S382">
            <v>39507.614118516853</v>
          </cell>
          <cell r="T382">
            <v>54172.614118516853</v>
          </cell>
          <cell r="V382">
            <v>67955.199999999997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236849</v>
          </cell>
          <cell r="AH382">
            <v>0</v>
          </cell>
          <cell r="AI382">
            <v>0</v>
          </cell>
          <cell r="AJ382">
            <v>236849</v>
          </cell>
          <cell r="AK382">
            <v>0</v>
          </cell>
          <cell r="AL382">
            <v>14665</v>
          </cell>
          <cell r="AM382">
            <v>251514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251514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236849</v>
          </cell>
          <cell r="CE382">
            <v>211958</v>
          </cell>
          <cell r="CF382">
            <v>24891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53290.2</v>
          </cell>
          <cell r="CK382">
            <v>39507.614118516853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24891</v>
          </cell>
          <cell r="DQ382">
            <v>24891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877482</v>
          </cell>
          <cell r="F383">
            <v>0</v>
          </cell>
          <cell r="G383">
            <v>42336</v>
          </cell>
          <cell r="H383">
            <v>919818</v>
          </cell>
          <cell r="J383">
            <v>42336</v>
          </cell>
          <cell r="K383">
            <v>36275.474186823267</v>
          </cell>
          <cell r="L383">
            <v>78611.474186823267</v>
          </cell>
          <cell r="N383">
            <v>841206.52581317676</v>
          </cell>
          <cell r="P383">
            <v>42336</v>
          </cell>
          <cell r="Q383">
            <v>0</v>
          </cell>
          <cell r="R383">
            <v>0</v>
          </cell>
          <cell r="S383">
            <v>36275.474186823267</v>
          </cell>
          <cell r="T383">
            <v>78611.474186823267</v>
          </cell>
          <cell r="V383">
            <v>114097.20000000001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877482</v>
          </cell>
          <cell r="AH383">
            <v>0</v>
          </cell>
          <cell r="AI383">
            <v>0</v>
          </cell>
          <cell r="AJ383">
            <v>877482</v>
          </cell>
          <cell r="AK383">
            <v>0</v>
          </cell>
          <cell r="AL383">
            <v>42336</v>
          </cell>
          <cell r="AM383">
            <v>919818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919818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877482</v>
          </cell>
          <cell r="CE383">
            <v>842506</v>
          </cell>
          <cell r="CF383">
            <v>34976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71761.200000000012</v>
          </cell>
          <cell r="CK383">
            <v>36275.474186823267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34976</v>
          </cell>
          <cell r="DQ383">
            <v>34976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85698</v>
          </cell>
          <cell r="F384">
            <v>0</v>
          </cell>
          <cell r="G384">
            <v>4828</v>
          </cell>
          <cell r="H384">
            <v>90526</v>
          </cell>
          <cell r="J384">
            <v>4828</v>
          </cell>
          <cell r="K384">
            <v>8904.2392354710282</v>
          </cell>
          <cell r="L384">
            <v>13732.239235471028</v>
          </cell>
          <cell r="N384">
            <v>76793.760764528968</v>
          </cell>
          <cell r="P384">
            <v>4828</v>
          </cell>
          <cell r="Q384">
            <v>0</v>
          </cell>
          <cell r="R384">
            <v>0</v>
          </cell>
          <cell r="S384">
            <v>8904.2392354710282</v>
          </cell>
          <cell r="T384">
            <v>13732.239235471028</v>
          </cell>
          <cell r="V384">
            <v>22357.199999999997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85698</v>
          </cell>
          <cell r="AH384">
            <v>0</v>
          </cell>
          <cell r="AI384">
            <v>0</v>
          </cell>
          <cell r="AJ384">
            <v>85698</v>
          </cell>
          <cell r="AK384">
            <v>0</v>
          </cell>
          <cell r="AL384">
            <v>4828</v>
          </cell>
          <cell r="AM384">
            <v>90526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90526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85698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8904.2392354710282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713074</v>
          </cell>
          <cell r="F385">
            <v>0</v>
          </cell>
          <cell r="G385">
            <v>38838</v>
          </cell>
          <cell r="H385">
            <v>751912</v>
          </cell>
          <cell r="J385">
            <v>38838</v>
          </cell>
          <cell r="K385">
            <v>37625</v>
          </cell>
          <cell r="L385">
            <v>76463</v>
          </cell>
          <cell r="N385">
            <v>675449</v>
          </cell>
          <cell r="P385">
            <v>38838</v>
          </cell>
          <cell r="Q385">
            <v>0</v>
          </cell>
          <cell r="R385">
            <v>0</v>
          </cell>
          <cell r="S385">
            <v>37625</v>
          </cell>
          <cell r="T385">
            <v>76463</v>
          </cell>
          <cell r="V385">
            <v>76463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713074</v>
          </cell>
          <cell r="AH385">
            <v>0</v>
          </cell>
          <cell r="AI385">
            <v>0</v>
          </cell>
          <cell r="AJ385">
            <v>713074</v>
          </cell>
          <cell r="AK385">
            <v>0</v>
          </cell>
          <cell r="AL385">
            <v>38838</v>
          </cell>
          <cell r="AM385">
            <v>751912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751912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713074</v>
          </cell>
          <cell r="CE385">
            <v>675449</v>
          </cell>
          <cell r="CF385">
            <v>37625</v>
          </cell>
          <cell r="CG385">
            <v>0</v>
          </cell>
          <cell r="CH385">
            <v>0</v>
          </cell>
          <cell r="CI385">
            <v>0</v>
          </cell>
          <cell r="CJ385">
            <v>37625</v>
          </cell>
          <cell r="CK385">
            <v>37625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37625</v>
          </cell>
          <cell r="DQ385">
            <v>37625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1031027</v>
          </cell>
          <cell r="F386">
            <v>0</v>
          </cell>
          <cell r="G386">
            <v>60766</v>
          </cell>
          <cell r="H386">
            <v>1091793</v>
          </cell>
          <cell r="J386">
            <v>60766</v>
          </cell>
          <cell r="K386">
            <v>55782.467126085641</v>
          </cell>
          <cell r="L386">
            <v>116548.46712608564</v>
          </cell>
          <cell r="N386">
            <v>975244.53287391434</v>
          </cell>
          <cell r="P386">
            <v>60766</v>
          </cell>
          <cell r="Q386">
            <v>0</v>
          </cell>
          <cell r="R386">
            <v>0</v>
          </cell>
          <cell r="S386">
            <v>55782.467126085641</v>
          </cell>
          <cell r="T386">
            <v>116548.46712608564</v>
          </cell>
          <cell r="V386">
            <v>182631.19999999998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1031027</v>
          </cell>
          <cell r="AH386">
            <v>0</v>
          </cell>
          <cell r="AI386">
            <v>0</v>
          </cell>
          <cell r="AJ386">
            <v>1031027</v>
          </cell>
          <cell r="AK386">
            <v>0</v>
          </cell>
          <cell r="AL386">
            <v>60766</v>
          </cell>
          <cell r="AM386">
            <v>1091793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1091793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1031027</v>
          </cell>
          <cell r="CE386">
            <v>993666</v>
          </cell>
          <cell r="CF386">
            <v>37361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121865.19999999998</v>
          </cell>
          <cell r="CK386">
            <v>55782.467126085641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37361</v>
          </cell>
          <cell r="DQ386">
            <v>37361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AA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174677</v>
          </cell>
          <cell r="F388">
            <v>0</v>
          </cell>
          <cell r="G388">
            <v>10632</v>
          </cell>
          <cell r="H388">
            <v>185309</v>
          </cell>
          <cell r="J388">
            <v>10632</v>
          </cell>
          <cell r="K388">
            <v>22179.221275660137</v>
          </cell>
          <cell r="L388">
            <v>32811.221275660137</v>
          </cell>
          <cell r="N388">
            <v>152497.77872433985</v>
          </cell>
          <cell r="P388">
            <v>10632</v>
          </cell>
          <cell r="Q388">
            <v>0</v>
          </cell>
          <cell r="R388">
            <v>0</v>
          </cell>
          <cell r="S388">
            <v>22179.221275660137</v>
          </cell>
          <cell r="T388">
            <v>32811.221275660137</v>
          </cell>
          <cell r="V388">
            <v>44868.800000000003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174677</v>
          </cell>
          <cell r="AH388">
            <v>0</v>
          </cell>
          <cell r="AI388">
            <v>0</v>
          </cell>
          <cell r="AJ388">
            <v>174677</v>
          </cell>
          <cell r="AK388">
            <v>0</v>
          </cell>
          <cell r="AL388">
            <v>10632</v>
          </cell>
          <cell r="AM388">
            <v>185309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185309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174677</v>
          </cell>
          <cell r="CE388">
            <v>165285</v>
          </cell>
          <cell r="CF388">
            <v>9392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34236.800000000003</v>
          </cell>
          <cell r="CK388">
            <v>22179.221275660137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9392</v>
          </cell>
          <cell r="DQ388">
            <v>9392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416958</v>
          </cell>
          <cell r="F389">
            <v>0</v>
          </cell>
          <cell r="G389">
            <v>21076</v>
          </cell>
          <cell r="H389">
            <v>438034</v>
          </cell>
          <cell r="J389">
            <v>21076</v>
          </cell>
          <cell r="K389">
            <v>33718.390568169896</v>
          </cell>
          <cell r="L389">
            <v>54794.390568169896</v>
          </cell>
          <cell r="N389">
            <v>383239.60943183012</v>
          </cell>
          <cell r="P389">
            <v>21076</v>
          </cell>
          <cell r="Q389">
            <v>0</v>
          </cell>
          <cell r="R389">
            <v>0</v>
          </cell>
          <cell r="S389">
            <v>33718.390568169896</v>
          </cell>
          <cell r="T389">
            <v>54794.390568169896</v>
          </cell>
          <cell r="V389">
            <v>86588.799999999988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416958</v>
          </cell>
          <cell r="AH389">
            <v>0</v>
          </cell>
          <cell r="AI389">
            <v>0</v>
          </cell>
          <cell r="AJ389">
            <v>416958</v>
          </cell>
          <cell r="AK389">
            <v>0</v>
          </cell>
          <cell r="AL389">
            <v>21076</v>
          </cell>
          <cell r="AM389">
            <v>438034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438034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416958</v>
          </cell>
          <cell r="CE389">
            <v>417654</v>
          </cell>
          <cell r="CF389">
            <v>0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65512.799999999996</v>
          </cell>
          <cell r="CK389">
            <v>33718.390568169896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0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AA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331750</v>
          </cell>
          <cell r="F391">
            <v>0</v>
          </cell>
          <cell r="G391">
            <v>20900</v>
          </cell>
          <cell r="H391">
            <v>352650</v>
          </cell>
          <cell r="J391">
            <v>20900</v>
          </cell>
          <cell r="K391">
            <v>52989.887589841106</v>
          </cell>
          <cell r="L391">
            <v>73889.887589841106</v>
          </cell>
          <cell r="N391">
            <v>278760.11241015891</v>
          </cell>
          <cell r="P391">
            <v>20900</v>
          </cell>
          <cell r="Q391">
            <v>0</v>
          </cell>
          <cell r="R391">
            <v>0</v>
          </cell>
          <cell r="S391">
            <v>52989.887589841106</v>
          </cell>
          <cell r="T391">
            <v>73889.887589841106</v>
          </cell>
          <cell r="V391">
            <v>119404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331750</v>
          </cell>
          <cell r="AH391">
            <v>0</v>
          </cell>
          <cell r="AI391">
            <v>0</v>
          </cell>
          <cell r="AJ391">
            <v>331750</v>
          </cell>
          <cell r="AK391">
            <v>0</v>
          </cell>
          <cell r="AL391">
            <v>20900</v>
          </cell>
          <cell r="AM391">
            <v>352650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352650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331750</v>
          </cell>
          <cell r="CE391">
            <v>316355</v>
          </cell>
          <cell r="CF391">
            <v>15395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98504</v>
          </cell>
          <cell r="CK391">
            <v>52989.887589841106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15395</v>
          </cell>
          <cell r="DQ391">
            <v>15395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91960</v>
          </cell>
          <cell r="F392">
            <v>0</v>
          </cell>
          <cell r="G392">
            <v>4696</v>
          </cell>
          <cell r="H392">
            <v>96656</v>
          </cell>
          <cell r="J392">
            <v>4696</v>
          </cell>
          <cell r="K392">
            <v>7823.545357392105</v>
          </cell>
          <cell r="L392">
            <v>12519.545357392104</v>
          </cell>
          <cell r="N392">
            <v>84136.454642607889</v>
          </cell>
          <cell r="P392">
            <v>4696</v>
          </cell>
          <cell r="Q392">
            <v>0</v>
          </cell>
          <cell r="R392">
            <v>0</v>
          </cell>
          <cell r="S392">
            <v>7823.545357392105</v>
          </cell>
          <cell r="T392">
            <v>12519.545357392104</v>
          </cell>
          <cell r="V392">
            <v>32591.200000000001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91960</v>
          </cell>
          <cell r="AH392">
            <v>0</v>
          </cell>
          <cell r="AI392">
            <v>0</v>
          </cell>
          <cell r="AJ392">
            <v>91960</v>
          </cell>
          <cell r="AK392">
            <v>0</v>
          </cell>
          <cell r="AL392">
            <v>4696</v>
          </cell>
          <cell r="AM392">
            <v>96656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96656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91960</v>
          </cell>
          <cell r="CE392">
            <v>90682</v>
          </cell>
          <cell r="CF392">
            <v>1278</v>
          </cell>
          <cell r="CG392">
            <v>12717.6</v>
          </cell>
          <cell r="CH392">
            <v>13899.6</v>
          </cell>
          <cell r="CI392">
            <v>0</v>
          </cell>
          <cell r="CJ392">
            <v>27895.200000000001</v>
          </cell>
          <cell r="CK392">
            <v>7823.545357392105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1278</v>
          </cell>
          <cell r="DQ392">
            <v>1278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AA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946236</v>
          </cell>
          <cell r="F394">
            <v>0</v>
          </cell>
          <cell r="G394">
            <v>32616</v>
          </cell>
          <cell r="H394">
            <v>978852</v>
          </cell>
          <cell r="J394">
            <v>32616</v>
          </cell>
          <cell r="K394">
            <v>111144.31415538926</v>
          </cell>
          <cell r="L394">
            <v>143760.31415538926</v>
          </cell>
          <cell r="N394">
            <v>835091.68584461068</v>
          </cell>
          <cell r="P394">
            <v>32616</v>
          </cell>
          <cell r="Q394">
            <v>0</v>
          </cell>
          <cell r="R394">
            <v>0</v>
          </cell>
          <cell r="S394">
            <v>111144.31415538926</v>
          </cell>
          <cell r="T394">
            <v>143760.31415538926</v>
          </cell>
          <cell r="V394">
            <v>193564.79999999999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7</v>
          </cell>
          <cell r="AF394">
            <v>0</v>
          </cell>
          <cell r="AG394">
            <v>946236</v>
          </cell>
          <cell r="AH394">
            <v>0</v>
          </cell>
          <cell r="AI394">
            <v>0</v>
          </cell>
          <cell r="AJ394">
            <v>946236</v>
          </cell>
          <cell r="AK394">
            <v>0</v>
          </cell>
          <cell r="AL394">
            <v>32616</v>
          </cell>
          <cell r="AM394">
            <v>978852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978852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946236</v>
          </cell>
          <cell r="CE394">
            <v>887910</v>
          </cell>
          <cell r="CF394">
            <v>58326</v>
          </cell>
          <cell r="CG394">
            <v>102622.8</v>
          </cell>
          <cell r="CH394">
            <v>0</v>
          </cell>
          <cell r="CI394">
            <v>0</v>
          </cell>
          <cell r="CJ394">
            <v>160948.79999999999</v>
          </cell>
          <cell r="CK394">
            <v>111144.31415538926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58326</v>
          </cell>
          <cell r="DQ394">
            <v>58326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70810</v>
          </cell>
          <cell r="F395">
            <v>0</v>
          </cell>
          <cell r="G395">
            <v>3890</v>
          </cell>
          <cell r="H395">
            <v>74700</v>
          </cell>
          <cell r="J395">
            <v>3890</v>
          </cell>
          <cell r="K395">
            <v>12879.854067581702</v>
          </cell>
          <cell r="L395">
            <v>16769.854067581702</v>
          </cell>
          <cell r="N395">
            <v>57930.145932418294</v>
          </cell>
          <cell r="P395">
            <v>3890</v>
          </cell>
          <cell r="Q395">
            <v>0</v>
          </cell>
          <cell r="R395">
            <v>0</v>
          </cell>
          <cell r="S395">
            <v>12879.854067581702</v>
          </cell>
          <cell r="T395">
            <v>16769.854067581702</v>
          </cell>
          <cell r="V395">
            <v>28491.399999999998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70810</v>
          </cell>
          <cell r="AH395">
            <v>0</v>
          </cell>
          <cell r="AI395">
            <v>0</v>
          </cell>
          <cell r="AJ395">
            <v>70810</v>
          </cell>
          <cell r="AK395">
            <v>0</v>
          </cell>
          <cell r="AL395">
            <v>3890</v>
          </cell>
          <cell r="AM395">
            <v>74700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74700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70810</v>
          </cell>
          <cell r="CE395">
            <v>70361</v>
          </cell>
          <cell r="CF395">
            <v>449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24601.399999999998</v>
          </cell>
          <cell r="CK395">
            <v>12879.854067581702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449</v>
          </cell>
          <cell r="DQ395">
            <v>449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175649</v>
          </cell>
          <cell r="F396">
            <v>0</v>
          </cell>
          <cell r="G396">
            <v>10639</v>
          </cell>
          <cell r="H396">
            <v>186288</v>
          </cell>
          <cell r="J396">
            <v>10639</v>
          </cell>
          <cell r="K396">
            <v>9052.2043862399842</v>
          </cell>
          <cell r="L396">
            <v>19691.204386239984</v>
          </cell>
          <cell r="N396">
            <v>166596.79561376001</v>
          </cell>
          <cell r="P396">
            <v>10639</v>
          </cell>
          <cell r="Q396">
            <v>0</v>
          </cell>
          <cell r="R396">
            <v>0</v>
          </cell>
          <cell r="S396">
            <v>9052.2043862399842</v>
          </cell>
          <cell r="T396">
            <v>19691.204386239984</v>
          </cell>
          <cell r="V396">
            <v>51888.4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175649</v>
          </cell>
          <cell r="AH396">
            <v>0</v>
          </cell>
          <cell r="AI396">
            <v>0</v>
          </cell>
          <cell r="AJ396">
            <v>175649</v>
          </cell>
          <cell r="AK396">
            <v>0</v>
          </cell>
          <cell r="AL396">
            <v>10639</v>
          </cell>
          <cell r="AM396">
            <v>186288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186288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175649</v>
          </cell>
          <cell r="CE396">
            <v>166632</v>
          </cell>
          <cell r="CF396">
            <v>9017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41249.4</v>
          </cell>
          <cell r="CK396">
            <v>9052.2043862399842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9017</v>
          </cell>
          <cell r="DQ396">
            <v>9017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1199147</v>
          </cell>
          <cell r="F397">
            <v>0</v>
          </cell>
          <cell r="G397">
            <v>60167</v>
          </cell>
          <cell r="H397">
            <v>1259314</v>
          </cell>
          <cell r="J397">
            <v>60167</v>
          </cell>
          <cell r="K397">
            <v>17506.651466178228</v>
          </cell>
          <cell r="L397">
            <v>77673.651466178228</v>
          </cell>
          <cell r="N397">
            <v>1181640.3485338218</v>
          </cell>
          <cell r="P397">
            <v>60167</v>
          </cell>
          <cell r="Q397">
            <v>0</v>
          </cell>
          <cell r="R397">
            <v>0</v>
          </cell>
          <cell r="S397">
            <v>17506.651466178228</v>
          </cell>
          <cell r="T397">
            <v>77673.651466178228</v>
          </cell>
          <cell r="V397">
            <v>89322.4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1199147</v>
          </cell>
          <cell r="AH397">
            <v>0</v>
          </cell>
          <cell r="AI397">
            <v>0</v>
          </cell>
          <cell r="AJ397">
            <v>1199147</v>
          </cell>
          <cell r="AK397">
            <v>0</v>
          </cell>
          <cell r="AL397">
            <v>60167</v>
          </cell>
          <cell r="AM397">
            <v>1259314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1259314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1199147</v>
          </cell>
          <cell r="CE397">
            <v>1193994</v>
          </cell>
          <cell r="CF397">
            <v>5153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29155.399999999998</v>
          </cell>
          <cell r="CK397">
            <v>17506.651466178228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5153</v>
          </cell>
          <cell r="DQ397">
            <v>5153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163702</v>
          </cell>
          <cell r="F398">
            <v>0</v>
          </cell>
          <cell r="G398">
            <v>8239</v>
          </cell>
          <cell r="H398">
            <v>171941</v>
          </cell>
          <cell r="J398">
            <v>8239</v>
          </cell>
          <cell r="K398">
            <v>6639.7325311043433</v>
          </cell>
          <cell r="L398">
            <v>14878.732531104342</v>
          </cell>
          <cell r="N398">
            <v>157062.26746889565</v>
          </cell>
          <cell r="P398">
            <v>8239</v>
          </cell>
          <cell r="Q398">
            <v>0</v>
          </cell>
          <cell r="R398">
            <v>0</v>
          </cell>
          <cell r="S398">
            <v>6639.7325311043433</v>
          </cell>
          <cell r="T398">
            <v>14878.732531104342</v>
          </cell>
          <cell r="V398">
            <v>21139.599999999999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163702</v>
          </cell>
          <cell r="AH398">
            <v>0</v>
          </cell>
          <cell r="AI398">
            <v>0</v>
          </cell>
          <cell r="AJ398">
            <v>163702</v>
          </cell>
          <cell r="AK398">
            <v>0</v>
          </cell>
          <cell r="AL398">
            <v>8239</v>
          </cell>
          <cell r="AM398">
            <v>171941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171941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163702</v>
          </cell>
          <cell r="CE398">
            <v>171261</v>
          </cell>
          <cell r="CF398">
            <v>0</v>
          </cell>
          <cell r="CG398">
            <v>12900.6</v>
          </cell>
          <cell r="CH398">
            <v>0</v>
          </cell>
          <cell r="CI398">
            <v>0</v>
          </cell>
          <cell r="CJ398">
            <v>12900.6</v>
          </cell>
          <cell r="CK398">
            <v>6639.7325311043433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0</v>
          </cell>
          <cell r="DQ398">
            <v>0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626628</v>
          </cell>
          <cell r="F399">
            <v>0</v>
          </cell>
          <cell r="G399">
            <v>35514</v>
          </cell>
          <cell r="H399">
            <v>662142</v>
          </cell>
          <cell r="J399">
            <v>35514</v>
          </cell>
          <cell r="K399">
            <v>0</v>
          </cell>
          <cell r="L399">
            <v>35514</v>
          </cell>
          <cell r="N399">
            <v>626628</v>
          </cell>
          <cell r="P399">
            <v>35514</v>
          </cell>
          <cell r="Q399">
            <v>0</v>
          </cell>
          <cell r="R399">
            <v>0</v>
          </cell>
          <cell r="S399">
            <v>0</v>
          </cell>
          <cell r="T399">
            <v>35514</v>
          </cell>
          <cell r="V399">
            <v>35514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626628</v>
          </cell>
          <cell r="AH399">
            <v>0</v>
          </cell>
          <cell r="AI399">
            <v>0</v>
          </cell>
          <cell r="AJ399">
            <v>626628</v>
          </cell>
          <cell r="AK399">
            <v>0</v>
          </cell>
          <cell r="AL399">
            <v>35514</v>
          </cell>
          <cell r="AM399">
            <v>662142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662142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626628</v>
          </cell>
          <cell r="CE399">
            <v>634180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176490</v>
          </cell>
          <cell r="F400">
            <v>0</v>
          </cell>
          <cell r="G400">
            <v>12558</v>
          </cell>
          <cell r="H400">
            <v>189048</v>
          </cell>
          <cell r="J400">
            <v>12558</v>
          </cell>
          <cell r="K400">
            <v>19263.837011418836</v>
          </cell>
          <cell r="L400">
            <v>31821.837011418836</v>
          </cell>
          <cell r="N400">
            <v>157226.16298858117</v>
          </cell>
          <cell r="P400">
            <v>12558</v>
          </cell>
          <cell r="Q400">
            <v>0</v>
          </cell>
          <cell r="R400">
            <v>0</v>
          </cell>
          <cell r="S400">
            <v>19263.837011418836</v>
          </cell>
          <cell r="T400">
            <v>31821.837011418836</v>
          </cell>
          <cell r="V400">
            <v>49468.799999999996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176490</v>
          </cell>
          <cell r="AH400">
            <v>0</v>
          </cell>
          <cell r="AI400">
            <v>0</v>
          </cell>
          <cell r="AJ400">
            <v>176490</v>
          </cell>
          <cell r="AK400">
            <v>0</v>
          </cell>
          <cell r="AL400">
            <v>12558</v>
          </cell>
          <cell r="AM400">
            <v>189048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189048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176490</v>
          </cell>
          <cell r="CE400">
            <v>175941</v>
          </cell>
          <cell r="CF400">
            <v>549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36910.799999999996</v>
          </cell>
          <cell r="CK400">
            <v>19263.837011418836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549</v>
          </cell>
          <cell r="DQ400">
            <v>549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483172</v>
          </cell>
          <cell r="F401">
            <v>0</v>
          </cell>
          <cell r="G401">
            <v>31026</v>
          </cell>
          <cell r="H401">
            <v>514198</v>
          </cell>
          <cell r="J401">
            <v>31026</v>
          </cell>
          <cell r="K401">
            <v>17935.766989849155</v>
          </cell>
          <cell r="L401">
            <v>48961.766989849159</v>
          </cell>
          <cell r="N401">
            <v>465236.23301015084</v>
          </cell>
          <cell r="P401">
            <v>31026</v>
          </cell>
          <cell r="Q401">
            <v>0</v>
          </cell>
          <cell r="R401">
            <v>0</v>
          </cell>
          <cell r="S401">
            <v>17935.766989849155</v>
          </cell>
          <cell r="T401">
            <v>48961.766989849159</v>
          </cell>
          <cell r="V401">
            <v>68443.600000000006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483172</v>
          </cell>
          <cell r="AH401">
            <v>0</v>
          </cell>
          <cell r="AI401">
            <v>0</v>
          </cell>
          <cell r="AJ401">
            <v>483172</v>
          </cell>
          <cell r="AK401">
            <v>0</v>
          </cell>
          <cell r="AL401">
            <v>31026</v>
          </cell>
          <cell r="AM401">
            <v>514198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514198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483172</v>
          </cell>
          <cell r="CE401">
            <v>479024</v>
          </cell>
          <cell r="CF401">
            <v>4148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37417.599999999999</v>
          </cell>
          <cell r="CK401">
            <v>17935.766989849155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4148</v>
          </cell>
          <cell r="DQ401">
            <v>4148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AA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134800</v>
          </cell>
          <cell r="F403">
            <v>0</v>
          </cell>
          <cell r="G403">
            <v>7504</v>
          </cell>
          <cell r="H403">
            <v>142304</v>
          </cell>
          <cell r="J403">
            <v>7504</v>
          </cell>
          <cell r="K403">
            <v>2279.3296038361541</v>
          </cell>
          <cell r="L403">
            <v>9783.329603836155</v>
          </cell>
          <cell r="N403">
            <v>132520.67039616386</v>
          </cell>
          <cell r="P403">
            <v>7504</v>
          </cell>
          <cell r="Q403">
            <v>0</v>
          </cell>
          <cell r="R403">
            <v>0</v>
          </cell>
          <cell r="S403">
            <v>2279.3296038361541</v>
          </cell>
          <cell r="T403">
            <v>9783.329603836155</v>
          </cell>
          <cell r="V403">
            <v>11932.599999999999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134800</v>
          </cell>
          <cell r="AH403">
            <v>0</v>
          </cell>
          <cell r="AI403">
            <v>0</v>
          </cell>
          <cell r="AJ403">
            <v>134800</v>
          </cell>
          <cell r="AK403">
            <v>0</v>
          </cell>
          <cell r="AL403">
            <v>7504</v>
          </cell>
          <cell r="AM403">
            <v>142304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142304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134800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2279.3296038361541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911593</v>
          </cell>
          <cell r="F404">
            <v>0</v>
          </cell>
          <cell r="G404">
            <v>53380</v>
          </cell>
          <cell r="H404">
            <v>964973</v>
          </cell>
          <cell r="J404">
            <v>53380</v>
          </cell>
          <cell r="K404">
            <v>48231.81659724476</v>
          </cell>
          <cell r="L404">
            <v>101611.81659724476</v>
          </cell>
          <cell r="N404">
            <v>863361.1834027553</v>
          </cell>
          <cell r="P404">
            <v>53380</v>
          </cell>
          <cell r="Q404">
            <v>0</v>
          </cell>
          <cell r="R404">
            <v>0</v>
          </cell>
          <cell r="S404">
            <v>48231.81659724476</v>
          </cell>
          <cell r="T404">
            <v>101611.81659724476</v>
          </cell>
          <cell r="V404">
            <v>116448.8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911593</v>
          </cell>
          <cell r="AH404">
            <v>0</v>
          </cell>
          <cell r="AI404">
            <v>0</v>
          </cell>
          <cell r="AJ404">
            <v>911593</v>
          </cell>
          <cell r="AK404">
            <v>0</v>
          </cell>
          <cell r="AL404">
            <v>53380</v>
          </cell>
          <cell r="AM404">
            <v>964973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964973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911593</v>
          </cell>
          <cell r="CE404">
            <v>879096</v>
          </cell>
          <cell r="CF404">
            <v>32497</v>
          </cell>
          <cell r="CG404">
            <v>30571.8</v>
          </cell>
          <cell r="CH404">
            <v>0</v>
          </cell>
          <cell r="CI404">
            <v>0</v>
          </cell>
          <cell r="CJ404">
            <v>63068.800000000003</v>
          </cell>
          <cell r="CK404">
            <v>48231.81659724476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32497</v>
          </cell>
          <cell r="DQ404">
            <v>32497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110642</v>
          </cell>
          <cell r="F405">
            <v>0</v>
          </cell>
          <cell r="G405">
            <v>5932</v>
          </cell>
          <cell r="H405">
            <v>116574</v>
          </cell>
          <cell r="J405">
            <v>5932</v>
          </cell>
          <cell r="K405">
            <v>33378.719446330506</v>
          </cell>
          <cell r="L405">
            <v>39310.719446330506</v>
          </cell>
          <cell r="N405">
            <v>77263.280553669494</v>
          </cell>
          <cell r="P405">
            <v>5932</v>
          </cell>
          <cell r="Q405">
            <v>0</v>
          </cell>
          <cell r="R405">
            <v>0</v>
          </cell>
          <cell r="S405">
            <v>33378.719446330506</v>
          </cell>
          <cell r="T405">
            <v>39310.719446330506</v>
          </cell>
          <cell r="V405">
            <v>70209.600000000006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110642</v>
          </cell>
          <cell r="AH405">
            <v>0</v>
          </cell>
          <cell r="AI405">
            <v>0</v>
          </cell>
          <cell r="AJ405">
            <v>110642</v>
          </cell>
          <cell r="AK405">
            <v>0</v>
          </cell>
          <cell r="AL405">
            <v>5932</v>
          </cell>
          <cell r="AM405">
            <v>116574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116574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110642</v>
          </cell>
          <cell r="CE405">
            <v>94246</v>
          </cell>
          <cell r="CF405">
            <v>16396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64277.600000000006</v>
          </cell>
          <cell r="CK405">
            <v>33378.719446330506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16396</v>
          </cell>
          <cell r="DQ405">
            <v>16396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469194</v>
          </cell>
          <cell r="F406">
            <v>0</v>
          </cell>
          <cell r="G406">
            <v>31932</v>
          </cell>
          <cell r="H406">
            <v>501126</v>
          </cell>
          <cell r="J406">
            <v>31932</v>
          </cell>
          <cell r="K406">
            <v>25529.888280975389</v>
          </cell>
          <cell r="L406">
            <v>57461.888280975385</v>
          </cell>
          <cell r="N406">
            <v>443664.1117190246</v>
          </cell>
          <cell r="P406">
            <v>31932</v>
          </cell>
          <cell r="Q406">
            <v>0</v>
          </cell>
          <cell r="R406">
            <v>0</v>
          </cell>
          <cell r="S406">
            <v>25529.888280975389</v>
          </cell>
          <cell r="T406">
            <v>57461.888280975385</v>
          </cell>
          <cell r="V406">
            <v>116838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469194</v>
          </cell>
          <cell r="AH406">
            <v>0</v>
          </cell>
          <cell r="AI406">
            <v>0</v>
          </cell>
          <cell r="AJ406">
            <v>469194</v>
          </cell>
          <cell r="AK406">
            <v>0</v>
          </cell>
          <cell r="AL406">
            <v>31932</v>
          </cell>
          <cell r="AM406">
            <v>501126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501126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469194</v>
          </cell>
          <cell r="CE406">
            <v>465325</v>
          </cell>
          <cell r="CF406">
            <v>3869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84906</v>
          </cell>
          <cell r="CK406">
            <v>25529.888280975389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3869</v>
          </cell>
          <cell r="DQ406">
            <v>3869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479335</v>
          </cell>
          <cell r="F407">
            <v>0</v>
          </cell>
          <cell r="G407">
            <v>24024</v>
          </cell>
          <cell r="H407">
            <v>503359</v>
          </cell>
          <cell r="J407">
            <v>24024</v>
          </cell>
          <cell r="K407">
            <v>46670.288731420849</v>
          </cell>
          <cell r="L407">
            <v>70694.288731420849</v>
          </cell>
          <cell r="N407">
            <v>432664.71126857912</v>
          </cell>
          <cell r="P407">
            <v>24024</v>
          </cell>
          <cell r="Q407">
            <v>0</v>
          </cell>
          <cell r="R407">
            <v>0</v>
          </cell>
          <cell r="S407">
            <v>46670.288731420849</v>
          </cell>
          <cell r="T407">
            <v>70694.288731420849</v>
          </cell>
          <cell r="V407">
            <v>100498.20000000001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479335</v>
          </cell>
          <cell r="AH407">
            <v>0</v>
          </cell>
          <cell r="AI407">
            <v>0</v>
          </cell>
          <cell r="AJ407">
            <v>479335</v>
          </cell>
          <cell r="AK407">
            <v>0</v>
          </cell>
          <cell r="AL407">
            <v>24024</v>
          </cell>
          <cell r="AM407">
            <v>503359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503359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479335</v>
          </cell>
          <cell r="CE407">
            <v>446979</v>
          </cell>
          <cell r="CF407">
            <v>32356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76474.200000000012</v>
          </cell>
          <cell r="CK407">
            <v>46670.288731420849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32356</v>
          </cell>
          <cell r="DQ407">
            <v>32356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200699</v>
          </cell>
          <cell r="F408">
            <v>0</v>
          </cell>
          <cell r="G408">
            <v>12384</v>
          </cell>
          <cell r="H408">
            <v>213083</v>
          </cell>
          <cell r="J408">
            <v>12384</v>
          </cell>
          <cell r="K408">
            <v>13199</v>
          </cell>
          <cell r="L408">
            <v>25583</v>
          </cell>
          <cell r="N408">
            <v>187500</v>
          </cell>
          <cell r="P408">
            <v>12384</v>
          </cell>
          <cell r="Q408">
            <v>0</v>
          </cell>
          <cell r="R408">
            <v>0</v>
          </cell>
          <cell r="S408">
            <v>13199</v>
          </cell>
          <cell r="T408">
            <v>25583</v>
          </cell>
          <cell r="V408">
            <v>42886.600000000006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200699</v>
          </cell>
          <cell r="AH408">
            <v>0</v>
          </cell>
          <cell r="AI408">
            <v>0</v>
          </cell>
          <cell r="AJ408">
            <v>200699</v>
          </cell>
          <cell r="AK408">
            <v>0</v>
          </cell>
          <cell r="AL408">
            <v>12384</v>
          </cell>
          <cell r="AM408">
            <v>213083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213083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200699</v>
          </cell>
          <cell r="CE408">
            <v>187500</v>
          </cell>
          <cell r="CF408">
            <v>13199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30502.600000000002</v>
          </cell>
          <cell r="CK408">
            <v>13199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13199</v>
          </cell>
          <cell r="DQ408">
            <v>13199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205584</v>
          </cell>
          <cell r="F409">
            <v>0</v>
          </cell>
          <cell r="G409">
            <v>11568</v>
          </cell>
          <cell r="H409">
            <v>217152</v>
          </cell>
          <cell r="J409">
            <v>11568</v>
          </cell>
          <cell r="K409">
            <v>2506.9228727735945</v>
          </cell>
          <cell r="L409">
            <v>14074.922872773594</v>
          </cell>
          <cell r="N409">
            <v>203077.0771272264</v>
          </cell>
          <cell r="P409">
            <v>11568</v>
          </cell>
          <cell r="Q409">
            <v>0</v>
          </cell>
          <cell r="R409">
            <v>0</v>
          </cell>
          <cell r="S409">
            <v>2506.9228727735945</v>
          </cell>
          <cell r="T409">
            <v>14074.922872773594</v>
          </cell>
          <cell r="V409">
            <v>47172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205584</v>
          </cell>
          <cell r="AH409">
            <v>0</v>
          </cell>
          <cell r="AI409">
            <v>0</v>
          </cell>
          <cell r="AJ409">
            <v>205584</v>
          </cell>
          <cell r="AK409">
            <v>0</v>
          </cell>
          <cell r="AL409">
            <v>11568</v>
          </cell>
          <cell r="AM409">
            <v>217152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217152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205584</v>
          </cell>
          <cell r="CE409">
            <v>210404</v>
          </cell>
          <cell r="CF409">
            <v>0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35604</v>
          </cell>
          <cell r="CK409">
            <v>2506.9228727735945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0</v>
          </cell>
          <cell r="DQ409">
            <v>0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1140780</v>
          </cell>
          <cell r="F410">
            <v>0</v>
          </cell>
          <cell r="G410">
            <v>74190</v>
          </cell>
          <cell r="H410">
            <v>1214970</v>
          </cell>
          <cell r="J410">
            <v>74190</v>
          </cell>
          <cell r="K410">
            <v>188560.3400026813</v>
          </cell>
          <cell r="L410">
            <v>262750.3400026813</v>
          </cell>
          <cell r="N410">
            <v>952219.65999731864</v>
          </cell>
          <cell r="P410">
            <v>74190</v>
          </cell>
          <cell r="Q410">
            <v>0</v>
          </cell>
          <cell r="R410">
            <v>0</v>
          </cell>
          <cell r="S410">
            <v>188560.3400026813</v>
          </cell>
          <cell r="T410">
            <v>262750.3400026813</v>
          </cell>
          <cell r="V410">
            <v>368628.2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0.99999999999999989</v>
          </cell>
          <cell r="AF410">
            <v>0</v>
          </cell>
          <cell r="AG410">
            <v>1140780</v>
          </cell>
          <cell r="AH410">
            <v>0</v>
          </cell>
          <cell r="AI410">
            <v>0</v>
          </cell>
          <cell r="AJ410">
            <v>1140780</v>
          </cell>
          <cell r="AK410">
            <v>0</v>
          </cell>
          <cell r="AL410">
            <v>74190</v>
          </cell>
          <cell r="AM410">
            <v>1214970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1214970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1140780</v>
          </cell>
          <cell r="CE410">
            <v>1024846</v>
          </cell>
          <cell r="CF410">
            <v>115934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294438.2</v>
          </cell>
          <cell r="CK410">
            <v>188560.3400026813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115934</v>
          </cell>
          <cell r="DQ410">
            <v>115934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95916</v>
          </cell>
          <cell r="F411">
            <v>0</v>
          </cell>
          <cell r="G411">
            <v>5864</v>
          </cell>
          <cell r="H411">
            <v>101780</v>
          </cell>
          <cell r="J411">
            <v>5864</v>
          </cell>
          <cell r="K411">
            <v>9961</v>
          </cell>
          <cell r="L411">
            <v>15825</v>
          </cell>
          <cell r="N411">
            <v>85955</v>
          </cell>
          <cell r="P411">
            <v>5864</v>
          </cell>
          <cell r="Q411">
            <v>0</v>
          </cell>
          <cell r="R411">
            <v>0</v>
          </cell>
          <cell r="S411">
            <v>9961</v>
          </cell>
          <cell r="T411">
            <v>15825</v>
          </cell>
          <cell r="V411">
            <v>16512.2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95916</v>
          </cell>
          <cell r="AH411">
            <v>0</v>
          </cell>
          <cell r="AI411">
            <v>0</v>
          </cell>
          <cell r="AJ411">
            <v>95916</v>
          </cell>
          <cell r="AK411">
            <v>0</v>
          </cell>
          <cell r="AL411">
            <v>5864</v>
          </cell>
          <cell r="AM411">
            <v>101780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101780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95916</v>
          </cell>
          <cell r="CE411">
            <v>85955</v>
          </cell>
          <cell r="CF411">
            <v>9961</v>
          </cell>
          <cell r="CG411">
            <v>0</v>
          </cell>
          <cell r="CH411">
            <v>687.2</v>
          </cell>
          <cell r="CI411">
            <v>0</v>
          </cell>
          <cell r="CJ411">
            <v>10648.2</v>
          </cell>
          <cell r="CK411">
            <v>9961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9961</v>
          </cell>
          <cell r="DQ411">
            <v>9961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AA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116307</v>
          </cell>
          <cell r="F413">
            <v>0</v>
          </cell>
          <cell r="G413">
            <v>6806</v>
          </cell>
          <cell r="H413">
            <v>123113</v>
          </cell>
          <cell r="J413">
            <v>6806</v>
          </cell>
          <cell r="K413">
            <v>19202.757452288792</v>
          </cell>
          <cell r="L413">
            <v>26008.757452288792</v>
          </cell>
          <cell r="N413">
            <v>97104.242547711212</v>
          </cell>
          <cell r="P413">
            <v>6806</v>
          </cell>
          <cell r="Q413">
            <v>0</v>
          </cell>
          <cell r="R413">
            <v>0</v>
          </cell>
          <cell r="S413">
            <v>19202.757452288792</v>
          </cell>
          <cell r="T413">
            <v>26008.757452288792</v>
          </cell>
          <cell r="V413">
            <v>51155.399999999994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116307</v>
          </cell>
          <cell r="AH413">
            <v>0</v>
          </cell>
          <cell r="AI413">
            <v>0</v>
          </cell>
          <cell r="AJ413">
            <v>116307</v>
          </cell>
          <cell r="AK413">
            <v>0</v>
          </cell>
          <cell r="AL413">
            <v>6806</v>
          </cell>
          <cell r="AM413">
            <v>123113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123113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116307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19202.757452288792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1015808</v>
          </cell>
          <cell r="F414">
            <v>0</v>
          </cell>
          <cell r="G414">
            <v>69023</v>
          </cell>
          <cell r="H414">
            <v>1084831</v>
          </cell>
          <cell r="J414">
            <v>69023</v>
          </cell>
          <cell r="K414">
            <v>202059.85035447747</v>
          </cell>
          <cell r="L414">
            <v>271082.85035447747</v>
          </cell>
          <cell r="N414">
            <v>813748.14964552247</v>
          </cell>
          <cell r="P414">
            <v>69023</v>
          </cell>
          <cell r="Q414">
            <v>0</v>
          </cell>
          <cell r="R414">
            <v>0</v>
          </cell>
          <cell r="S414">
            <v>202059.85035447747</v>
          </cell>
          <cell r="T414">
            <v>271082.85035447747</v>
          </cell>
          <cell r="V414">
            <v>396065.2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1015808</v>
          </cell>
          <cell r="AH414">
            <v>0</v>
          </cell>
          <cell r="AI414">
            <v>0</v>
          </cell>
          <cell r="AJ414">
            <v>1015808</v>
          </cell>
          <cell r="AK414">
            <v>0</v>
          </cell>
          <cell r="AL414">
            <v>69023</v>
          </cell>
          <cell r="AM414">
            <v>1084831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1084831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1015808</v>
          </cell>
          <cell r="CE414">
            <v>877826</v>
          </cell>
          <cell r="CF414">
            <v>137982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327042.2</v>
          </cell>
          <cell r="CK414">
            <v>202059.85035447747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137982</v>
          </cell>
          <cell r="DQ414">
            <v>137982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25686</v>
          </cell>
          <cell r="F415">
            <v>0</v>
          </cell>
          <cell r="G415">
            <v>1914</v>
          </cell>
          <cell r="H415">
            <v>27600</v>
          </cell>
          <cell r="J415">
            <v>1914</v>
          </cell>
          <cell r="K415">
            <v>0</v>
          </cell>
          <cell r="L415">
            <v>1914</v>
          </cell>
          <cell r="N415">
            <v>25686</v>
          </cell>
          <cell r="P415">
            <v>1914</v>
          </cell>
          <cell r="Q415">
            <v>0</v>
          </cell>
          <cell r="R415">
            <v>0</v>
          </cell>
          <cell r="S415">
            <v>0</v>
          </cell>
          <cell r="T415">
            <v>1914</v>
          </cell>
          <cell r="V415">
            <v>13400.400000000001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25686</v>
          </cell>
          <cell r="AH415">
            <v>0</v>
          </cell>
          <cell r="AI415">
            <v>0</v>
          </cell>
          <cell r="AJ415">
            <v>25686</v>
          </cell>
          <cell r="AK415">
            <v>0</v>
          </cell>
          <cell r="AL415">
            <v>1914</v>
          </cell>
          <cell r="AM415">
            <v>27600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27600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25686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706398</v>
          </cell>
          <cell r="F416">
            <v>0</v>
          </cell>
          <cell r="G416">
            <v>44069</v>
          </cell>
          <cell r="H416">
            <v>750467</v>
          </cell>
          <cell r="J416">
            <v>44069</v>
          </cell>
          <cell r="K416">
            <v>4545</v>
          </cell>
          <cell r="L416">
            <v>48614</v>
          </cell>
          <cell r="N416">
            <v>701853</v>
          </cell>
          <cell r="P416">
            <v>44069</v>
          </cell>
          <cell r="Q416">
            <v>0</v>
          </cell>
          <cell r="R416">
            <v>0</v>
          </cell>
          <cell r="S416">
            <v>4545</v>
          </cell>
          <cell r="T416">
            <v>48614</v>
          </cell>
          <cell r="V416">
            <v>117838.40000000001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706398</v>
          </cell>
          <cell r="AH416">
            <v>0</v>
          </cell>
          <cell r="AI416">
            <v>0</v>
          </cell>
          <cell r="AJ416">
            <v>706398</v>
          </cell>
          <cell r="AK416">
            <v>0</v>
          </cell>
          <cell r="AL416">
            <v>44069</v>
          </cell>
          <cell r="AM416">
            <v>750467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750467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706398</v>
          </cell>
          <cell r="CE416">
            <v>701853</v>
          </cell>
          <cell r="CF416">
            <v>4545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73769.400000000009</v>
          </cell>
          <cell r="CK416">
            <v>4545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4545</v>
          </cell>
          <cell r="DQ416">
            <v>4545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1138240.6748639999</v>
          </cell>
          <cell r="F417">
            <v>0</v>
          </cell>
          <cell r="G417">
            <v>35289</v>
          </cell>
          <cell r="H417">
            <v>1173529.6748639999</v>
          </cell>
          <cell r="J417">
            <v>35289</v>
          </cell>
          <cell r="K417">
            <v>30843.674863999942</v>
          </cell>
          <cell r="L417">
            <v>66132.674863999942</v>
          </cell>
          <cell r="N417">
            <v>1107397</v>
          </cell>
          <cell r="P417">
            <v>41256</v>
          </cell>
          <cell r="Q417">
            <v>198394.32513600009</v>
          </cell>
          <cell r="R417">
            <v>5967</v>
          </cell>
          <cell r="S417">
            <v>30843.674863999942</v>
          </cell>
          <cell r="T417">
            <v>264527</v>
          </cell>
          <cell r="V417">
            <v>276151.45087388711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21</v>
          </cell>
          <cell r="AF417">
            <v>6.3595520237953611</v>
          </cell>
          <cell r="AG417">
            <v>1330668</v>
          </cell>
          <cell r="AH417">
            <v>192427.32513600006</v>
          </cell>
          <cell r="AI417">
            <v>0</v>
          </cell>
          <cell r="AJ417">
            <v>1138240.6748639999</v>
          </cell>
          <cell r="AK417">
            <v>0</v>
          </cell>
          <cell r="AL417">
            <v>35289</v>
          </cell>
          <cell r="AM417">
            <v>1173529.6748639999</v>
          </cell>
          <cell r="AN417">
            <v>192427.32513600009</v>
          </cell>
          <cell r="AO417">
            <v>0</v>
          </cell>
          <cell r="AP417">
            <v>5967</v>
          </cell>
          <cell r="AQ417">
            <v>198394.32513600009</v>
          </cell>
          <cell r="AR417">
            <v>1371924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1138240.6748639999</v>
          </cell>
          <cell r="CE417">
            <v>1107397</v>
          </cell>
          <cell r="CF417">
            <v>30843.674863999942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42468.125737887014</v>
          </cell>
          <cell r="CK417">
            <v>30843.674863999942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30843.674863999942</v>
          </cell>
          <cell r="DQ417">
            <v>30843.674863999942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625095</v>
          </cell>
          <cell r="F418">
            <v>0</v>
          </cell>
          <cell r="G418">
            <v>46170</v>
          </cell>
          <cell r="H418">
            <v>671265</v>
          </cell>
          <cell r="J418">
            <v>46170</v>
          </cell>
          <cell r="K418">
            <v>65932.468811558094</v>
          </cell>
          <cell r="L418">
            <v>112102.46881155809</v>
          </cell>
          <cell r="N418">
            <v>559162.53118844191</v>
          </cell>
          <cell r="P418">
            <v>46170</v>
          </cell>
          <cell r="Q418">
            <v>0</v>
          </cell>
          <cell r="R418">
            <v>0</v>
          </cell>
          <cell r="S418">
            <v>65932.468811558094</v>
          </cell>
          <cell r="T418">
            <v>112102.46881155809</v>
          </cell>
          <cell r="V418">
            <v>161645.40000000002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625095</v>
          </cell>
          <cell r="AH418">
            <v>0</v>
          </cell>
          <cell r="AI418">
            <v>0</v>
          </cell>
          <cell r="AJ418">
            <v>625095</v>
          </cell>
          <cell r="AK418">
            <v>0</v>
          </cell>
          <cell r="AL418">
            <v>46170</v>
          </cell>
          <cell r="AM418">
            <v>671265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671265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625095</v>
          </cell>
          <cell r="CE418">
            <v>611110</v>
          </cell>
          <cell r="CF418">
            <v>13985</v>
          </cell>
          <cell r="CG418">
            <v>100930.8</v>
          </cell>
          <cell r="CH418">
            <v>559.6</v>
          </cell>
          <cell r="CI418">
            <v>0</v>
          </cell>
          <cell r="CJ418">
            <v>115475.40000000001</v>
          </cell>
          <cell r="CK418">
            <v>65932.468811558094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13985</v>
          </cell>
          <cell r="DQ418">
            <v>13985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45360</v>
          </cell>
          <cell r="F419">
            <v>0</v>
          </cell>
          <cell r="G419">
            <v>3213</v>
          </cell>
          <cell r="H419">
            <v>48573</v>
          </cell>
          <cell r="J419">
            <v>3213</v>
          </cell>
          <cell r="K419">
            <v>9657.2968409416098</v>
          </cell>
          <cell r="L419">
            <v>12870.29684094161</v>
          </cell>
          <cell r="N419">
            <v>35702.703159058394</v>
          </cell>
          <cell r="P419">
            <v>3213</v>
          </cell>
          <cell r="Q419">
            <v>0</v>
          </cell>
          <cell r="R419">
            <v>0</v>
          </cell>
          <cell r="S419">
            <v>9657.2968409416098</v>
          </cell>
          <cell r="T419">
            <v>12870.29684094161</v>
          </cell>
          <cell r="V419">
            <v>16072.8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45360</v>
          </cell>
          <cell r="AH419">
            <v>0</v>
          </cell>
          <cell r="AI419">
            <v>0</v>
          </cell>
          <cell r="AJ419">
            <v>45360</v>
          </cell>
          <cell r="AK419">
            <v>0</v>
          </cell>
          <cell r="AL419">
            <v>3213</v>
          </cell>
          <cell r="AM419">
            <v>48573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48573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45360</v>
          </cell>
          <cell r="CE419">
            <v>39099</v>
          </cell>
          <cell r="CF419">
            <v>6261</v>
          </cell>
          <cell r="CG419">
            <v>6598.8</v>
          </cell>
          <cell r="CH419">
            <v>0</v>
          </cell>
          <cell r="CI419">
            <v>0</v>
          </cell>
          <cell r="CJ419">
            <v>12859.8</v>
          </cell>
          <cell r="CK419">
            <v>9657.2968409416098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6261</v>
          </cell>
          <cell r="DQ419">
            <v>6261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766148</v>
          </cell>
          <cell r="F420">
            <v>0</v>
          </cell>
          <cell r="G420">
            <v>50869</v>
          </cell>
          <cell r="H420">
            <v>817017</v>
          </cell>
          <cell r="J420">
            <v>50869</v>
          </cell>
          <cell r="K420">
            <v>85232.628821384482</v>
          </cell>
          <cell r="L420">
            <v>136101.62882138448</v>
          </cell>
          <cell r="N420">
            <v>680915.37117861549</v>
          </cell>
          <cell r="P420">
            <v>50869</v>
          </cell>
          <cell r="Q420">
            <v>0</v>
          </cell>
          <cell r="R420">
            <v>0</v>
          </cell>
          <cell r="S420">
            <v>85232.628821384482</v>
          </cell>
          <cell r="T420">
            <v>136101.62882138448</v>
          </cell>
          <cell r="V420">
            <v>158041.60000000001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766148</v>
          </cell>
          <cell r="AH420">
            <v>0</v>
          </cell>
          <cell r="AI420">
            <v>0</v>
          </cell>
          <cell r="AJ420">
            <v>766148</v>
          </cell>
          <cell r="AK420">
            <v>0</v>
          </cell>
          <cell r="AL420">
            <v>50869</v>
          </cell>
          <cell r="AM420">
            <v>817017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817017</v>
          </cell>
          <cell r="AS420" t="str">
            <v xml:space="preserve"> 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766148</v>
          </cell>
          <cell r="CE420">
            <v>704183</v>
          </cell>
          <cell r="CF420">
            <v>61965</v>
          </cell>
          <cell r="CG420">
            <v>45207.6</v>
          </cell>
          <cell r="CH420">
            <v>0</v>
          </cell>
          <cell r="CI420">
            <v>0</v>
          </cell>
          <cell r="CJ420">
            <v>107172.6</v>
          </cell>
          <cell r="CK420">
            <v>85232.628821384482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61965</v>
          </cell>
          <cell r="DQ420">
            <v>61965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AA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AA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AA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AA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AA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AA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AA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AA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AA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AA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AA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AA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AA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AA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AA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AA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AA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AA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AA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AA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AA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AA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AA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AA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AA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AA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AA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AA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743977072.43944991</v>
          </cell>
          <cell r="F449">
            <v>4005835</v>
          </cell>
          <cell r="G449">
            <v>44235887</v>
          </cell>
          <cell r="H449">
            <v>792218794.43944991</v>
          </cell>
          <cell r="J449">
            <v>44235887</v>
          </cell>
          <cell r="K449">
            <v>65818947.766497098</v>
          </cell>
          <cell r="L449">
            <v>110054834.76649705</v>
          </cell>
          <cell r="N449">
            <v>682163959.67295325</v>
          </cell>
          <cell r="P449">
            <v>44502335</v>
          </cell>
          <cell r="Q449">
            <v>4945165.233502903</v>
          </cell>
          <cell r="R449">
            <v>266448</v>
          </cell>
          <cell r="S449">
            <v>65818947.766497098</v>
          </cell>
          <cell r="T449">
            <v>114999999.99999996</v>
          </cell>
          <cell r="V449">
            <v>155416866.04195938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2080.000559737201</v>
          </cell>
          <cell r="AF449">
            <v>284.05220856970612</v>
          </cell>
          <cell r="AG449">
            <v>748721198</v>
          </cell>
          <cell r="AH449">
            <v>4678717.233502903</v>
          </cell>
          <cell r="AI449">
            <v>65408.327047165585</v>
          </cell>
          <cell r="AJ449">
            <v>743977072.43944991</v>
          </cell>
          <cell r="AK449">
            <v>4005835</v>
          </cell>
          <cell r="AL449">
            <v>44235887</v>
          </cell>
          <cell r="AM449">
            <v>792218794.43944991</v>
          </cell>
          <cell r="AN449">
            <v>4678717.233502903</v>
          </cell>
          <cell r="AO449">
            <v>0</v>
          </cell>
          <cell r="AP449">
            <v>266448</v>
          </cell>
          <cell r="AQ449">
            <v>4945165.233502903</v>
          </cell>
          <cell r="AR449">
            <v>797163959.67295289</v>
          </cell>
          <cell r="AS449" t="str">
            <v xml:space="preserve"> </v>
          </cell>
          <cell r="AT449">
            <v>999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743977072.43944991</v>
          </cell>
          <cell r="CE449">
            <v>697116103</v>
          </cell>
          <cell r="CF449">
            <v>47036101.439449929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106235813.8084565</v>
          </cell>
          <cell r="CK449">
            <v>65818947.766497098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47036101.439449929</v>
          </cell>
          <cell r="DQ449">
            <v>47036101.439449929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8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462633</v>
          </cell>
          <cell r="F10">
            <v>0</v>
          </cell>
          <cell r="G10">
            <v>30724</v>
          </cell>
          <cell r="H10">
            <v>493357</v>
          </cell>
          <cell r="J10">
            <v>30724</v>
          </cell>
          <cell r="K10">
            <v>41450.58724524983</v>
          </cell>
          <cell r="L10">
            <v>72174.58724524983</v>
          </cell>
          <cell r="N10">
            <v>421182.41275475017</v>
          </cell>
          <cell r="P10">
            <v>30724</v>
          </cell>
          <cell r="Q10">
            <v>0</v>
          </cell>
          <cell r="R10">
            <v>0</v>
          </cell>
          <cell r="S10">
            <v>41450.58724524983</v>
          </cell>
          <cell r="T10">
            <v>72174.58724524983</v>
          </cell>
          <cell r="V10">
            <v>116710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1.9999999999999996</v>
          </cell>
          <cell r="AF10">
            <v>0</v>
          </cell>
          <cell r="AG10">
            <v>462633</v>
          </cell>
          <cell r="AH10">
            <v>0</v>
          </cell>
          <cell r="AI10">
            <v>0</v>
          </cell>
          <cell r="AJ10">
            <v>462633</v>
          </cell>
          <cell r="AK10">
            <v>0</v>
          </cell>
          <cell r="AL10">
            <v>30724</v>
          </cell>
          <cell r="AM10">
            <v>493357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493357</v>
          </cell>
          <cell r="AS10" t="str">
            <v xml:space="preserve"> 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462633</v>
          </cell>
          <cell r="CE10">
            <v>405765</v>
          </cell>
          <cell r="CF10">
            <v>56868</v>
          </cell>
          <cell r="CG10">
            <v>29118</v>
          </cell>
          <cell r="CH10">
            <v>0</v>
          </cell>
          <cell r="CI10">
            <v>0</v>
          </cell>
          <cell r="CJ10">
            <v>85986</v>
          </cell>
          <cell r="CK10">
            <v>41450.58724524983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56868</v>
          </cell>
          <cell r="DQ10">
            <v>56868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AA11">
            <v>2</v>
          </cell>
          <cell r="AS11" t="str">
            <v xml:space="preserve"> 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</v>
          </cell>
          <cell r="H12">
            <v>45897</v>
          </cell>
          <cell r="J12">
            <v>3159</v>
          </cell>
          <cell r="K12">
            <v>7162.8142515838445</v>
          </cell>
          <cell r="L12">
            <v>10321.814251583844</v>
          </cell>
          <cell r="N12">
            <v>35575.185748416159</v>
          </cell>
          <cell r="P12">
            <v>3159</v>
          </cell>
          <cell r="Q12">
            <v>0</v>
          </cell>
          <cell r="R12">
            <v>0</v>
          </cell>
          <cell r="S12">
            <v>7162.8142515838445</v>
          </cell>
          <cell r="T12">
            <v>10321.814251583844</v>
          </cell>
          <cell r="V12">
            <v>22758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42738</v>
          </cell>
          <cell r="AH12">
            <v>0</v>
          </cell>
          <cell r="AI12">
            <v>0</v>
          </cell>
          <cell r="AJ12">
            <v>42738</v>
          </cell>
          <cell r="AK12">
            <v>0</v>
          </cell>
          <cell r="AL12">
            <v>3159</v>
          </cell>
          <cell r="AM12">
            <v>45897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45897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7162.8142515838445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9827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AA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1167570</v>
          </cell>
          <cell r="F14">
            <v>0</v>
          </cell>
          <cell r="G14">
            <v>65716</v>
          </cell>
          <cell r="H14">
            <v>1233286</v>
          </cell>
          <cell r="J14">
            <v>65716</v>
          </cell>
          <cell r="K14">
            <v>174450.64358719066</v>
          </cell>
          <cell r="L14">
            <v>240166.64358719066</v>
          </cell>
          <cell r="N14">
            <v>993119.35641280934</v>
          </cell>
          <cell r="P14">
            <v>65716</v>
          </cell>
          <cell r="Q14">
            <v>0</v>
          </cell>
          <cell r="R14">
            <v>0</v>
          </cell>
          <cell r="S14">
            <v>174450.64358719066</v>
          </cell>
          <cell r="T14">
            <v>240166.64358719066</v>
          </cell>
          <cell r="V14">
            <v>433932.6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1167570</v>
          </cell>
          <cell r="AH14">
            <v>0</v>
          </cell>
          <cell r="AI14">
            <v>0</v>
          </cell>
          <cell r="AJ14">
            <v>1167570</v>
          </cell>
          <cell r="AK14">
            <v>0</v>
          </cell>
          <cell r="AL14">
            <v>65716</v>
          </cell>
          <cell r="AM14">
            <v>1233286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1233286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1167570</v>
          </cell>
          <cell r="CE14">
            <v>928233</v>
          </cell>
          <cell r="CF14">
            <v>239337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368216.6</v>
          </cell>
          <cell r="CK14">
            <v>174450.64358719066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239337</v>
          </cell>
          <cell r="DQ14">
            <v>239337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AA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960273</v>
          </cell>
          <cell r="F16">
            <v>0</v>
          </cell>
          <cell r="G16">
            <v>61929</v>
          </cell>
          <cell r="H16">
            <v>1022202</v>
          </cell>
          <cell r="J16">
            <v>61929</v>
          </cell>
          <cell r="K16">
            <v>9614.8043953029901</v>
          </cell>
          <cell r="L16">
            <v>71543.804395302985</v>
          </cell>
          <cell r="N16">
            <v>950658.19560469699</v>
          </cell>
          <cell r="P16">
            <v>61929</v>
          </cell>
          <cell r="Q16">
            <v>0</v>
          </cell>
          <cell r="R16">
            <v>0</v>
          </cell>
          <cell r="S16">
            <v>9614.8043953029901</v>
          </cell>
          <cell r="T16">
            <v>71543.804395302985</v>
          </cell>
          <cell r="V16">
            <v>238680.59999999998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960273</v>
          </cell>
          <cell r="AH16">
            <v>0</v>
          </cell>
          <cell r="AI16">
            <v>0</v>
          </cell>
          <cell r="AJ16">
            <v>960273</v>
          </cell>
          <cell r="AK16">
            <v>0</v>
          </cell>
          <cell r="AL16">
            <v>61929</v>
          </cell>
          <cell r="AM16">
            <v>1022202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1022202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960273</v>
          </cell>
          <cell r="CE16">
            <v>947082</v>
          </cell>
          <cell r="CF16">
            <v>13191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176751.59999999998</v>
          </cell>
          <cell r="CK16">
            <v>9614.8043953029901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13191</v>
          </cell>
          <cell r="DQ16">
            <v>13191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1623251</v>
          </cell>
          <cell r="F17">
            <v>0</v>
          </cell>
          <cell r="G17">
            <v>73164</v>
          </cell>
          <cell r="H17">
            <v>1696415</v>
          </cell>
          <cell r="J17">
            <v>73164</v>
          </cell>
          <cell r="K17">
            <v>113223.05022733571</v>
          </cell>
          <cell r="L17">
            <v>186387.05022733571</v>
          </cell>
          <cell r="N17">
            <v>1510027.9497726643</v>
          </cell>
          <cell r="P17">
            <v>73164</v>
          </cell>
          <cell r="Q17">
            <v>0</v>
          </cell>
          <cell r="R17">
            <v>0</v>
          </cell>
          <cell r="S17">
            <v>113223.05022733571</v>
          </cell>
          <cell r="T17">
            <v>186387.05022733571</v>
          </cell>
          <cell r="V17">
            <v>228500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1623251</v>
          </cell>
          <cell r="AH17">
            <v>0</v>
          </cell>
          <cell r="AI17">
            <v>0</v>
          </cell>
          <cell r="AJ17">
            <v>1623251</v>
          </cell>
          <cell r="AK17">
            <v>0</v>
          </cell>
          <cell r="AL17">
            <v>73164</v>
          </cell>
          <cell r="AM17">
            <v>1696415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1696415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1623251</v>
          </cell>
          <cell r="CE17">
            <v>1467915</v>
          </cell>
          <cell r="CF17">
            <v>155336</v>
          </cell>
          <cell r="CG17">
            <v>0</v>
          </cell>
          <cell r="CH17">
            <v>0</v>
          </cell>
          <cell r="CI17">
            <v>0</v>
          </cell>
          <cell r="CJ17">
            <v>155336</v>
          </cell>
          <cell r="CK17">
            <v>113223.05022733571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155336</v>
          </cell>
          <cell r="DQ17">
            <v>155336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260092</v>
          </cell>
          <cell r="F18">
            <v>0</v>
          </cell>
          <cell r="G18">
            <v>13443</v>
          </cell>
          <cell r="H18">
            <v>273535</v>
          </cell>
          <cell r="J18">
            <v>13443</v>
          </cell>
          <cell r="K18">
            <v>5602.9869901216052</v>
          </cell>
          <cell r="L18">
            <v>19045.986990121604</v>
          </cell>
          <cell r="N18">
            <v>254489.0130098784</v>
          </cell>
          <cell r="P18">
            <v>13443</v>
          </cell>
          <cell r="Q18">
            <v>0</v>
          </cell>
          <cell r="R18">
            <v>0</v>
          </cell>
          <cell r="S18">
            <v>5602.9869901216052</v>
          </cell>
          <cell r="T18">
            <v>19045.986990121604</v>
          </cell>
          <cell r="V18">
            <v>68747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260092</v>
          </cell>
          <cell r="AH18">
            <v>0</v>
          </cell>
          <cell r="AI18">
            <v>0</v>
          </cell>
          <cell r="AJ18">
            <v>260092</v>
          </cell>
          <cell r="AK18">
            <v>0</v>
          </cell>
          <cell r="AL18">
            <v>13443</v>
          </cell>
          <cell r="AM18">
            <v>273535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273535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260092</v>
          </cell>
          <cell r="CE18">
            <v>252405</v>
          </cell>
          <cell r="CF18">
            <v>7687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55304</v>
          </cell>
          <cell r="CK18">
            <v>5602.9869901216052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7687</v>
          </cell>
          <cell r="DQ18">
            <v>7687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245956</v>
          </cell>
          <cell r="F19">
            <v>0</v>
          </cell>
          <cell r="G19">
            <v>11777</v>
          </cell>
          <cell r="H19">
            <v>257733</v>
          </cell>
          <cell r="J19">
            <v>11777</v>
          </cell>
          <cell r="K19">
            <v>38088.211938181928</v>
          </cell>
          <cell r="L19">
            <v>49865.211938181928</v>
          </cell>
          <cell r="N19">
            <v>207867.78806181808</v>
          </cell>
          <cell r="P19">
            <v>11777</v>
          </cell>
          <cell r="Q19">
            <v>0</v>
          </cell>
          <cell r="R19">
            <v>0</v>
          </cell>
          <cell r="S19">
            <v>38088.211938181928</v>
          </cell>
          <cell r="T19">
            <v>49865.211938181928</v>
          </cell>
          <cell r="V19">
            <v>102056.6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245956</v>
          </cell>
          <cell r="AH19">
            <v>0</v>
          </cell>
          <cell r="AI19">
            <v>0</v>
          </cell>
          <cell r="AJ19">
            <v>245956</v>
          </cell>
          <cell r="AK19">
            <v>0</v>
          </cell>
          <cell r="AL19">
            <v>11777</v>
          </cell>
          <cell r="AM19">
            <v>257733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257733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245956</v>
          </cell>
          <cell r="CE19">
            <v>193701</v>
          </cell>
          <cell r="CF19">
            <v>52255</v>
          </cell>
          <cell r="CG19">
            <v>24816.6</v>
          </cell>
          <cell r="CH19">
            <v>13208</v>
          </cell>
          <cell r="CI19">
            <v>0</v>
          </cell>
          <cell r="CJ19">
            <v>90279.6</v>
          </cell>
          <cell r="CK19">
            <v>38088.211938181928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52255</v>
          </cell>
          <cell r="DQ19">
            <v>52255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AA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AA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AA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69182</v>
          </cell>
          <cell r="F23">
            <v>0</v>
          </cell>
          <cell r="G23">
            <v>4682</v>
          </cell>
          <cell r="H23">
            <v>73864</v>
          </cell>
          <cell r="J23">
            <v>4682</v>
          </cell>
          <cell r="K23">
            <v>0</v>
          </cell>
          <cell r="L23">
            <v>4682</v>
          </cell>
          <cell r="N23">
            <v>69182</v>
          </cell>
          <cell r="P23">
            <v>4682</v>
          </cell>
          <cell r="Q23">
            <v>0</v>
          </cell>
          <cell r="R23">
            <v>0</v>
          </cell>
          <cell r="S23">
            <v>0</v>
          </cell>
          <cell r="T23">
            <v>4682</v>
          </cell>
          <cell r="V23">
            <v>4682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69182</v>
          </cell>
          <cell r="AH23">
            <v>0</v>
          </cell>
          <cell r="AI23">
            <v>0</v>
          </cell>
          <cell r="AJ23">
            <v>69182</v>
          </cell>
          <cell r="AK23">
            <v>0</v>
          </cell>
          <cell r="AL23">
            <v>4682</v>
          </cell>
          <cell r="AM23">
            <v>73864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73864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69182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AA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4162041</v>
          </cell>
          <cell r="F25">
            <v>0</v>
          </cell>
          <cell r="G25">
            <v>321788</v>
          </cell>
          <cell r="H25">
            <v>4483829</v>
          </cell>
          <cell r="J25">
            <v>321788</v>
          </cell>
          <cell r="K25">
            <v>168105.64531100896</v>
          </cell>
          <cell r="L25">
            <v>489893.64531100896</v>
          </cell>
          <cell r="N25">
            <v>3993935.3546889909</v>
          </cell>
          <cell r="P25">
            <v>321788</v>
          </cell>
          <cell r="Q25">
            <v>0</v>
          </cell>
          <cell r="R25">
            <v>0</v>
          </cell>
          <cell r="S25">
            <v>168105.64531100896</v>
          </cell>
          <cell r="T25">
            <v>489893.64531100896</v>
          </cell>
          <cell r="V25">
            <v>742651.8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4162041</v>
          </cell>
          <cell r="AH25">
            <v>0</v>
          </cell>
          <cell r="AI25">
            <v>0</v>
          </cell>
          <cell r="AJ25">
            <v>4162041</v>
          </cell>
          <cell r="AK25">
            <v>0</v>
          </cell>
          <cell r="AL25">
            <v>321788</v>
          </cell>
          <cell r="AM25">
            <v>4483829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4483829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4162041</v>
          </cell>
          <cell r="CE25">
            <v>3931409</v>
          </cell>
          <cell r="CF25">
            <v>230632</v>
          </cell>
          <cell r="CG25">
            <v>190231.8</v>
          </cell>
          <cell r="CH25">
            <v>0</v>
          </cell>
          <cell r="CI25">
            <v>0</v>
          </cell>
          <cell r="CJ25">
            <v>420863.8</v>
          </cell>
          <cell r="CK25">
            <v>168105.64531100896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230632</v>
          </cell>
          <cell r="DQ25">
            <v>230632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137146</v>
          </cell>
          <cell r="F26">
            <v>0</v>
          </cell>
          <cell r="G26">
            <v>7512</v>
          </cell>
          <cell r="H26">
            <v>144658</v>
          </cell>
          <cell r="J26">
            <v>7512</v>
          </cell>
          <cell r="K26">
            <v>4610.9660074813673</v>
          </cell>
          <cell r="L26">
            <v>12122.966007481367</v>
          </cell>
          <cell r="N26">
            <v>132535.03399251864</v>
          </cell>
          <cell r="P26">
            <v>7512</v>
          </cell>
          <cell r="Q26">
            <v>0</v>
          </cell>
          <cell r="R26">
            <v>0</v>
          </cell>
          <cell r="S26">
            <v>4610.9660074813673</v>
          </cell>
          <cell r="T26">
            <v>12122.966007481367</v>
          </cell>
          <cell r="V26">
            <v>13838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137146</v>
          </cell>
          <cell r="AH26">
            <v>0</v>
          </cell>
          <cell r="AI26">
            <v>0</v>
          </cell>
          <cell r="AJ26">
            <v>137146</v>
          </cell>
          <cell r="AK26">
            <v>0</v>
          </cell>
          <cell r="AL26">
            <v>7512</v>
          </cell>
          <cell r="AM26">
            <v>144658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144658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137146</v>
          </cell>
          <cell r="CE26">
            <v>130820</v>
          </cell>
          <cell r="CF26">
            <v>6326</v>
          </cell>
          <cell r="CG26">
            <v>0</v>
          </cell>
          <cell r="CH26">
            <v>0</v>
          </cell>
          <cell r="CI26">
            <v>0</v>
          </cell>
          <cell r="CJ26">
            <v>6326</v>
          </cell>
          <cell r="CK26">
            <v>4610.9660074813673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6326</v>
          </cell>
          <cell r="DQ26">
            <v>6326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397107</v>
          </cell>
          <cell r="F27">
            <v>0</v>
          </cell>
          <cell r="G27">
            <v>17110</v>
          </cell>
          <cell r="H27">
            <v>414217</v>
          </cell>
          <cell r="J27">
            <v>17110</v>
          </cell>
          <cell r="K27">
            <v>20803.284985698025</v>
          </cell>
          <cell r="L27">
            <v>37913.284985698025</v>
          </cell>
          <cell r="N27">
            <v>376303.715014302</v>
          </cell>
          <cell r="P27">
            <v>17110</v>
          </cell>
          <cell r="Q27">
            <v>0</v>
          </cell>
          <cell r="R27">
            <v>0</v>
          </cell>
          <cell r="S27">
            <v>20803.284985698025</v>
          </cell>
          <cell r="T27">
            <v>37913.284985698025</v>
          </cell>
          <cell r="V27">
            <v>129105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397107</v>
          </cell>
          <cell r="AH27">
            <v>0</v>
          </cell>
          <cell r="AI27">
            <v>0</v>
          </cell>
          <cell r="AJ27">
            <v>397107</v>
          </cell>
          <cell r="AK27">
            <v>0</v>
          </cell>
          <cell r="AL27">
            <v>17110</v>
          </cell>
          <cell r="AM27">
            <v>414217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414217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397107</v>
          </cell>
          <cell r="CE27">
            <v>368566</v>
          </cell>
          <cell r="CF27">
            <v>28541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111995</v>
          </cell>
          <cell r="CK27">
            <v>20803.284985698025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28541</v>
          </cell>
          <cell r="DQ27">
            <v>28541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AA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4462560</v>
          </cell>
          <cell r="F29">
            <v>0</v>
          </cell>
          <cell r="G29">
            <v>283068</v>
          </cell>
          <cell r="H29">
            <v>4745628</v>
          </cell>
          <cell r="J29">
            <v>283068</v>
          </cell>
          <cell r="K29">
            <v>130188.72281509043</v>
          </cell>
          <cell r="L29">
            <v>413256.72281509044</v>
          </cell>
          <cell r="N29">
            <v>4332371.2771849092</v>
          </cell>
          <cell r="P29">
            <v>283068</v>
          </cell>
          <cell r="Q29">
            <v>0</v>
          </cell>
          <cell r="R29">
            <v>0</v>
          </cell>
          <cell r="S29">
            <v>130188.72281509043</v>
          </cell>
          <cell r="T29">
            <v>413256.72281509044</v>
          </cell>
          <cell r="V29">
            <v>1179106.3999999999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4462560</v>
          </cell>
          <cell r="AH29">
            <v>0</v>
          </cell>
          <cell r="AI29">
            <v>0</v>
          </cell>
          <cell r="AJ29">
            <v>4462560</v>
          </cell>
          <cell r="AK29">
            <v>0</v>
          </cell>
          <cell r="AL29">
            <v>283068</v>
          </cell>
          <cell r="AM29">
            <v>4745628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4745628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4462560</v>
          </cell>
          <cell r="CE29">
            <v>4283948</v>
          </cell>
          <cell r="CF29">
            <v>178612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896038.39999999991</v>
          </cell>
          <cell r="CK29">
            <v>130188.72281509043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178612</v>
          </cell>
          <cell r="DQ29">
            <v>178612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AA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AA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22230</v>
          </cell>
          <cell r="F32">
            <v>0</v>
          </cell>
          <cell r="G32">
            <v>949</v>
          </cell>
          <cell r="H32">
            <v>23179</v>
          </cell>
          <cell r="J32">
            <v>949</v>
          </cell>
          <cell r="K32">
            <v>3440.3666701410139</v>
          </cell>
          <cell r="L32">
            <v>4389.3666701410139</v>
          </cell>
          <cell r="N32">
            <v>18789.633329858985</v>
          </cell>
          <cell r="P32">
            <v>949</v>
          </cell>
          <cell r="Q32">
            <v>0</v>
          </cell>
          <cell r="R32">
            <v>0</v>
          </cell>
          <cell r="S32">
            <v>3440.3666701410139</v>
          </cell>
          <cell r="T32">
            <v>4389.3666701410139</v>
          </cell>
          <cell r="V32">
            <v>12018.2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22230</v>
          </cell>
          <cell r="AH32">
            <v>0</v>
          </cell>
          <cell r="AI32">
            <v>0</v>
          </cell>
          <cell r="AJ32">
            <v>22230</v>
          </cell>
          <cell r="AK32">
            <v>0</v>
          </cell>
          <cell r="AL32">
            <v>949</v>
          </cell>
          <cell r="AM32">
            <v>23179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23179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22230</v>
          </cell>
          <cell r="CE32">
            <v>17510</v>
          </cell>
          <cell r="CF32">
            <v>4720</v>
          </cell>
          <cell r="CG32">
            <v>6349.2</v>
          </cell>
          <cell r="CH32">
            <v>0</v>
          </cell>
          <cell r="CI32">
            <v>0</v>
          </cell>
          <cell r="CJ32">
            <v>11069.2</v>
          </cell>
          <cell r="CK32">
            <v>3440.3666701410139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4720</v>
          </cell>
          <cell r="DQ32">
            <v>4720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667894</v>
          </cell>
          <cell r="F33">
            <v>0</v>
          </cell>
          <cell r="G33">
            <v>47478</v>
          </cell>
          <cell r="H33">
            <v>715372</v>
          </cell>
          <cell r="J33">
            <v>47478</v>
          </cell>
          <cell r="K33">
            <v>32639.021000475521</v>
          </cell>
          <cell r="L33">
            <v>80117.021000475521</v>
          </cell>
          <cell r="N33">
            <v>635254.97899952449</v>
          </cell>
          <cell r="P33">
            <v>47478</v>
          </cell>
          <cell r="Q33">
            <v>0</v>
          </cell>
          <cell r="R33">
            <v>0</v>
          </cell>
          <cell r="S33">
            <v>32639.021000475521</v>
          </cell>
          <cell r="T33">
            <v>80117.021000475521</v>
          </cell>
          <cell r="V33">
            <v>151032.79999999999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667894</v>
          </cell>
          <cell r="AH33">
            <v>0</v>
          </cell>
          <cell r="AI33">
            <v>0</v>
          </cell>
          <cell r="AJ33">
            <v>667894</v>
          </cell>
          <cell r="AK33">
            <v>0</v>
          </cell>
          <cell r="AL33">
            <v>47478</v>
          </cell>
          <cell r="AM33">
            <v>715372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715372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667894</v>
          </cell>
          <cell r="CE33">
            <v>623115</v>
          </cell>
          <cell r="CF33">
            <v>44779</v>
          </cell>
          <cell r="CG33">
            <v>21223.8</v>
          </cell>
          <cell r="CH33">
            <v>37552</v>
          </cell>
          <cell r="CI33">
            <v>0</v>
          </cell>
          <cell r="CJ33">
            <v>103554.8</v>
          </cell>
          <cell r="CK33">
            <v>32639.021000475521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44779</v>
          </cell>
          <cell r="DQ33">
            <v>44779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2366344</v>
          </cell>
          <cell r="F34">
            <v>0</v>
          </cell>
          <cell r="G34">
            <v>137616</v>
          </cell>
          <cell r="H34">
            <v>2503960</v>
          </cell>
          <cell r="J34">
            <v>137616</v>
          </cell>
          <cell r="K34">
            <v>109290.68196771479</v>
          </cell>
          <cell r="L34">
            <v>246906.6819677148</v>
          </cell>
          <cell r="N34">
            <v>2257053.3180322852</v>
          </cell>
          <cell r="P34">
            <v>137616</v>
          </cell>
          <cell r="Q34">
            <v>0</v>
          </cell>
          <cell r="R34">
            <v>0</v>
          </cell>
          <cell r="S34">
            <v>109290.68196771479</v>
          </cell>
          <cell r="T34">
            <v>246906.6819677148</v>
          </cell>
          <cell r="V34">
            <v>974944.4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2366344</v>
          </cell>
          <cell r="AH34">
            <v>0</v>
          </cell>
          <cell r="AI34">
            <v>0</v>
          </cell>
          <cell r="AJ34">
            <v>2366344</v>
          </cell>
          <cell r="AK34">
            <v>0</v>
          </cell>
          <cell r="AL34">
            <v>137616</v>
          </cell>
          <cell r="AM34">
            <v>2503960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2503960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2366344</v>
          </cell>
          <cell r="CE34">
            <v>2216403</v>
          </cell>
          <cell r="CF34">
            <v>149941</v>
          </cell>
          <cell r="CG34">
            <v>305014.2</v>
          </cell>
          <cell r="CH34">
            <v>382373.2</v>
          </cell>
          <cell r="CI34">
            <v>0</v>
          </cell>
          <cell r="CJ34">
            <v>837328.4</v>
          </cell>
          <cell r="CK34">
            <v>109290.68196771479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149941</v>
          </cell>
          <cell r="DQ34">
            <v>149941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58376</v>
          </cell>
          <cell r="F35">
            <v>0</v>
          </cell>
          <cell r="G35">
            <v>2864</v>
          </cell>
          <cell r="H35">
            <v>61240</v>
          </cell>
          <cell r="J35">
            <v>2864</v>
          </cell>
          <cell r="K35">
            <v>952.66085548184435</v>
          </cell>
          <cell r="L35">
            <v>3816.6608554818445</v>
          </cell>
          <cell r="N35">
            <v>57423.339144518155</v>
          </cell>
          <cell r="P35">
            <v>2864</v>
          </cell>
          <cell r="Q35">
            <v>0</v>
          </cell>
          <cell r="R35">
            <v>0</v>
          </cell>
          <cell r="S35">
            <v>952.66085548184435</v>
          </cell>
          <cell r="T35">
            <v>3816.6608554818445</v>
          </cell>
          <cell r="V35">
            <v>20313.2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58376</v>
          </cell>
          <cell r="AH35">
            <v>0</v>
          </cell>
          <cell r="AI35">
            <v>0</v>
          </cell>
          <cell r="AJ35">
            <v>58376</v>
          </cell>
          <cell r="AK35">
            <v>0</v>
          </cell>
          <cell r="AL35">
            <v>2864</v>
          </cell>
          <cell r="AM35">
            <v>61240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61240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58376</v>
          </cell>
          <cell r="CE35">
            <v>57069</v>
          </cell>
          <cell r="CF35">
            <v>1307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17449.2</v>
          </cell>
          <cell r="CK35">
            <v>952.66085548184435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1307</v>
          </cell>
          <cell r="DQ35">
            <v>1307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26886</v>
          </cell>
          <cell r="F36">
            <v>0</v>
          </cell>
          <cell r="G36">
            <v>1986</v>
          </cell>
          <cell r="H36">
            <v>28872</v>
          </cell>
          <cell r="J36">
            <v>1986</v>
          </cell>
          <cell r="K36">
            <v>1914.79729713145</v>
          </cell>
          <cell r="L36">
            <v>3900.7972971314503</v>
          </cell>
          <cell r="N36">
            <v>24971.202702868548</v>
          </cell>
          <cell r="P36">
            <v>1986</v>
          </cell>
          <cell r="Q36">
            <v>0</v>
          </cell>
          <cell r="R36">
            <v>0</v>
          </cell>
          <cell r="S36">
            <v>1914.79729713145</v>
          </cell>
          <cell r="T36">
            <v>3900.7972971314503</v>
          </cell>
          <cell r="V36">
            <v>19168.400000000001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26886</v>
          </cell>
          <cell r="AH36">
            <v>0</v>
          </cell>
          <cell r="AI36">
            <v>0</v>
          </cell>
          <cell r="AJ36">
            <v>26886</v>
          </cell>
          <cell r="AK36">
            <v>0</v>
          </cell>
          <cell r="AL36">
            <v>1986</v>
          </cell>
          <cell r="AM36">
            <v>28872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28872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26886</v>
          </cell>
          <cell r="CE36">
            <v>24259</v>
          </cell>
          <cell r="CF36">
            <v>2627</v>
          </cell>
          <cell r="CG36">
            <v>14555.4</v>
          </cell>
          <cell r="CH36">
            <v>0</v>
          </cell>
          <cell r="CI36">
            <v>0</v>
          </cell>
          <cell r="CJ36">
            <v>17182.400000000001</v>
          </cell>
          <cell r="CK36">
            <v>1914.79729713145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2627</v>
          </cell>
          <cell r="DQ36">
            <v>2627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AA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AA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175641</v>
          </cell>
          <cell r="F39">
            <v>0</v>
          </cell>
          <cell r="G39">
            <v>10562</v>
          </cell>
          <cell r="H39">
            <v>186203</v>
          </cell>
          <cell r="J39">
            <v>10562</v>
          </cell>
          <cell r="K39">
            <v>21965.137628114291</v>
          </cell>
          <cell r="L39">
            <v>32527.137628114291</v>
          </cell>
          <cell r="N39">
            <v>153675.86237188571</v>
          </cell>
          <cell r="P39">
            <v>10562</v>
          </cell>
          <cell r="Q39">
            <v>0</v>
          </cell>
          <cell r="R39">
            <v>0</v>
          </cell>
          <cell r="S39">
            <v>21965.137628114291</v>
          </cell>
          <cell r="T39">
            <v>32527.137628114291</v>
          </cell>
          <cell r="V39">
            <v>45033.2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175641</v>
          </cell>
          <cell r="AH39">
            <v>0</v>
          </cell>
          <cell r="AI39">
            <v>0</v>
          </cell>
          <cell r="AJ39">
            <v>175641</v>
          </cell>
          <cell r="AK39">
            <v>0</v>
          </cell>
          <cell r="AL39">
            <v>10562</v>
          </cell>
          <cell r="AM39">
            <v>186203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186203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175641</v>
          </cell>
          <cell r="CE39">
            <v>145506</v>
          </cell>
          <cell r="CF39">
            <v>30135</v>
          </cell>
          <cell r="CG39">
            <v>4336.2</v>
          </cell>
          <cell r="CH39">
            <v>0</v>
          </cell>
          <cell r="CI39">
            <v>0</v>
          </cell>
          <cell r="CJ39">
            <v>34471.199999999997</v>
          </cell>
          <cell r="CK39">
            <v>21965.137628114291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30135</v>
          </cell>
          <cell r="DQ39">
            <v>30135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1707052</v>
          </cell>
          <cell r="F40">
            <v>0</v>
          </cell>
          <cell r="G40">
            <v>95384</v>
          </cell>
          <cell r="H40">
            <v>1802436</v>
          </cell>
          <cell r="J40">
            <v>95384</v>
          </cell>
          <cell r="K40">
            <v>114955.62471354868</v>
          </cell>
          <cell r="L40">
            <v>210339.62471354869</v>
          </cell>
          <cell r="N40">
            <v>1592096.3752864513</v>
          </cell>
          <cell r="P40">
            <v>95384</v>
          </cell>
          <cell r="Q40">
            <v>0</v>
          </cell>
          <cell r="R40">
            <v>0</v>
          </cell>
          <cell r="S40">
            <v>114955.62471354868</v>
          </cell>
          <cell r="T40">
            <v>210339.62471354869</v>
          </cell>
          <cell r="V40">
            <v>253097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1707052</v>
          </cell>
          <cell r="AH40">
            <v>0</v>
          </cell>
          <cell r="AI40">
            <v>0</v>
          </cell>
          <cell r="AJ40">
            <v>1707052</v>
          </cell>
          <cell r="AK40">
            <v>0</v>
          </cell>
          <cell r="AL40">
            <v>95384</v>
          </cell>
          <cell r="AM40">
            <v>1802436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1802436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1707052</v>
          </cell>
          <cell r="CE40">
            <v>1549339</v>
          </cell>
          <cell r="CF40">
            <v>157713</v>
          </cell>
          <cell r="CG40">
            <v>0</v>
          </cell>
          <cell r="CH40">
            <v>0</v>
          </cell>
          <cell r="CI40">
            <v>0</v>
          </cell>
          <cell r="CJ40">
            <v>157713</v>
          </cell>
          <cell r="CK40">
            <v>114955.62471354868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157713</v>
          </cell>
          <cell r="DQ40">
            <v>157713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AA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AA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612</v>
          </cell>
          <cell r="G43">
            <v>0</v>
          </cell>
          <cell r="H43">
            <v>612</v>
          </cell>
          <cell r="J43">
            <v>0</v>
          </cell>
          <cell r="K43">
            <v>0</v>
          </cell>
          <cell r="L43">
            <v>0</v>
          </cell>
          <cell r="N43">
            <v>612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AA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239645350</v>
          </cell>
          <cell r="F44">
            <v>51530</v>
          </cell>
          <cell r="G44">
            <v>10546827</v>
          </cell>
          <cell r="H44">
            <v>250243707</v>
          </cell>
          <cell r="J44">
            <v>10546827</v>
          </cell>
          <cell r="K44">
            <v>21740884.761411835</v>
          </cell>
          <cell r="L44">
            <v>32287711.761411835</v>
          </cell>
          <cell r="N44">
            <v>217955995.23858815</v>
          </cell>
          <cell r="P44">
            <v>10546827</v>
          </cell>
          <cell r="Q44">
            <v>0</v>
          </cell>
          <cell r="R44">
            <v>0</v>
          </cell>
          <cell r="S44">
            <v>21740884.761411835</v>
          </cell>
          <cell r="T44">
            <v>32287711.761411835</v>
          </cell>
          <cell r="V44">
            <v>58588232.200000003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93.99103245543904</v>
          </cell>
          <cell r="AF44">
            <v>0</v>
          </cell>
          <cell r="AG44">
            <v>239645350</v>
          </cell>
          <cell r="AH44">
            <v>0</v>
          </cell>
          <cell r="AI44">
            <v>0</v>
          </cell>
          <cell r="AJ44">
            <v>239645350</v>
          </cell>
          <cell r="AK44">
            <v>52142</v>
          </cell>
          <cell r="AL44">
            <v>10546827</v>
          </cell>
          <cell r="AM44">
            <v>250244319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250244319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239645350</v>
          </cell>
          <cell r="CE44">
            <v>209818013</v>
          </cell>
          <cell r="CF44">
            <v>29827337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48041405.200000003</v>
          </cell>
          <cell r="CK44">
            <v>21740884.761411835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29827337</v>
          </cell>
          <cell r="DQ44">
            <v>29827337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</v>
          </cell>
          <cell r="H45">
            <v>2344048</v>
          </cell>
          <cell r="J45">
            <v>128004</v>
          </cell>
          <cell r="K45">
            <v>89915.294928374016</v>
          </cell>
          <cell r="L45">
            <v>217919.294928374</v>
          </cell>
          <cell r="N45">
            <v>2126128.7050716262</v>
          </cell>
          <cell r="P45">
            <v>128004</v>
          </cell>
          <cell r="Q45">
            <v>0</v>
          </cell>
          <cell r="R45">
            <v>0</v>
          </cell>
          <cell r="S45">
            <v>89915.294928374016</v>
          </cell>
          <cell r="T45">
            <v>217919.294928374</v>
          </cell>
          <cell r="V45">
            <v>371015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2216044</v>
          </cell>
          <cell r="AH45">
            <v>0</v>
          </cell>
          <cell r="AI45">
            <v>0</v>
          </cell>
          <cell r="AJ45">
            <v>2216044</v>
          </cell>
          <cell r="AK45">
            <v>0</v>
          </cell>
          <cell r="AL45">
            <v>128004</v>
          </cell>
          <cell r="AM45">
            <v>2344048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2344048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89915.294928374016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123359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AA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0</v>
          </cell>
          <cell r="L47">
            <v>938</v>
          </cell>
          <cell r="N47">
            <v>16492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938</v>
          </cell>
          <cell r="V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16492</v>
          </cell>
          <cell r="AH47">
            <v>0</v>
          </cell>
          <cell r="AI47">
            <v>0</v>
          </cell>
          <cell r="AJ47">
            <v>16492</v>
          </cell>
          <cell r="AK47">
            <v>0</v>
          </cell>
          <cell r="AL47">
            <v>938</v>
          </cell>
          <cell r="AM47">
            <v>17430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17430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AA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153881</v>
          </cell>
          <cell r="F49">
            <v>0</v>
          </cell>
          <cell r="G49">
            <v>8008</v>
          </cell>
          <cell r="H49">
            <v>161889</v>
          </cell>
          <cell r="J49">
            <v>8008</v>
          </cell>
          <cell r="K49">
            <v>17774.741868232788</v>
          </cell>
          <cell r="L49">
            <v>25782.741868232788</v>
          </cell>
          <cell r="N49">
            <v>136106.25813176722</v>
          </cell>
          <cell r="P49">
            <v>8008</v>
          </cell>
          <cell r="Q49">
            <v>0</v>
          </cell>
          <cell r="R49">
            <v>0</v>
          </cell>
          <cell r="S49">
            <v>17774.741868232788</v>
          </cell>
          <cell r="T49">
            <v>25782.741868232788</v>
          </cell>
          <cell r="V49">
            <v>35590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153881</v>
          </cell>
          <cell r="AH49">
            <v>0</v>
          </cell>
          <cell r="AI49">
            <v>0</v>
          </cell>
          <cell r="AJ49">
            <v>153881</v>
          </cell>
          <cell r="AK49">
            <v>0</v>
          </cell>
          <cell r="AL49">
            <v>8008</v>
          </cell>
          <cell r="AM49">
            <v>161889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161889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153881</v>
          </cell>
          <cell r="CE49">
            <v>129495</v>
          </cell>
          <cell r="CF49">
            <v>24386</v>
          </cell>
          <cell r="CG49">
            <v>0</v>
          </cell>
          <cell r="CH49">
            <v>3196</v>
          </cell>
          <cell r="CI49">
            <v>0</v>
          </cell>
          <cell r="CJ49">
            <v>27582</v>
          </cell>
          <cell r="CK49">
            <v>17774.741868232788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24386</v>
          </cell>
          <cell r="DQ49">
            <v>24386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AA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AA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43344</v>
          </cell>
          <cell r="F52">
            <v>0</v>
          </cell>
          <cell r="G52">
            <v>3213</v>
          </cell>
          <cell r="H52">
            <v>46557</v>
          </cell>
          <cell r="J52">
            <v>3213</v>
          </cell>
          <cell r="K52">
            <v>1270.4574377236838</v>
          </cell>
          <cell r="L52">
            <v>4483.4574377236841</v>
          </cell>
          <cell r="N52">
            <v>42073.542562276314</v>
          </cell>
          <cell r="P52">
            <v>3213</v>
          </cell>
          <cell r="Q52">
            <v>0</v>
          </cell>
          <cell r="R52">
            <v>0</v>
          </cell>
          <cell r="S52">
            <v>1270.4574377236838</v>
          </cell>
          <cell r="T52">
            <v>4483.4574377236841</v>
          </cell>
          <cell r="V52">
            <v>17966.800000000003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43344</v>
          </cell>
          <cell r="AH52">
            <v>0</v>
          </cell>
          <cell r="AI52">
            <v>0</v>
          </cell>
          <cell r="AJ52">
            <v>43344</v>
          </cell>
          <cell r="AK52">
            <v>0</v>
          </cell>
          <cell r="AL52">
            <v>3213</v>
          </cell>
          <cell r="AM52">
            <v>46557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46557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43344</v>
          </cell>
          <cell r="CE52">
            <v>41601</v>
          </cell>
          <cell r="CF52">
            <v>1743</v>
          </cell>
          <cell r="CG52">
            <v>0</v>
          </cell>
          <cell r="CH52">
            <v>13010.800000000001</v>
          </cell>
          <cell r="CI52">
            <v>0</v>
          </cell>
          <cell r="CJ52">
            <v>14753.800000000001</v>
          </cell>
          <cell r="CK52">
            <v>1270.4574377236838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1743</v>
          </cell>
          <cell r="DQ52">
            <v>1743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20241624</v>
          </cell>
          <cell r="F53">
            <v>0</v>
          </cell>
          <cell r="G53">
            <v>1328751</v>
          </cell>
          <cell r="H53">
            <v>21570375</v>
          </cell>
          <cell r="J53">
            <v>1328751</v>
          </cell>
          <cell r="K53">
            <v>1891096.669452148</v>
          </cell>
          <cell r="L53">
            <v>3219847.669452148</v>
          </cell>
          <cell r="N53">
            <v>18350527.330547851</v>
          </cell>
          <cell r="P53">
            <v>1328751</v>
          </cell>
          <cell r="Q53">
            <v>0</v>
          </cell>
          <cell r="R53">
            <v>0</v>
          </cell>
          <cell r="S53">
            <v>1891096.669452148</v>
          </cell>
          <cell r="T53">
            <v>3219847.669452148</v>
          </cell>
          <cell r="V53">
            <v>6614078.6000000006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51.999999999999993</v>
          </cell>
          <cell r="AF53">
            <v>0</v>
          </cell>
          <cell r="AG53">
            <v>20241624</v>
          </cell>
          <cell r="AH53">
            <v>0</v>
          </cell>
          <cell r="AI53">
            <v>0</v>
          </cell>
          <cell r="AJ53">
            <v>20241624</v>
          </cell>
          <cell r="AK53">
            <v>0</v>
          </cell>
          <cell r="AL53">
            <v>1328751</v>
          </cell>
          <cell r="AM53">
            <v>21570375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21570375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20241624</v>
          </cell>
          <cell r="CE53">
            <v>17647140</v>
          </cell>
          <cell r="CF53">
            <v>2594484</v>
          </cell>
          <cell r="CG53">
            <v>1709029.2</v>
          </cell>
          <cell r="CH53">
            <v>981814.4</v>
          </cell>
          <cell r="CI53">
            <v>0</v>
          </cell>
          <cell r="CJ53">
            <v>5285327.6000000006</v>
          </cell>
          <cell r="CK53">
            <v>1891096.669452148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2594484</v>
          </cell>
          <cell r="DQ53">
            <v>2594484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19801.788416890027</v>
          </cell>
          <cell r="L54">
            <v>27305.788416890027</v>
          </cell>
          <cell r="N54">
            <v>87305.21158310998</v>
          </cell>
          <cell r="P54">
            <v>7504</v>
          </cell>
          <cell r="Q54">
            <v>0</v>
          </cell>
          <cell r="R54">
            <v>0</v>
          </cell>
          <cell r="S54">
            <v>19801.788416890027</v>
          </cell>
          <cell r="T54">
            <v>27305.788416890027</v>
          </cell>
          <cell r="V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107107</v>
          </cell>
          <cell r="AH54">
            <v>0</v>
          </cell>
          <cell r="AI54">
            <v>0</v>
          </cell>
          <cell r="AJ54">
            <v>107107</v>
          </cell>
          <cell r="AK54">
            <v>0</v>
          </cell>
          <cell r="AL54">
            <v>7504</v>
          </cell>
          <cell r="AM54">
            <v>114611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114611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19801.788416890027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27167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2861</v>
          </cell>
          <cell r="H55">
            <v>75338</v>
          </cell>
          <cell r="J55">
            <v>2861</v>
          </cell>
          <cell r="K55">
            <v>2774.1600734230296</v>
          </cell>
          <cell r="L55">
            <v>5635.1600734230296</v>
          </cell>
          <cell r="N55">
            <v>69702.839926576969</v>
          </cell>
          <cell r="P55">
            <v>2861</v>
          </cell>
          <cell r="Q55">
            <v>0</v>
          </cell>
          <cell r="R55">
            <v>0</v>
          </cell>
          <cell r="S55">
            <v>2774.1600734230296</v>
          </cell>
          <cell r="T55">
            <v>5635.1600734230296</v>
          </cell>
          <cell r="V55">
            <v>20393.8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72477</v>
          </cell>
          <cell r="AH55">
            <v>0</v>
          </cell>
          <cell r="AI55">
            <v>0</v>
          </cell>
          <cell r="AJ55">
            <v>72477</v>
          </cell>
          <cell r="AK55">
            <v>0</v>
          </cell>
          <cell r="AL55">
            <v>2861</v>
          </cell>
          <cell r="AM55">
            <v>75338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75338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2774.1600734230296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3806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AA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183624</v>
          </cell>
          <cell r="F57">
            <v>0</v>
          </cell>
          <cell r="G57">
            <v>8866</v>
          </cell>
          <cell r="H57">
            <v>192490</v>
          </cell>
          <cell r="J57">
            <v>8866</v>
          </cell>
          <cell r="K57">
            <v>15077.115375395524</v>
          </cell>
          <cell r="L57">
            <v>23943.115375395522</v>
          </cell>
          <cell r="N57">
            <v>168546.88462460448</v>
          </cell>
          <cell r="P57">
            <v>8866</v>
          </cell>
          <cell r="Q57">
            <v>0</v>
          </cell>
          <cell r="R57">
            <v>0</v>
          </cell>
          <cell r="S57">
            <v>15077.115375395524</v>
          </cell>
          <cell r="T57">
            <v>23943.115375395522</v>
          </cell>
          <cell r="V57">
            <v>65384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183624</v>
          </cell>
          <cell r="AH57">
            <v>0</v>
          </cell>
          <cell r="AI57">
            <v>0</v>
          </cell>
          <cell r="AJ57">
            <v>183624</v>
          </cell>
          <cell r="AK57">
            <v>0</v>
          </cell>
          <cell r="AL57">
            <v>8866</v>
          </cell>
          <cell r="AM57">
            <v>192490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192490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183624</v>
          </cell>
          <cell r="CE57">
            <v>162939</v>
          </cell>
          <cell r="CF57">
            <v>20685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56518</v>
          </cell>
          <cell r="CK57">
            <v>15077.115375395524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20685</v>
          </cell>
          <cell r="DQ57">
            <v>20685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18339075</v>
          </cell>
          <cell r="F58">
            <v>0</v>
          </cell>
          <cell r="G58">
            <v>536328</v>
          </cell>
          <cell r="H58">
            <v>18875403</v>
          </cell>
          <cell r="J58">
            <v>536328</v>
          </cell>
          <cell r="K58">
            <v>1742708.2611737628</v>
          </cell>
          <cell r="L58">
            <v>2279036.2611737628</v>
          </cell>
          <cell r="N58">
            <v>16596366.738826238</v>
          </cell>
          <cell r="P58">
            <v>536328</v>
          </cell>
          <cell r="Q58">
            <v>0</v>
          </cell>
          <cell r="R58">
            <v>0</v>
          </cell>
          <cell r="S58">
            <v>1742708.2611737628</v>
          </cell>
          <cell r="T58">
            <v>2279036.2611737628</v>
          </cell>
          <cell r="V58">
            <v>3901768.2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18.999999999999993</v>
          </cell>
          <cell r="AF58">
            <v>0</v>
          </cell>
          <cell r="AG58">
            <v>18339075</v>
          </cell>
          <cell r="AH58">
            <v>0</v>
          </cell>
          <cell r="AI58">
            <v>0</v>
          </cell>
          <cell r="AJ58">
            <v>18339075</v>
          </cell>
          <cell r="AK58">
            <v>0</v>
          </cell>
          <cell r="AL58">
            <v>536328</v>
          </cell>
          <cell r="AM58">
            <v>18875403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18875403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18339075</v>
          </cell>
          <cell r="CE58">
            <v>15948172</v>
          </cell>
          <cell r="CF58">
            <v>2390903</v>
          </cell>
          <cell r="CG58">
            <v>431773.2</v>
          </cell>
          <cell r="CH58">
            <v>542764</v>
          </cell>
          <cell r="CI58">
            <v>0</v>
          </cell>
          <cell r="CJ58">
            <v>3365440.2</v>
          </cell>
          <cell r="CK58">
            <v>1742708.2611737628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2390903</v>
          </cell>
          <cell r="DQ58">
            <v>2390903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376402</v>
          </cell>
          <cell r="F59">
            <v>0</v>
          </cell>
          <cell r="G59">
            <v>18858</v>
          </cell>
          <cell r="H59">
            <v>395260</v>
          </cell>
          <cell r="J59">
            <v>18858</v>
          </cell>
          <cell r="K59">
            <v>9152.687346813711</v>
          </cell>
          <cell r="L59">
            <v>28010.687346813713</v>
          </cell>
          <cell r="N59">
            <v>367249.31265318627</v>
          </cell>
          <cell r="P59">
            <v>18858</v>
          </cell>
          <cell r="Q59">
            <v>0</v>
          </cell>
          <cell r="R59">
            <v>0</v>
          </cell>
          <cell r="S59">
            <v>9152.687346813711</v>
          </cell>
          <cell r="T59">
            <v>28010.687346813713</v>
          </cell>
          <cell r="V59">
            <v>124236.8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0.99999999999999978</v>
          </cell>
          <cell r="AF59">
            <v>0</v>
          </cell>
          <cell r="AG59">
            <v>376402</v>
          </cell>
          <cell r="AH59">
            <v>0</v>
          </cell>
          <cell r="AI59">
            <v>0</v>
          </cell>
          <cell r="AJ59">
            <v>376402</v>
          </cell>
          <cell r="AK59">
            <v>0</v>
          </cell>
          <cell r="AL59">
            <v>18858</v>
          </cell>
          <cell r="AM59">
            <v>395260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395260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376402</v>
          </cell>
          <cell r="CE59">
            <v>363845</v>
          </cell>
          <cell r="CF59">
            <v>12557</v>
          </cell>
          <cell r="CG59">
            <v>92821.8</v>
          </cell>
          <cell r="CH59">
            <v>0</v>
          </cell>
          <cell r="CI59">
            <v>0</v>
          </cell>
          <cell r="CJ59">
            <v>105378.8</v>
          </cell>
          <cell r="CK59">
            <v>9152.687346813711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12557</v>
          </cell>
          <cell r="DQ59">
            <v>12557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AA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1039788</v>
          </cell>
          <cell r="F61">
            <v>0</v>
          </cell>
          <cell r="G61">
            <v>65091</v>
          </cell>
          <cell r="H61">
            <v>1104879</v>
          </cell>
          <cell r="J61">
            <v>65091</v>
          </cell>
          <cell r="K61">
            <v>67393.284390092827</v>
          </cell>
          <cell r="L61">
            <v>132484.28439009283</v>
          </cell>
          <cell r="N61">
            <v>972394.71560990717</v>
          </cell>
          <cell r="P61">
            <v>65091</v>
          </cell>
          <cell r="Q61">
            <v>0</v>
          </cell>
          <cell r="R61">
            <v>0</v>
          </cell>
          <cell r="S61">
            <v>67393.284390092827</v>
          </cell>
          <cell r="T61">
            <v>132484.28439009283</v>
          </cell>
          <cell r="V61">
            <v>335093.2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1039788</v>
          </cell>
          <cell r="AH61">
            <v>0</v>
          </cell>
          <cell r="AI61">
            <v>0</v>
          </cell>
          <cell r="AJ61">
            <v>1039788</v>
          </cell>
          <cell r="AK61">
            <v>0</v>
          </cell>
          <cell r="AL61">
            <v>65091</v>
          </cell>
          <cell r="AM61">
            <v>1104879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1104879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1039788</v>
          </cell>
          <cell r="CE61">
            <v>947328</v>
          </cell>
          <cell r="CF61">
            <v>92460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270002.2</v>
          </cell>
          <cell r="CK61">
            <v>67393.284390092827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92460</v>
          </cell>
          <cell r="DQ61">
            <v>92460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AA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AA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AA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1688204</v>
          </cell>
          <cell r="F65">
            <v>0</v>
          </cell>
          <cell r="G65">
            <v>104447</v>
          </cell>
          <cell r="H65">
            <v>1792651</v>
          </cell>
          <cell r="J65">
            <v>104447</v>
          </cell>
          <cell r="K65">
            <v>93025.473865130727</v>
          </cell>
          <cell r="L65">
            <v>197472.47386513074</v>
          </cell>
          <cell r="N65">
            <v>1595178.5261348693</v>
          </cell>
          <cell r="P65">
            <v>104447</v>
          </cell>
          <cell r="Q65">
            <v>0</v>
          </cell>
          <cell r="R65">
            <v>0</v>
          </cell>
          <cell r="S65">
            <v>93025.473865130727</v>
          </cell>
          <cell r="T65">
            <v>197472.47386513074</v>
          </cell>
          <cell r="V65">
            <v>303304.40000000002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0.98236775818639832</v>
          </cell>
          <cell r="AF65">
            <v>0</v>
          </cell>
          <cell r="AG65">
            <v>1688204</v>
          </cell>
          <cell r="AH65">
            <v>0</v>
          </cell>
          <cell r="AI65">
            <v>0</v>
          </cell>
          <cell r="AJ65">
            <v>1688204</v>
          </cell>
          <cell r="AK65">
            <v>0</v>
          </cell>
          <cell r="AL65">
            <v>104447</v>
          </cell>
          <cell r="AM65">
            <v>1792651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1792651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1688204</v>
          </cell>
          <cell r="CE65">
            <v>1560578</v>
          </cell>
          <cell r="CF65">
            <v>127626</v>
          </cell>
          <cell r="CG65">
            <v>71231.399999999994</v>
          </cell>
          <cell r="CH65">
            <v>0</v>
          </cell>
          <cell r="CI65">
            <v>0</v>
          </cell>
          <cell r="CJ65">
            <v>198857.4</v>
          </cell>
          <cell r="CK65">
            <v>93025.473865130727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127626</v>
          </cell>
          <cell r="DQ65">
            <v>127626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953697</v>
          </cell>
          <cell r="H66">
            <v>17221668</v>
          </cell>
          <cell r="J66">
            <v>953697</v>
          </cell>
          <cell r="K66">
            <v>1625472.664650002</v>
          </cell>
          <cell r="L66">
            <v>2579169.664650002</v>
          </cell>
          <cell r="N66">
            <v>14642498.335349998</v>
          </cell>
          <cell r="P66">
            <v>953697</v>
          </cell>
          <cell r="Q66">
            <v>0</v>
          </cell>
          <cell r="R66">
            <v>0</v>
          </cell>
          <cell r="S66">
            <v>1625472.664650002</v>
          </cell>
          <cell r="T66">
            <v>2579169.664650002</v>
          </cell>
          <cell r="V66">
            <v>4167741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111.00000000000006</v>
          </cell>
          <cell r="AF66">
            <v>0</v>
          </cell>
          <cell r="AG66">
            <v>16267971</v>
          </cell>
          <cell r="AH66">
            <v>0</v>
          </cell>
          <cell r="AI66">
            <v>0</v>
          </cell>
          <cell r="AJ66">
            <v>16267971</v>
          </cell>
          <cell r="AK66">
            <v>0</v>
          </cell>
          <cell r="AL66">
            <v>953697</v>
          </cell>
          <cell r="AM66">
            <v>17221668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17221668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1625472.664650002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2230062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AA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AA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AA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4620396</v>
          </cell>
          <cell r="F70">
            <v>0</v>
          </cell>
          <cell r="G70">
            <v>307547</v>
          </cell>
          <cell r="H70">
            <v>4927943</v>
          </cell>
          <cell r="J70">
            <v>307547</v>
          </cell>
          <cell r="K70">
            <v>387646.23012311343</v>
          </cell>
          <cell r="L70">
            <v>695193.23012311338</v>
          </cell>
          <cell r="N70">
            <v>4232749.7698768862</v>
          </cell>
          <cell r="P70">
            <v>307547</v>
          </cell>
          <cell r="Q70">
            <v>0</v>
          </cell>
          <cell r="R70">
            <v>0</v>
          </cell>
          <cell r="S70">
            <v>387646.23012311343</v>
          </cell>
          <cell r="T70">
            <v>695193.23012311338</v>
          </cell>
          <cell r="V70">
            <v>1243584.3999999999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4620396</v>
          </cell>
          <cell r="AH70">
            <v>0</v>
          </cell>
          <cell r="AI70">
            <v>0</v>
          </cell>
          <cell r="AJ70">
            <v>4620396</v>
          </cell>
          <cell r="AK70">
            <v>0</v>
          </cell>
          <cell r="AL70">
            <v>307547</v>
          </cell>
          <cell r="AM70">
            <v>4927943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4927943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4620396</v>
          </cell>
          <cell r="CE70">
            <v>4088566</v>
          </cell>
          <cell r="CF70">
            <v>531830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936037.4</v>
          </cell>
          <cell r="CK70">
            <v>387646.23012311343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531830</v>
          </cell>
          <cell r="DQ70">
            <v>531830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AA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42357</v>
          </cell>
          <cell r="F72">
            <v>0</v>
          </cell>
          <cell r="G72">
            <v>2744</v>
          </cell>
          <cell r="H72">
            <v>45101</v>
          </cell>
          <cell r="J72">
            <v>2744</v>
          </cell>
          <cell r="K72">
            <v>1377.6044505437535</v>
          </cell>
          <cell r="L72">
            <v>4121.604450543753</v>
          </cell>
          <cell r="N72">
            <v>40979.395549456247</v>
          </cell>
          <cell r="P72">
            <v>2744</v>
          </cell>
          <cell r="Q72">
            <v>0</v>
          </cell>
          <cell r="R72">
            <v>0</v>
          </cell>
          <cell r="S72">
            <v>1377.6044505437535</v>
          </cell>
          <cell r="T72">
            <v>4121.604450543753</v>
          </cell>
          <cell r="V72">
            <v>28914.2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42357</v>
          </cell>
          <cell r="AH72">
            <v>0</v>
          </cell>
          <cell r="AI72">
            <v>0</v>
          </cell>
          <cell r="AJ72">
            <v>42357</v>
          </cell>
          <cell r="AK72">
            <v>0</v>
          </cell>
          <cell r="AL72">
            <v>2744</v>
          </cell>
          <cell r="AM72">
            <v>45101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45101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42357</v>
          </cell>
          <cell r="CE72">
            <v>40467</v>
          </cell>
          <cell r="CF72">
            <v>1890</v>
          </cell>
          <cell r="CG72">
            <v>24280.2</v>
          </cell>
          <cell r="CH72">
            <v>0</v>
          </cell>
          <cell r="CI72">
            <v>0</v>
          </cell>
          <cell r="CJ72">
            <v>26170.2</v>
          </cell>
          <cell r="CK72">
            <v>1377.6044505437535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1890</v>
          </cell>
          <cell r="DQ72">
            <v>1890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1110381</v>
          </cell>
          <cell r="F73">
            <v>0</v>
          </cell>
          <cell r="G73">
            <v>83516</v>
          </cell>
          <cell r="H73">
            <v>1193897</v>
          </cell>
          <cell r="J73">
            <v>83516</v>
          </cell>
          <cell r="K73">
            <v>37753.650857335582</v>
          </cell>
          <cell r="L73">
            <v>121269.65085733558</v>
          </cell>
          <cell r="N73">
            <v>1072627.3491426643</v>
          </cell>
          <cell r="P73">
            <v>83516</v>
          </cell>
          <cell r="Q73">
            <v>0</v>
          </cell>
          <cell r="R73">
            <v>0</v>
          </cell>
          <cell r="S73">
            <v>37753.650857335582</v>
          </cell>
          <cell r="T73">
            <v>121269.65085733558</v>
          </cell>
          <cell r="V73">
            <v>270223.39999999997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1110381</v>
          </cell>
          <cell r="AH73">
            <v>0</v>
          </cell>
          <cell r="AI73">
            <v>0</v>
          </cell>
          <cell r="AJ73">
            <v>1110381</v>
          </cell>
          <cell r="AK73">
            <v>0</v>
          </cell>
          <cell r="AL73">
            <v>83516</v>
          </cell>
          <cell r="AM73">
            <v>1193897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1193897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1110381</v>
          </cell>
          <cell r="CE73">
            <v>1058585</v>
          </cell>
          <cell r="CF73">
            <v>51796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186707.39999999997</v>
          </cell>
          <cell r="CK73">
            <v>37753.650857335582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51796</v>
          </cell>
          <cell r="DQ73">
            <v>51796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7995</v>
          </cell>
          <cell r="H74">
            <v>152633</v>
          </cell>
          <cell r="J74">
            <v>7995</v>
          </cell>
          <cell r="K74">
            <v>0</v>
          </cell>
          <cell r="L74">
            <v>7995</v>
          </cell>
          <cell r="N74">
            <v>144638</v>
          </cell>
          <cell r="P74">
            <v>7995</v>
          </cell>
          <cell r="Q74">
            <v>0</v>
          </cell>
          <cell r="R74">
            <v>0</v>
          </cell>
          <cell r="S74">
            <v>0</v>
          </cell>
          <cell r="T74">
            <v>7995</v>
          </cell>
          <cell r="V74">
            <v>32859.199999999997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144638</v>
          </cell>
          <cell r="AH74">
            <v>0</v>
          </cell>
          <cell r="AI74">
            <v>0</v>
          </cell>
          <cell r="AJ74">
            <v>144638</v>
          </cell>
          <cell r="AK74">
            <v>0</v>
          </cell>
          <cell r="AL74">
            <v>7995</v>
          </cell>
          <cell r="AM74">
            <v>152633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152633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AA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1892</v>
          </cell>
          <cell r="H76">
            <v>41506</v>
          </cell>
          <cell r="J76">
            <v>1892</v>
          </cell>
          <cell r="K76">
            <v>1029.9233273112823</v>
          </cell>
          <cell r="L76">
            <v>2921.9233273112823</v>
          </cell>
          <cell r="N76">
            <v>38584.076672688716</v>
          </cell>
          <cell r="P76">
            <v>1892</v>
          </cell>
          <cell r="Q76">
            <v>0</v>
          </cell>
          <cell r="R76">
            <v>0</v>
          </cell>
          <cell r="S76">
            <v>1029.9233273112823</v>
          </cell>
          <cell r="T76">
            <v>2921.9233273112823</v>
          </cell>
          <cell r="V76">
            <v>3813.2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39614</v>
          </cell>
          <cell r="AH76">
            <v>0</v>
          </cell>
          <cell r="AI76">
            <v>0</v>
          </cell>
          <cell r="AJ76">
            <v>39614</v>
          </cell>
          <cell r="AK76">
            <v>0</v>
          </cell>
          <cell r="AL76">
            <v>1892</v>
          </cell>
          <cell r="AM76">
            <v>41506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41506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1029.9233273112823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1413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AA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AA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AA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165410</v>
          </cell>
          <cell r="F80">
            <v>0</v>
          </cell>
          <cell r="G80">
            <v>9504</v>
          </cell>
          <cell r="H80">
            <v>174914</v>
          </cell>
          <cell r="J80">
            <v>9504</v>
          </cell>
          <cell r="K80">
            <v>10717.616846981668</v>
          </cell>
          <cell r="L80">
            <v>20221.616846981669</v>
          </cell>
          <cell r="N80">
            <v>154692.38315301834</v>
          </cell>
          <cell r="P80">
            <v>9504</v>
          </cell>
          <cell r="Q80">
            <v>0</v>
          </cell>
          <cell r="R80">
            <v>0</v>
          </cell>
          <cell r="S80">
            <v>10717.616846981668</v>
          </cell>
          <cell r="T80">
            <v>20221.616846981669</v>
          </cell>
          <cell r="V80">
            <v>30203.200000000001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2.9820433436532494</v>
          </cell>
          <cell r="AF80">
            <v>0</v>
          </cell>
          <cell r="AG80">
            <v>165410</v>
          </cell>
          <cell r="AH80">
            <v>0</v>
          </cell>
          <cell r="AI80">
            <v>0</v>
          </cell>
          <cell r="AJ80">
            <v>165410</v>
          </cell>
          <cell r="AK80">
            <v>0</v>
          </cell>
          <cell r="AL80">
            <v>9504</v>
          </cell>
          <cell r="AM80">
            <v>174914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174914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165410</v>
          </cell>
          <cell r="CE80">
            <v>150706</v>
          </cell>
          <cell r="CF80">
            <v>14704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20699.2</v>
          </cell>
          <cell r="CK80">
            <v>10717.616846981668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14704</v>
          </cell>
          <cell r="DQ80">
            <v>14704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11638</v>
          </cell>
          <cell r="H81">
            <v>220757</v>
          </cell>
          <cell r="J81">
            <v>11638</v>
          </cell>
          <cell r="K81">
            <v>20310.55450497444</v>
          </cell>
          <cell r="L81">
            <v>31948.55450497444</v>
          </cell>
          <cell r="N81">
            <v>188808.44549502555</v>
          </cell>
          <cell r="P81">
            <v>11638</v>
          </cell>
          <cell r="Q81">
            <v>0</v>
          </cell>
          <cell r="R81">
            <v>0</v>
          </cell>
          <cell r="S81">
            <v>20310.55450497444</v>
          </cell>
          <cell r="T81">
            <v>31948.55450497444</v>
          </cell>
          <cell r="V81">
            <v>51255.600000000006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209119</v>
          </cell>
          <cell r="AH81">
            <v>0</v>
          </cell>
          <cell r="AI81">
            <v>0</v>
          </cell>
          <cell r="AJ81">
            <v>209119</v>
          </cell>
          <cell r="AK81">
            <v>0</v>
          </cell>
          <cell r="AL81">
            <v>11638</v>
          </cell>
          <cell r="AM81">
            <v>220757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220757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20310.55450497444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27865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847228</v>
          </cell>
          <cell r="F82">
            <v>0</v>
          </cell>
          <cell r="G82">
            <v>34875</v>
          </cell>
          <cell r="H82">
            <v>882103</v>
          </cell>
          <cell r="J82">
            <v>34875</v>
          </cell>
          <cell r="K82">
            <v>48104.635408749258</v>
          </cell>
          <cell r="L82">
            <v>82979.635408749251</v>
          </cell>
          <cell r="N82">
            <v>799123.36459125078</v>
          </cell>
          <cell r="P82">
            <v>34875</v>
          </cell>
          <cell r="Q82">
            <v>0</v>
          </cell>
          <cell r="R82">
            <v>0</v>
          </cell>
          <cell r="S82">
            <v>48104.635408749258</v>
          </cell>
          <cell r="T82">
            <v>82979.635408749251</v>
          </cell>
          <cell r="V82">
            <v>316434.8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847228</v>
          </cell>
          <cell r="AH82">
            <v>0</v>
          </cell>
          <cell r="AI82">
            <v>0</v>
          </cell>
          <cell r="AJ82">
            <v>847228</v>
          </cell>
          <cell r="AK82">
            <v>0</v>
          </cell>
          <cell r="AL82">
            <v>34875</v>
          </cell>
          <cell r="AM82">
            <v>882103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882103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847228</v>
          </cell>
          <cell r="CE82">
            <v>781231</v>
          </cell>
          <cell r="CF82">
            <v>65997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281559.8</v>
          </cell>
          <cell r="CK82">
            <v>48104.635408749258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65997</v>
          </cell>
          <cell r="DQ82">
            <v>65997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6846</v>
          </cell>
          <cell r="H83">
            <v>134533</v>
          </cell>
          <cell r="J83">
            <v>6846</v>
          </cell>
          <cell r="K83">
            <v>3479.7267972994068</v>
          </cell>
          <cell r="L83">
            <v>10325.726797299407</v>
          </cell>
          <cell r="N83">
            <v>124207.2732027006</v>
          </cell>
          <cell r="P83">
            <v>6846</v>
          </cell>
          <cell r="Q83">
            <v>0</v>
          </cell>
          <cell r="R83">
            <v>0</v>
          </cell>
          <cell r="S83">
            <v>3479.7267972994068</v>
          </cell>
          <cell r="T83">
            <v>10325.726797299407</v>
          </cell>
          <cell r="V83">
            <v>22094.799999999999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127687</v>
          </cell>
          <cell r="AH83">
            <v>0</v>
          </cell>
          <cell r="AI83">
            <v>0</v>
          </cell>
          <cell r="AJ83">
            <v>127687</v>
          </cell>
          <cell r="AK83">
            <v>0</v>
          </cell>
          <cell r="AL83">
            <v>6846</v>
          </cell>
          <cell r="AM83">
            <v>134533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134533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3479.7267972994068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4774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AA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AA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37310</v>
          </cell>
          <cell r="F86">
            <v>0</v>
          </cell>
          <cell r="G86">
            <v>2821</v>
          </cell>
          <cell r="H86">
            <v>40131</v>
          </cell>
          <cell r="J86">
            <v>2821</v>
          </cell>
          <cell r="K86">
            <v>0</v>
          </cell>
          <cell r="L86">
            <v>2821</v>
          </cell>
          <cell r="N86">
            <v>37310</v>
          </cell>
          <cell r="P86">
            <v>2821</v>
          </cell>
          <cell r="Q86">
            <v>0</v>
          </cell>
          <cell r="R86">
            <v>0</v>
          </cell>
          <cell r="S86">
            <v>0</v>
          </cell>
          <cell r="T86">
            <v>2821</v>
          </cell>
          <cell r="V86">
            <v>28435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37310</v>
          </cell>
          <cell r="AH86">
            <v>0</v>
          </cell>
          <cell r="AI86">
            <v>0</v>
          </cell>
          <cell r="AJ86">
            <v>37310</v>
          </cell>
          <cell r="AK86">
            <v>0</v>
          </cell>
          <cell r="AL86">
            <v>2821</v>
          </cell>
          <cell r="AM86">
            <v>40131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40131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37310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AA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3190640</v>
          </cell>
          <cell r="F88">
            <v>0</v>
          </cell>
          <cell r="G88">
            <v>267642</v>
          </cell>
          <cell r="H88">
            <v>3458282</v>
          </cell>
          <cell r="J88">
            <v>267642</v>
          </cell>
          <cell r="K88">
            <v>152643.67535895359</v>
          </cell>
          <cell r="L88">
            <v>420285.67535895359</v>
          </cell>
          <cell r="N88">
            <v>3037996.3246410466</v>
          </cell>
          <cell r="P88">
            <v>267642</v>
          </cell>
          <cell r="Q88">
            <v>0</v>
          </cell>
          <cell r="R88">
            <v>0</v>
          </cell>
          <cell r="S88">
            <v>152643.67535895359</v>
          </cell>
          <cell r="T88">
            <v>420285.67535895359</v>
          </cell>
          <cell r="V88">
            <v>704333.2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3190640</v>
          </cell>
          <cell r="AH88">
            <v>0</v>
          </cell>
          <cell r="AI88">
            <v>0</v>
          </cell>
          <cell r="AJ88">
            <v>3190640</v>
          </cell>
          <cell r="AK88">
            <v>0</v>
          </cell>
          <cell r="AL88">
            <v>267642</v>
          </cell>
          <cell r="AM88">
            <v>3458282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3458282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3190640</v>
          </cell>
          <cell r="CE88">
            <v>2981221</v>
          </cell>
          <cell r="CF88">
            <v>209419</v>
          </cell>
          <cell r="CG88">
            <v>227272.19999999998</v>
          </cell>
          <cell r="CH88">
            <v>0</v>
          </cell>
          <cell r="CI88">
            <v>0</v>
          </cell>
          <cell r="CJ88">
            <v>436691.19999999995</v>
          </cell>
          <cell r="CK88">
            <v>152643.67535895359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209419</v>
          </cell>
          <cell r="DQ88">
            <v>209419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AA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AA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</v>
          </cell>
          <cell r="H91">
            <v>136345</v>
          </cell>
          <cell r="J91">
            <v>7914</v>
          </cell>
          <cell r="K91">
            <v>5874.1345327683121</v>
          </cell>
          <cell r="L91">
            <v>13788.134532768312</v>
          </cell>
          <cell r="N91">
            <v>122556.86546723169</v>
          </cell>
          <cell r="P91">
            <v>7914</v>
          </cell>
          <cell r="Q91">
            <v>0</v>
          </cell>
          <cell r="R91">
            <v>0</v>
          </cell>
          <cell r="S91">
            <v>5874.1345327683121</v>
          </cell>
          <cell r="T91">
            <v>13788.134532768312</v>
          </cell>
          <cell r="V91">
            <v>15973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128431</v>
          </cell>
          <cell r="AH91">
            <v>0</v>
          </cell>
          <cell r="AI91">
            <v>0</v>
          </cell>
          <cell r="AJ91">
            <v>128431</v>
          </cell>
          <cell r="AK91">
            <v>0</v>
          </cell>
          <cell r="AL91">
            <v>7914</v>
          </cell>
          <cell r="AM91">
            <v>136345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136345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5874.1345327683121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8059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184645</v>
          </cell>
          <cell r="F92">
            <v>0</v>
          </cell>
          <cell r="G92">
            <v>12839</v>
          </cell>
          <cell r="H92">
            <v>197484</v>
          </cell>
          <cell r="J92">
            <v>12839</v>
          </cell>
          <cell r="K92">
            <v>11459.628133041742</v>
          </cell>
          <cell r="L92">
            <v>24298.628133041741</v>
          </cell>
          <cell r="N92">
            <v>173185.37186695827</v>
          </cell>
          <cell r="P92">
            <v>12839</v>
          </cell>
          <cell r="Q92">
            <v>0</v>
          </cell>
          <cell r="R92">
            <v>0</v>
          </cell>
          <cell r="S92">
            <v>11459.628133041742</v>
          </cell>
          <cell r="T92">
            <v>24298.628133041741</v>
          </cell>
          <cell r="V92">
            <v>68663.200000000012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184645</v>
          </cell>
          <cell r="AH92">
            <v>0</v>
          </cell>
          <cell r="AI92">
            <v>0</v>
          </cell>
          <cell r="AJ92">
            <v>184645</v>
          </cell>
          <cell r="AK92">
            <v>0</v>
          </cell>
          <cell r="AL92">
            <v>12839</v>
          </cell>
          <cell r="AM92">
            <v>197484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197484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184645</v>
          </cell>
          <cell r="CE92">
            <v>168923</v>
          </cell>
          <cell r="CF92">
            <v>15722</v>
          </cell>
          <cell r="CG92">
            <v>31267.8</v>
          </cell>
          <cell r="CH92">
            <v>8834.4</v>
          </cell>
          <cell r="CI92">
            <v>0</v>
          </cell>
          <cell r="CJ92">
            <v>55824.200000000004</v>
          </cell>
          <cell r="CK92">
            <v>11459.628133041742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15722</v>
          </cell>
          <cell r="DQ92">
            <v>15722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AA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AA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1531303</v>
          </cell>
          <cell r="F95">
            <v>0</v>
          </cell>
          <cell r="G95">
            <v>114210</v>
          </cell>
          <cell r="H95">
            <v>1645513</v>
          </cell>
          <cell r="J95">
            <v>114210</v>
          </cell>
          <cell r="K95">
            <v>78289.479591774609</v>
          </cell>
          <cell r="L95">
            <v>192499.47959177461</v>
          </cell>
          <cell r="N95">
            <v>1453013.5204082255</v>
          </cell>
          <cell r="P95">
            <v>114210</v>
          </cell>
          <cell r="Q95">
            <v>0</v>
          </cell>
          <cell r="R95">
            <v>0</v>
          </cell>
          <cell r="S95">
            <v>78289.479591774609</v>
          </cell>
          <cell r="T95">
            <v>192499.47959177461</v>
          </cell>
          <cell r="V95">
            <v>307057.2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1531303</v>
          </cell>
          <cell r="AH95">
            <v>0</v>
          </cell>
          <cell r="AI95">
            <v>0</v>
          </cell>
          <cell r="AJ95">
            <v>1531303</v>
          </cell>
          <cell r="AK95">
            <v>0</v>
          </cell>
          <cell r="AL95">
            <v>114210</v>
          </cell>
          <cell r="AM95">
            <v>1645513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1645513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1531303</v>
          </cell>
          <cell r="CE95">
            <v>1423894</v>
          </cell>
          <cell r="CF95">
            <v>107409</v>
          </cell>
          <cell r="CG95">
            <v>72154.2</v>
          </cell>
          <cell r="CH95">
            <v>13284</v>
          </cell>
          <cell r="CI95">
            <v>0</v>
          </cell>
          <cell r="CJ95">
            <v>192847.2</v>
          </cell>
          <cell r="CK95">
            <v>78289.479591774609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107409</v>
          </cell>
          <cell r="DQ95">
            <v>107409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9261</v>
          </cell>
          <cell r="H96">
            <v>174011</v>
          </cell>
          <cell r="J96">
            <v>9261</v>
          </cell>
          <cell r="K96">
            <v>3164.8457800322635</v>
          </cell>
          <cell r="L96">
            <v>12425.845780032263</v>
          </cell>
          <cell r="N96">
            <v>161585.15421996775</v>
          </cell>
          <cell r="P96">
            <v>9261</v>
          </cell>
          <cell r="Q96">
            <v>0</v>
          </cell>
          <cell r="R96">
            <v>0</v>
          </cell>
          <cell r="S96">
            <v>3164.8457800322635</v>
          </cell>
          <cell r="T96">
            <v>12425.845780032263</v>
          </cell>
          <cell r="V96">
            <v>16958.400000000001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164750</v>
          </cell>
          <cell r="AH96">
            <v>0</v>
          </cell>
          <cell r="AI96">
            <v>0</v>
          </cell>
          <cell r="AJ96">
            <v>164750</v>
          </cell>
          <cell r="AK96">
            <v>0</v>
          </cell>
          <cell r="AL96">
            <v>9261</v>
          </cell>
          <cell r="AM96">
            <v>174011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174011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3164.8457800322635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4342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309821</v>
          </cell>
          <cell r="F97">
            <v>0</v>
          </cell>
          <cell r="G97">
            <v>17895</v>
          </cell>
          <cell r="H97">
            <v>327716</v>
          </cell>
          <cell r="J97">
            <v>17895</v>
          </cell>
          <cell r="K97">
            <v>19467.956227287359</v>
          </cell>
          <cell r="L97">
            <v>37362.956227287359</v>
          </cell>
          <cell r="N97">
            <v>290353.04377271264</v>
          </cell>
          <cell r="P97">
            <v>17895</v>
          </cell>
          <cell r="Q97">
            <v>0</v>
          </cell>
          <cell r="R97">
            <v>0</v>
          </cell>
          <cell r="S97">
            <v>19467.956227287359</v>
          </cell>
          <cell r="T97">
            <v>37362.956227287359</v>
          </cell>
          <cell r="V97">
            <v>51739.6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309821</v>
          </cell>
          <cell r="AH97">
            <v>0</v>
          </cell>
          <cell r="AI97">
            <v>0</v>
          </cell>
          <cell r="AJ97">
            <v>309821</v>
          </cell>
          <cell r="AK97">
            <v>0</v>
          </cell>
          <cell r="AL97">
            <v>17895</v>
          </cell>
          <cell r="AM97">
            <v>327716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327716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309821</v>
          </cell>
          <cell r="CE97">
            <v>283112</v>
          </cell>
          <cell r="CF97">
            <v>26709</v>
          </cell>
          <cell r="CG97">
            <v>0</v>
          </cell>
          <cell r="CH97">
            <v>7135.6</v>
          </cell>
          <cell r="CI97">
            <v>0</v>
          </cell>
          <cell r="CJ97">
            <v>33844.6</v>
          </cell>
          <cell r="CK97">
            <v>19467.956227287359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26709</v>
          </cell>
          <cell r="DQ97">
            <v>26709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804717</v>
          </cell>
          <cell r="F98">
            <v>0</v>
          </cell>
          <cell r="G98">
            <v>25902</v>
          </cell>
          <cell r="H98">
            <v>830619</v>
          </cell>
          <cell r="J98">
            <v>25902</v>
          </cell>
          <cell r="K98">
            <v>35233.873827954762</v>
          </cell>
          <cell r="L98">
            <v>61135.873827954762</v>
          </cell>
          <cell r="N98">
            <v>769483.12617204525</v>
          </cell>
          <cell r="P98">
            <v>25902</v>
          </cell>
          <cell r="Q98">
            <v>0</v>
          </cell>
          <cell r="R98">
            <v>0</v>
          </cell>
          <cell r="S98">
            <v>35233.873827954762</v>
          </cell>
          <cell r="T98">
            <v>61135.873827954762</v>
          </cell>
          <cell r="V98">
            <v>74241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14.999999999999998</v>
          </cell>
          <cell r="AF98">
            <v>0</v>
          </cell>
          <cell r="AG98">
            <v>804717</v>
          </cell>
          <cell r="AH98">
            <v>0</v>
          </cell>
          <cell r="AI98">
            <v>0</v>
          </cell>
          <cell r="AJ98">
            <v>804717</v>
          </cell>
          <cell r="AK98">
            <v>0</v>
          </cell>
          <cell r="AL98">
            <v>25902</v>
          </cell>
          <cell r="AM98">
            <v>830619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830619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804717</v>
          </cell>
          <cell r="CE98">
            <v>756378</v>
          </cell>
          <cell r="CF98">
            <v>48339</v>
          </cell>
          <cell r="CG98">
            <v>0</v>
          </cell>
          <cell r="CH98">
            <v>0</v>
          </cell>
          <cell r="CI98">
            <v>0</v>
          </cell>
          <cell r="CJ98">
            <v>48339</v>
          </cell>
          <cell r="CK98">
            <v>35233.873827954762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48339</v>
          </cell>
          <cell r="DQ98">
            <v>48339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AA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125868</v>
          </cell>
          <cell r="F100">
            <v>0</v>
          </cell>
          <cell r="G100">
            <v>3840</v>
          </cell>
          <cell r="H100">
            <v>129708</v>
          </cell>
          <cell r="J100">
            <v>3840</v>
          </cell>
          <cell r="K100">
            <v>15851.926767420926</v>
          </cell>
          <cell r="L100">
            <v>19691.926767420926</v>
          </cell>
          <cell r="N100">
            <v>110016.07323257907</v>
          </cell>
          <cell r="P100">
            <v>3840</v>
          </cell>
          <cell r="Q100">
            <v>0</v>
          </cell>
          <cell r="R100">
            <v>0</v>
          </cell>
          <cell r="S100">
            <v>15851.926767420926</v>
          </cell>
          <cell r="T100">
            <v>19691.926767420926</v>
          </cell>
          <cell r="V100">
            <v>49226.8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125868</v>
          </cell>
          <cell r="AH100">
            <v>0</v>
          </cell>
          <cell r="AI100">
            <v>0</v>
          </cell>
          <cell r="AJ100">
            <v>125868</v>
          </cell>
          <cell r="AK100">
            <v>0</v>
          </cell>
          <cell r="AL100">
            <v>3840</v>
          </cell>
          <cell r="AM100">
            <v>129708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129708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125868</v>
          </cell>
          <cell r="CE100">
            <v>104120</v>
          </cell>
          <cell r="CF100">
            <v>21748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45386.8</v>
          </cell>
          <cell r="CK100">
            <v>15851.926767420926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21748</v>
          </cell>
          <cell r="DQ100">
            <v>21748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AA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9177195</v>
          </cell>
          <cell r="F102">
            <v>0</v>
          </cell>
          <cell r="G102">
            <v>600987</v>
          </cell>
          <cell r="H102">
            <v>9778182</v>
          </cell>
          <cell r="J102">
            <v>600987</v>
          </cell>
          <cell r="K102">
            <v>941484.76604259177</v>
          </cell>
          <cell r="L102">
            <v>1542471.7660425918</v>
          </cell>
          <cell r="N102">
            <v>8235710.233957408</v>
          </cell>
          <cell r="P102">
            <v>600987</v>
          </cell>
          <cell r="Q102">
            <v>0</v>
          </cell>
          <cell r="R102">
            <v>0</v>
          </cell>
          <cell r="S102">
            <v>941484.76604259177</v>
          </cell>
          <cell r="T102">
            <v>1542471.7660425918</v>
          </cell>
          <cell r="V102">
            <v>1892654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291.99999999999994</v>
          </cell>
          <cell r="AF102">
            <v>0</v>
          </cell>
          <cell r="AG102">
            <v>9177195</v>
          </cell>
          <cell r="AH102">
            <v>0</v>
          </cell>
          <cell r="AI102">
            <v>0</v>
          </cell>
          <cell r="AJ102">
            <v>9177195</v>
          </cell>
          <cell r="AK102">
            <v>0</v>
          </cell>
          <cell r="AL102">
            <v>600987</v>
          </cell>
          <cell r="AM102">
            <v>9778182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9778182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9177195</v>
          </cell>
          <cell r="CE102">
            <v>7885528</v>
          </cell>
          <cell r="CF102">
            <v>1291667</v>
          </cell>
          <cell r="CG102">
            <v>0</v>
          </cell>
          <cell r="CH102">
            <v>0</v>
          </cell>
          <cell r="CI102">
            <v>0</v>
          </cell>
          <cell r="CJ102">
            <v>1291667</v>
          </cell>
          <cell r="CK102">
            <v>941484.76604259177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1291667</v>
          </cell>
          <cell r="DQ102">
            <v>1291667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5263</v>
          </cell>
          <cell r="H103">
            <v>88083</v>
          </cell>
          <cell r="J103">
            <v>5263</v>
          </cell>
          <cell r="K103">
            <v>14544.295876269871</v>
          </cell>
          <cell r="L103">
            <v>19807.295876269869</v>
          </cell>
          <cell r="N103">
            <v>68275.704123730131</v>
          </cell>
          <cell r="P103">
            <v>5263</v>
          </cell>
          <cell r="Q103">
            <v>0</v>
          </cell>
          <cell r="R103">
            <v>0</v>
          </cell>
          <cell r="S103">
            <v>14544.295876269871</v>
          </cell>
          <cell r="T103">
            <v>19807.295876269869</v>
          </cell>
          <cell r="V103">
            <v>47109.4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82820</v>
          </cell>
          <cell r="AH103">
            <v>0</v>
          </cell>
          <cell r="AI103">
            <v>0</v>
          </cell>
          <cell r="AJ103">
            <v>82820</v>
          </cell>
          <cell r="AK103">
            <v>0</v>
          </cell>
          <cell r="AL103">
            <v>5263</v>
          </cell>
          <cell r="AM103">
            <v>88083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88083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14544.295876269871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19954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25560608</v>
          </cell>
          <cell r="F104">
            <v>0</v>
          </cell>
          <cell r="G104">
            <v>1773721</v>
          </cell>
          <cell r="H104">
            <v>27334329</v>
          </cell>
          <cell r="J104">
            <v>1773721</v>
          </cell>
          <cell r="K104">
            <v>2092013.3540971396</v>
          </cell>
          <cell r="L104">
            <v>3865734.3540971396</v>
          </cell>
          <cell r="N104">
            <v>23468594.645902861</v>
          </cell>
          <cell r="P104">
            <v>1773721</v>
          </cell>
          <cell r="Q104">
            <v>0</v>
          </cell>
          <cell r="R104">
            <v>0</v>
          </cell>
          <cell r="S104">
            <v>2092013.3540971396</v>
          </cell>
          <cell r="T104">
            <v>3865734.3540971396</v>
          </cell>
          <cell r="V104">
            <v>6539561.8000000007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25560608</v>
          </cell>
          <cell r="AH104">
            <v>0</v>
          </cell>
          <cell r="AI104">
            <v>0</v>
          </cell>
          <cell r="AJ104">
            <v>25560608</v>
          </cell>
          <cell r="AK104">
            <v>0</v>
          </cell>
          <cell r="AL104">
            <v>1773721</v>
          </cell>
          <cell r="AM104">
            <v>27334329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27334329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25560608</v>
          </cell>
          <cell r="CE104">
            <v>22690477</v>
          </cell>
          <cell r="CF104">
            <v>2870131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4765840.8000000007</v>
          </cell>
          <cell r="CK104">
            <v>2092013.3540971396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2870131</v>
          </cell>
          <cell r="DQ104">
            <v>2870131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107111</v>
          </cell>
          <cell r="H105">
            <v>2270619</v>
          </cell>
          <cell r="J105">
            <v>107111</v>
          </cell>
          <cell r="K105">
            <v>96372.542456081486</v>
          </cell>
          <cell r="L105">
            <v>203483.54245608149</v>
          </cell>
          <cell r="N105">
            <v>2067135.4575439184</v>
          </cell>
          <cell r="P105">
            <v>107111</v>
          </cell>
          <cell r="Q105">
            <v>0</v>
          </cell>
          <cell r="R105">
            <v>0</v>
          </cell>
          <cell r="S105">
            <v>96372.542456081486</v>
          </cell>
          <cell r="T105">
            <v>203483.54245608149</v>
          </cell>
          <cell r="V105">
            <v>479748.6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3.0227272727272712</v>
          </cell>
          <cell r="AF105">
            <v>0</v>
          </cell>
          <cell r="AG105">
            <v>2163508</v>
          </cell>
          <cell r="AH105">
            <v>0</v>
          </cell>
          <cell r="AI105">
            <v>0</v>
          </cell>
          <cell r="AJ105">
            <v>2163508</v>
          </cell>
          <cell r="AK105">
            <v>0</v>
          </cell>
          <cell r="AL105">
            <v>107111</v>
          </cell>
          <cell r="AM105">
            <v>2270619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2270619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96372.542456081486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132218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3236360</v>
          </cell>
          <cell r="F106">
            <v>0</v>
          </cell>
          <cell r="G106">
            <v>218784</v>
          </cell>
          <cell r="H106">
            <v>3455144</v>
          </cell>
          <cell r="J106">
            <v>218784</v>
          </cell>
          <cell r="K106">
            <v>324874.84510915709</v>
          </cell>
          <cell r="L106">
            <v>543658.84510915703</v>
          </cell>
          <cell r="N106">
            <v>2911485.1548908427</v>
          </cell>
          <cell r="P106">
            <v>218784</v>
          </cell>
          <cell r="Q106">
            <v>0</v>
          </cell>
          <cell r="R106">
            <v>0</v>
          </cell>
          <cell r="S106">
            <v>324874.84510915709</v>
          </cell>
          <cell r="T106">
            <v>543658.84510915703</v>
          </cell>
          <cell r="V106">
            <v>921778.20000000007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3236360</v>
          </cell>
          <cell r="AH106">
            <v>0</v>
          </cell>
          <cell r="AI106">
            <v>0</v>
          </cell>
          <cell r="AJ106">
            <v>3236360</v>
          </cell>
          <cell r="AK106">
            <v>0</v>
          </cell>
          <cell r="AL106">
            <v>218784</v>
          </cell>
          <cell r="AM106">
            <v>3455144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3455144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3236360</v>
          </cell>
          <cell r="CE106">
            <v>2790649</v>
          </cell>
          <cell r="CF106">
            <v>445711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702994.20000000007</v>
          </cell>
          <cell r="CK106">
            <v>324874.84510915709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445711</v>
          </cell>
          <cell r="DQ106">
            <v>445711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917</v>
          </cell>
          <cell r="H107">
            <v>22442</v>
          </cell>
          <cell r="J107">
            <v>917</v>
          </cell>
          <cell r="K107">
            <v>0</v>
          </cell>
          <cell r="L107">
            <v>917</v>
          </cell>
          <cell r="N107">
            <v>21525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917</v>
          </cell>
          <cell r="V107">
            <v>19338.2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21525</v>
          </cell>
          <cell r="AH107">
            <v>0</v>
          </cell>
          <cell r="AI107">
            <v>0</v>
          </cell>
          <cell r="AJ107">
            <v>21525</v>
          </cell>
          <cell r="AK107">
            <v>0</v>
          </cell>
          <cell r="AL107">
            <v>917</v>
          </cell>
          <cell r="AM107">
            <v>22442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22442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103336</v>
          </cell>
          <cell r="H108">
            <v>2055486</v>
          </cell>
          <cell r="J108">
            <v>103336</v>
          </cell>
          <cell r="K108">
            <v>41101.448339530005</v>
          </cell>
          <cell r="L108">
            <v>144437.44833953</v>
          </cell>
          <cell r="N108">
            <v>1911048.55166047</v>
          </cell>
          <cell r="P108">
            <v>103336</v>
          </cell>
          <cell r="Q108">
            <v>0</v>
          </cell>
          <cell r="R108">
            <v>0</v>
          </cell>
          <cell r="S108">
            <v>41101.448339530005</v>
          </cell>
          <cell r="T108">
            <v>144437.44833953</v>
          </cell>
          <cell r="V108">
            <v>202266.2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1952150</v>
          </cell>
          <cell r="AH108">
            <v>0</v>
          </cell>
          <cell r="AI108">
            <v>0</v>
          </cell>
          <cell r="AJ108">
            <v>1952150</v>
          </cell>
          <cell r="AK108">
            <v>0</v>
          </cell>
          <cell r="AL108">
            <v>103336</v>
          </cell>
          <cell r="AM108">
            <v>2055486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2055486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41101.448339530005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56389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6190543</v>
          </cell>
          <cell r="F109">
            <v>0</v>
          </cell>
          <cell r="G109">
            <v>349299</v>
          </cell>
          <cell r="H109">
            <v>6539842</v>
          </cell>
          <cell r="J109">
            <v>349299</v>
          </cell>
          <cell r="K109">
            <v>319757.29968732235</v>
          </cell>
          <cell r="L109">
            <v>669056.29968732235</v>
          </cell>
          <cell r="N109">
            <v>5870785.7003126778</v>
          </cell>
          <cell r="P109">
            <v>349299</v>
          </cell>
          <cell r="Q109">
            <v>0</v>
          </cell>
          <cell r="R109">
            <v>0</v>
          </cell>
          <cell r="S109">
            <v>319757.29968732235</v>
          </cell>
          <cell r="T109">
            <v>669056.29968732235</v>
          </cell>
          <cell r="V109">
            <v>1144454.2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6190543</v>
          </cell>
          <cell r="AH109">
            <v>0</v>
          </cell>
          <cell r="AI109">
            <v>0</v>
          </cell>
          <cell r="AJ109">
            <v>6190543</v>
          </cell>
          <cell r="AK109">
            <v>0</v>
          </cell>
          <cell r="AL109">
            <v>349299</v>
          </cell>
          <cell r="AM109">
            <v>6539842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6539842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6190543</v>
          </cell>
          <cell r="CE109">
            <v>5751853</v>
          </cell>
          <cell r="CF109">
            <v>438690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795155.2</v>
          </cell>
          <cell r="CK109">
            <v>319757.29968732235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438690</v>
          </cell>
          <cell r="DQ109">
            <v>438690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5033402</v>
          </cell>
          <cell r="F110">
            <v>0</v>
          </cell>
          <cell r="G110">
            <v>361564</v>
          </cell>
          <cell r="H110">
            <v>5394966</v>
          </cell>
          <cell r="J110">
            <v>361564</v>
          </cell>
          <cell r="K110">
            <v>294937.82394898089</v>
          </cell>
          <cell r="L110">
            <v>656501.82394898089</v>
          </cell>
          <cell r="N110">
            <v>4738464.1760510188</v>
          </cell>
          <cell r="P110">
            <v>361564</v>
          </cell>
          <cell r="Q110">
            <v>0</v>
          </cell>
          <cell r="R110">
            <v>0</v>
          </cell>
          <cell r="S110">
            <v>294937.82394898089</v>
          </cell>
          <cell r="T110">
            <v>656501.82394898089</v>
          </cell>
          <cell r="V110">
            <v>1184559.2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5033402</v>
          </cell>
          <cell r="AH110">
            <v>0</v>
          </cell>
          <cell r="AI110">
            <v>0</v>
          </cell>
          <cell r="AJ110">
            <v>5033402</v>
          </cell>
          <cell r="AK110">
            <v>0</v>
          </cell>
          <cell r="AL110">
            <v>361564</v>
          </cell>
          <cell r="AM110">
            <v>5394966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5394966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5033402</v>
          </cell>
          <cell r="CE110">
            <v>4628763</v>
          </cell>
          <cell r="CF110">
            <v>404639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822995.2</v>
          </cell>
          <cell r="CK110">
            <v>294937.82394898089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404639</v>
          </cell>
          <cell r="DQ110">
            <v>404639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AA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476603</v>
          </cell>
          <cell r="F112">
            <v>0</v>
          </cell>
          <cell r="G112">
            <v>31339</v>
          </cell>
          <cell r="H112">
            <v>507942</v>
          </cell>
          <cell r="J112">
            <v>31339</v>
          </cell>
          <cell r="K112">
            <v>30539.085327450892</v>
          </cell>
          <cell r="L112">
            <v>61878.085327450892</v>
          </cell>
          <cell r="N112">
            <v>446063.91467254912</v>
          </cell>
          <cell r="P112">
            <v>31339</v>
          </cell>
          <cell r="Q112">
            <v>0</v>
          </cell>
          <cell r="R112">
            <v>0</v>
          </cell>
          <cell r="S112">
            <v>30539.085327450892</v>
          </cell>
          <cell r="T112">
            <v>61878.085327450892</v>
          </cell>
          <cell r="V112">
            <v>181681.8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476603</v>
          </cell>
          <cell r="AH112">
            <v>0</v>
          </cell>
          <cell r="AI112">
            <v>0</v>
          </cell>
          <cell r="AJ112">
            <v>476603</v>
          </cell>
          <cell r="AK112">
            <v>0</v>
          </cell>
          <cell r="AL112">
            <v>31339</v>
          </cell>
          <cell r="AM112">
            <v>507942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507942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476603</v>
          </cell>
          <cell r="CE112">
            <v>434705</v>
          </cell>
          <cell r="CF112">
            <v>41898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150342.79999999999</v>
          </cell>
          <cell r="CK112">
            <v>30539.085327450892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41898</v>
          </cell>
          <cell r="DQ112">
            <v>41898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AA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26730</v>
          </cell>
          <cell r="F114">
            <v>0</v>
          </cell>
          <cell r="G114">
            <v>1872</v>
          </cell>
          <cell r="H114">
            <v>28602</v>
          </cell>
          <cell r="J114">
            <v>1872</v>
          </cell>
          <cell r="K114">
            <v>768.25137083233665</v>
          </cell>
          <cell r="L114">
            <v>2640.2513708323368</v>
          </cell>
          <cell r="N114">
            <v>25961.748629167661</v>
          </cell>
          <cell r="P114">
            <v>1872</v>
          </cell>
          <cell r="Q114">
            <v>0</v>
          </cell>
          <cell r="R114">
            <v>0</v>
          </cell>
          <cell r="S114">
            <v>768.25137083233665</v>
          </cell>
          <cell r="T114">
            <v>2640.2513708323368</v>
          </cell>
          <cell r="V114">
            <v>2926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26730</v>
          </cell>
          <cell r="AH114">
            <v>0</v>
          </cell>
          <cell r="AI114">
            <v>0</v>
          </cell>
          <cell r="AJ114">
            <v>26730</v>
          </cell>
          <cell r="AK114">
            <v>0</v>
          </cell>
          <cell r="AL114">
            <v>1872</v>
          </cell>
          <cell r="AM114">
            <v>28602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28602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26730</v>
          </cell>
          <cell r="CE114">
            <v>25676</v>
          </cell>
          <cell r="CF114">
            <v>1054</v>
          </cell>
          <cell r="CG114">
            <v>0</v>
          </cell>
          <cell r="CH114">
            <v>0</v>
          </cell>
          <cell r="CI114">
            <v>0</v>
          </cell>
          <cell r="CJ114">
            <v>1054</v>
          </cell>
          <cell r="CK114">
            <v>768.25137083233665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1054</v>
          </cell>
          <cell r="DQ114">
            <v>1054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AA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47962</v>
          </cell>
          <cell r="F116">
            <v>0</v>
          </cell>
          <cell r="G116">
            <v>2808</v>
          </cell>
          <cell r="H116">
            <v>50770</v>
          </cell>
          <cell r="J116">
            <v>2808</v>
          </cell>
          <cell r="K116">
            <v>1730.3878124819423</v>
          </cell>
          <cell r="L116">
            <v>4538.3878124819421</v>
          </cell>
          <cell r="N116">
            <v>46231.612187518054</v>
          </cell>
          <cell r="P116">
            <v>2808</v>
          </cell>
          <cell r="Q116">
            <v>0</v>
          </cell>
          <cell r="R116">
            <v>0</v>
          </cell>
          <cell r="S116">
            <v>1730.3878124819423</v>
          </cell>
          <cell r="T116">
            <v>4538.3878124819421</v>
          </cell>
          <cell r="V116">
            <v>29762.2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0.99999999999999978</v>
          </cell>
          <cell r="AF116">
            <v>0</v>
          </cell>
          <cell r="AG116">
            <v>47962</v>
          </cell>
          <cell r="AH116">
            <v>0</v>
          </cell>
          <cell r="AI116">
            <v>0</v>
          </cell>
          <cell r="AJ116">
            <v>47962</v>
          </cell>
          <cell r="AK116">
            <v>0</v>
          </cell>
          <cell r="AL116">
            <v>2808</v>
          </cell>
          <cell r="AM116">
            <v>50770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50770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47962</v>
          </cell>
          <cell r="CE116">
            <v>45588</v>
          </cell>
          <cell r="CF116">
            <v>2374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26954.2</v>
          </cell>
          <cell r="CK116">
            <v>1730.3878124819423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2374</v>
          </cell>
          <cell r="DQ116">
            <v>2374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AA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AA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316008</v>
          </cell>
          <cell r="F119">
            <v>0</v>
          </cell>
          <cell r="G119">
            <v>21570</v>
          </cell>
          <cell r="H119">
            <v>337578</v>
          </cell>
          <cell r="J119">
            <v>21570</v>
          </cell>
          <cell r="K119">
            <v>4608.050442506672</v>
          </cell>
          <cell r="L119">
            <v>26178.050442506672</v>
          </cell>
          <cell r="N119">
            <v>311399.94955749332</v>
          </cell>
          <cell r="P119">
            <v>21570</v>
          </cell>
          <cell r="Q119">
            <v>0</v>
          </cell>
          <cell r="R119">
            <v>0</v>
          </cell>
          <cell r="S119">
            <v>4608.050442506672</v>
          </cell>
          <cell r="T119">
            <v>26178.050442506672</v>
          </cell>
          <cell r="V119">
            <v>27892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316008</v>
          </cell>
          <cell r="AH119">
            <v>0</v>
          </cell>
          <cell r="AI119">
            <v>0</v>
          </cell>
          <cell r="AJ119">
            <v>316008</v>
          </cell>
          <cell r="AK119">
            <v>0</v>
          </cell>
          <cell r="AL119">
            <v>21570</v>
          </cell>
          <cell r="AM119">
            <v>337578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337578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316008</v>
          </cell>
          <cell r="CE119">
            <v>309686</v>
          </cell>
          <cell r="CF119">
            <v>6322</v>
          </cell>
          <cell r="CG119">
            <v>0</v>
          </cell>
          <cell r="CH119">
            <v>0</v>
          </cell>
          <cell r="CI119">
            <v>0</v>
          </cell>
          <cell r="CJ119">
            <v>6322</v>
          </cell>
          <cell r="CK119">
            <v>4608.050442506672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6322</v>
          </cell>
          <cell r="DQ119">
            <v>6322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</v>
          </cell>
          <cell r="H120">
            <v>362332</v>
          </cell>
          <cell r="J120">
            <v>21307</v>
          </cell>
          <cell r="K120">
            <v>19166.924143650023</v>
          </cell>
          <cell r="L120">
            <v>40473.924143650023</v>
          </cell>
          <cell r="N120">
            <v>321858.07585634995</v>
          </cell>
          <cell r="P120">
            <v>21307</v>
          </cell>
          <cell r="Q120">
            <v>0</v>
          </cell>
          <cell r="R120">
            <v>0</v>
          </cell>
          <cell r="S120">
            <v>19166.924143650023</v>
          </cell>
          <cell r="T120">
            <v>40473.924143650023</v>
          </cell>
          <cell r="V120">
            <v>116050.2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341025</v>
          </cell>
          <cell r="AH120">
            <v>0</v>
          </cell>
          <cell r="AI120">
            <v>0</v>
          </cell>
          <cell r="AJ120">
            <v>341025</v>
          </cell>
          <cell r="AK120">
            <v>0</v>
          </cell>
          <cell r="AL120">
            <v>21307</v>
          </cell>
          <cell r="AM120">
            <v>362332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362332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19166.924143650023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26296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AA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AA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96303</v>
          </cell>
          <cell r="H123">
            <v>1584524</v>
          </cell>
          <cell r="J123">
            <v>96303</v>
          </cell>
          <cell r="K123">
            <v>84412.16603863574</v>
          </cell>
          <cell r="L123">
            <v>180715.16603863574</v>
          </cell>
          <cell r="N123">
            <v>1403808.8339613643</v>
          </cell>
          <cell r="P123">
            <v>96303</v>
          </cell>
          <cell r="Q123">
            <v>0</v>
          </cell>
          <cell r="R123">
            <v>0</v>
          </cell>
          <cell r="S123">
            <v>84412.16603863574</v>
          </cell>
          <cell r="T123">
            <v>180715.16603863574</v>
          </cell>
          <cell r="V123">
            <v>379387.4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1488221</v>
          </cell>
          <cell r="AH123">
            <v>0</v>
          </cell>
          <cell r="AI123">
            <v>0</v>
          </cell>
          <cell r="AJ123">
            <v>1488221</v>
          </cell>
          <cell r="AK123">
            <v>0</v>
          </cell>
          <cell r="AL123">
            <v>96303</v>
          </cell>
          <cell r="AM123">
            <v>1584524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1584524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84412.16603863574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115809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AA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AA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44720</v>
          </cell>
          <cell r="H126">
            <v>784434</v>
          </cell>
          <cell r="J126">
            <v>44720</v>
          </cell>
          <cell r="K126">
            <v>50708.963822396261</v>
          </cell>
          <cell r="L126">
            <v>95428.963822396268</v>
          </cell>
          <cell r="N126">
            <v>689005.03617760376</v>
          </cell>
          <cell r="P126">
            <v>44720</v>
          </cell>
          <cell r="Q126">
            <v>0</v>
          </cell>
          <cell r="R126">
            <v>0</v>
          </cell>
          <cell r="S126">
            <v>50708.963822396261</v>
          </cell>
          <cell r="T126">
            <v>95428.963822396268</v>
          </cell>
          <cell r="V126">
            <v>168054.2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739714</v>
          </cell>
          <cell r="AH126">
            <v>0</v>
          </cell>
          <cell r="AI126">
            <v>0</v>
          </cell>
          <cell r="AJ126">
            <v>739714</v>
          </cell>
          <cell r="AK126">
            <v>0</v>
          </cell>
          <cell r="AL126">
            <v>44720</v>
          </cell>
          <cell r="AM126">
            <v>784434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784434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50708.963822396261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69570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48285</v>
          </cell>
          <cell r="F127">
            <v>0</v>
          </cell>
          <cell r="G127">
            <v>2973</v>
          </cell>
          <cell r="H127">
            <v>51258</v>
          </cell>
          <cell r="J127">
            <v>2973</v>
          </cell>
          <cell r="K127">
            <v>6435.3807903972483</v>
          </cell>
          <cell r="L127">
            <v>9408.3807903972483</v>
          </cell>
          <cell r="N127">
            <v>41849.619209602752</v>
          </cell>
          <cell r="P127">
            <v>2973</v>
          </cell>
          <cell r="Q127">
            <v>0</v>
          </cell>
          <cell r="R127">
            <v>0</v>
          </cell>
          <cell r="S127">
            <v>6435.3807903972483</v>
          </cell>
          <cell r="T127">
            <v>9408.3807903972483</v>
          </cell>
          <cell r="V127">
            <v>18561.599999999999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48285</v>
          </cell>
          <cell r="AH127">
            <v>0</v>
          </cell>
          <cell r="AI127">
            <v>0</v>
          </cell>
          <cell r="AJ127">
            <v>48285</v>
          </cell>
          <cell r="AK127">
            <v>0</v>
          </cell>
          <cell r="AL127">
            <v>2973</v>
          </cell>
          <cell r="AM127">
            <v>51258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51258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48285</v>
          </cell>
          <cell r="CE127">
            <v>39456</v>
          </cell>
          <cell r="CF127">
            <v>8829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15588.599999999999</v>
          </cell>
          <cell r="CK127">
            <v>6435.3807903972483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8829</v>
          </cell>
          <cell r="DQ127">
            <v>8829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AA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AA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AA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504205</v>
          </cell>
          <cell r="F131">
            <v>0</v>
          </cell>
          <cell r="G131">
            <v>29978</v>
          </cell>
          <cell r="H131">
            <v>534183</v>
          </cell>
          <cell r="J131">
            <v>29978</v>
          </cell>
          <cell r="K131">
            <v>43948.497537320429</v>
          </cell>
          <cell r="L131">
            <v>73926.497537320422</v>
          </cell>
          <cell r="N131">
            <v>460256.50246267958</v>
          </cell>
          <cell r="P131">
            <v>29978</v>
          </cell>
          <cell r="Q131">
            <v>0</v>
          </cell>
          <cell r="R131">
            <v>0</v>
          </cell>
          <cell r="S131">
            <v>43948.497537320429</v>
          </cell>
          <cell r="T131">
            <v>73926.497537320422</v>
          </cell>
          <cell r="V131">
            <v>139906.6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504205</v>
          </cell>
          <cell r="AH131">
            <v>0</v>
          </cell>
          <cell r="AI131">
            <v>0</v>
          </cell>
          <cell r="AJ131">
            <v>504205</v>
          </cell>
          <cell r="AK131">
            <v>0</v>
          </cell>
          <cell r="AL131">
            <v>29978</v>
          </cell>
          <cell r="AM131">
            <v>534183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534183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504205</v>
          </cell>
          <cell r="CE131">
            <v>443910</v>
          </cell>
          <cell r="CF131">
            <v>60295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109928.6</v>
          </cell>
          <cell r="CK131">
            <v>43948.497537320429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60295</v>
          </cell>
          <cell r="DQ131">
            <v>60295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AA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AA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</v>
          </cell>
          <cell r="H134">
            <v>476814</v>
          </cell>
          <cell r="J134">
            <v>23508</v>
          </cell>
          <cell r="K134">
            <v>20067.104829587344</v>
          </cell>
          <cell r="L134">
            <v>43575.104829587348</v>
          </cell>
          <cell r="N134">
            <v>433238.89517041267</v>
          </cell>
          <cell r="P134">
            <v>23508</v>
          </cell>
          <cell r="Q134">
            <v>0</v>
          </cell>
          <cell r="R134">
            <v>0</v>
          </cell>
          <cell r="S134">
            <v>20067.104829587344</v>
          </cell>
          <cell r="T134">
            <v>43575.104829587348</v>
          </cell>
          <cell r="V134">
            <v>149981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453306</v>
          </cell>
          <cell r="AH134">
            <v>0</v>
          </cell>
          <cell r="AI134">
            <v>0</v>
          </cell>
          <cell r="AJ134">
            <v>453306</v>
          </cell>
          <cell r="AK134">
            <v>0</v>
          </cell>
          <cell r="AL134">
            <v>23508</v>
          </cell>
          <cell r="AM134">
            <v>476814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476814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20067.104829587344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27531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AA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188185</v>
          </cell>
          <cell r="F136">
            <v>0</v>
          </cell>
          <cell r="G136">
            <v>11463</v>
          </cell>
          <cell r="H136">
            <v>199648</v>
          </cell>
          <cell r="J136">
            <v>11463</v>
          </cell>
          <cell r="K136">
            <v>8496.6852275071615</v>
          </cell>
          <cell r="L136">
            <v>19959.685227507161</v>
          </cell>
          <cell r="N136">
            <v>179688.31477249283</v>
          </cell>
          <cell r="P136">
            <v>11463</v>
          </cell>
          <cell r="Q136">
            <v>0</v>
          </cell>
          <cell r="R136">
            <v>0</v>
          </cell>
          <cell r="S136">
            <v>8496.6852275071615</v>
          </cell>
          <cell r="T136">
            <v>19959.685227507161</v>
          </cell>
          <cell r="V136">
            <v>49519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188185</v>
          </cell>
          <cell r="AH136">
            <v>0</v>
          </cell>
          <cell r="AI136">
            <v>0</v>
          </cell>
          <cell r="AJ136">
            <v>188185</v>
          </cell>
          <cell r="AK136">
            <v>0</v>
          </cell>
          <cell r="AL136">
            <v>11463</v>
          </cell>
          <cell r="AM136">
            <v>199648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199648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188185</v>
          </cell>
          <cell r="CE136">
            <v>176528</v>
          </cell>
          <cell r="CF136">
            <v>11657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38056</v>
          </cell>
          <cell r="CK136">
            <v>8496.6852275071615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11657</v>
          </cell>
          <cell r="DQ136">
            <v>11657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4806270</v>
          </cell>
          <cell r="F137">
            <v>0</v>
          </cell>
          <cell r="G137">
            <v>355747</v>
          </cell>
          <cell r="H137">
            <v>5162017</v>
          </cell>
          <cell r="J137">
            <v>355747</v>
          </cell>
          <cell r="K137">
            <v>379252.31856096431</v>
          </cell>
          <cell r="L137">
            <v>734999.31856096431</v>
          </cell>
          <cell r="N137">
            <v>4427017.6814390356</v>
          </cell>
          <cell r="P137">
            <v>355747</v>
          </cell>
          <cell r="Q137">
            <v>0</v>
          </cell>
          <cell r="R137">
            <v>0</v>
          </cell>
          <cell r="S137">
            <v>379252.31856096431</v>
          </cell>
          <cell r="T137">
            <v>734999.31856096431</v>
          </cell>
          <cell r="V137">
            <v>1209619.3999999999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0.99999999999999978</v>
          </cell>
          <cell r="AF137">
            <v>0</v>
          </cell>
          <cell r="AG137">
            <v>4806270</v>
          </cell>
          <cell r="AH137">
            <v>0</v>
          </cell>
          <cell r="AI137">
            <v>0</v>
          </cell>
          <cell r="AJ137">
            <v>4806270</v>
          </cell>
          <cell r="AK137">
            <v>0</v>
          </cell>
          <cell r="AL137">
            <v>355747</v>
          </cell>
          <cell r="AM137">
            <v>5162017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5162017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4806270</v>
          </cell>
          <cell r="CE137">
            <v>4285956</v>
          </cell>
          <cell r="CF137">
            <v>520314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853872.4</v>
          </cell>
          <cell r="CK137">
            <v>379252.31856096431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520314</v>
          </cell>
          <cell r="DQ137">
            <v>520314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AA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AA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12984</v>
          </cell>
          <cell r="H140">
            <v>218519</v>
          </cell>
          <cell r="J140">
            <v>12984</v>
          </cell>
          <cell r="K140">
            <v>14110.605586283875</v>
          </cell>
          <cell r="L140">
            <v>27094.605586283877</v>
          </cell>
          <cell r="N140">
            <v>191424.39441371613</v>
          </cell>
          <cell r="P140">
            <v>12984</v>
          </cell>
          <cell r="Q140">
            <v>0</v>
          </cell>
          <cell r="R140">
            <v>0</v>
          </cell>
          <cell r="S140">
            <v>14110.605586283875</v>
          </cell>
          <cell r="T140">
            <v>27094.605586283877</v>
          </cell>
          <cell r="V140">
            <v>68489.399999999994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205535</v>
          </cell>
          <cell r="AH140">
            <v>0</v>
          </cell>
          <cell r="AI140">
            <v>0</v>
          </cell>
          <cell r="AJ140">
            <v>205535</v>
          </cell>
          <cell r="AK140">
            <v>0</v>
          </cell>
          <cell r="AL140">
            <v>12984</v>
          </cell>
          <cell r="AM140">
            <v>218519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218519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14110.605586283875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19359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AA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730106</v>
          </cell>
          <cell r="F142">
            <v>0</v>
          </cell>
          <cell r="G142">
            <v>44240</v>
          </cell>
          <cell r="H142">
            <v>774346</v>
          </cell>
          <cell r="J142">
            <v>44240</v>
          </cell>
          <cell r="K142">
            <v>63042.532556603059</v>
          </cell>
          <cell r="L142">
            <v>107282.53255660305</v>
          </cell>
          <cell r="N142">
            <v>667063.46744339692</v>
          </cell>
          <cell r="P142">
            <v>44240</v>
          </cell>
          <cell r="Q142">
            <v>0</v>
          </cell>
          <cell r="R142">
            <v>0</v>
          </cell>
          <cell r="S142">
            <v>63042.532556603059</v>
          </cell>
          <cell r="T142">
            <v>107282.53255660305</v>
          </cell>
          <cell r="V142">
            <v>171060.6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0.99999999999999978</v>
          </cell>
          <cell r="AF142">
            <v>0</v>
          </cell>
          <cell r="AG142">
            <v>730106</v>
          </cell>
          <cell r="AH142">
            <v>0</v>
          </cell>
          <cell r="AI142">
            <v>0</v>
          </cell>
          <cell r="AJ142">
            <v>730106</v>
          </cell>
          <cell r="AK142">
            <v>0</v>
          </cell>
          <cell r="AL142">
            <v>44240</v>
          </cell>
          <cell r="AM142">
            <v>774346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774346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730106</v>
          </cell>
          <cell r="CE142">
            <v>643615</v>
          </cell>
          <cell r="CF142">
            <v>86491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126820.6</v>
          </cell>
          <cell r="CK142">
            <v>63042.532556603059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86491</v>
          </cell>
          <cell r="DQ142">
            <v>86491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AA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85127</v>
          </cell>
          <cell r="F144">
            <v>0</v>
          </cell>
          <cell r="G144">
            <v>5362</v>
          </cell>
          <cell r="H144">
            <v>90489</v>
          </cell>
          <cell r="J144">
            <v>5362</v>
          </cell>
          <cell r="K144">
            <v>2691.0664716441997</v>
          </cell>
          <cell r="L144">
            <v>8053.0664716441997</v>
          </cell>
          <cell r="N144">
            <v>82435.933528355803</v>
          </cell>
          <cell r="P144">
            <v>5362</v>
          </cell>
          <cell r="Q144">
            <v>0</v>
          </cell>
          <cell r="R144">
            <v>0</v>
          </cell>
          <cell r="S144">
            <v>2691.0664716441997</v>
          </cell>
          <cell r="T144">
            <v>8053.0664716441997</v>
          </cell>
          <cell r="V144">
            <v>16258.8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85127</v>
          </cell>
          <cell r="AH144">
            <v>0</v>
          </cell>
          <cell r="AI144">
            <v>0</v>
          </cell>
          <cell r="AJ144">
            <v>85127</v>
          </cell>
          <cell r="AK144">
            <v>0</v>
          </cell>
          <cell r="AL144">
            <v>5362</v>
          </cell>
          <cell r="AM144">
            <v>90489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90489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85127</v>
          </cell>
          <cell r="CE144">
            <v>81435</v>
          </cell>
          <cell r="CF144">
            <v>3692</v>
          </cell>
          <cell r="CG144">
            <v>7204.8</v>
          </cell>
          <cell r="CH144">
            <v>0</v>
          </cell>
          <cell r="CI144">
            <v>0</v>
          </cell>
          <cell r="CJ144">
            <v>10896.8</v>
          </cell>
          <cell r="CK144">
            <v>2691.0664716441997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3692</v>
          </cell>
          <cell r="DQ144">
            <v>3692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212645</v>
          </cell>
          <cell r="F145">
            <v>0</v>
          </cell>
          <cell r="G145">
            <v>15214</v>
          </cell>
          <cell r="H145">
            <v>227859</v>
          </cell>
          <cell r="J145">
            <v>15214</v>
          </cell>
          <cell r="K145">
            <v>0</v>
          </cell>
          <cell r="L145">
            <v>15214</v>
          </cell>
          <cell r="N145">
            <v>212645</v>
          </cell>
          <cell r="P145">
            <v>15214</v>
          </cell>
          <cell r="Q145">
            <v>0</v>
          </cell>
          <cell r="R145">
            <v>0</v>
          </cell>
          <cell r="S145">
            <v>0</v>
          </cell>
          <cell r="T145">
            <v>15214</v>
          </cell>
          <cell r="V145">
            <v>51336.4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212645</v>
          </cell>
          <cell r="AH145">
            <v>0</v>
          </cell>
          <cell r="AI145">
            <v>0</v>
          </cell>
          <cell r="AJ145">
            <v>212645</v>
          </cell>
          <cell r="AK145">
            <v>0</v>
          </cell>
          <cell r="AL145">
            <v>15214</v>
          </cell>
          <cell r="AM145">
            <v>227859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227859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212645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11076639</v>
          </cell>
          <cell r="F146">
            <v>554561</v>
          </cell>
          <cell r="G146">
            <v>727565</v>
          </cell>
          <cell r="H146">
            <v>12358765</v>
          </cell>
          <cell r="J146">
            <v>727565</v>
          </cell>
          <cell r="K146">
            <v>879729.45542231691</v>
          </cell>
          <cell r="L146">
            <v>1607294.4554223169</v>
          </cell>
          <cell r="N146">
            <v>10751470.544577682</v>
          </cell>
          <cell r="P146">
            <v>727565</v>
          </cell>
          <cell r="Q146">
            <v>0</v>
          </cell>
          <cell r="R146">
            <v>0</v>
          </cell>
          <cell r="S146">
            <v>879729.45542231691</v>
          </cell>
          <cell r="T146">
            <v>1607294.4554223169</v>
          </cell>
          <cell r="V146">
            <v>1936273.4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11076639</v>
          </cell>
          <cell r="AH146">
            <v>0</v>
          </cell>
          <cell r="AI146">
            <v>0</v>
          </cell>
          <cell r="AJ146">
            <v>11076639</v>
          </cell>
          <cell r="AK146">
            <v>554561</v>
          </cell>
          <cell r="AL146">
            <v>727565</v>
          </cell>
          <cell r="AM146">
            <v>12358765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12358765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11076639</v>
          </cell>
          <cell r="CE146">
            <v>9869697</v>
          </cell>
          <cell r="CF146">
            <v>1206942</v>
          </cell>
          <cell r="CG146">
            <v>0</v>
          </cell>
          <cell r="CH146">
            <v>1766.4</v>
          </cell>
          <cell r="CI146">
            <v>0</v>
          </cell>
          <cell r="CJ146">
            <v>1208708.3999999999</v>
          </cell>
          <cell r="CK146">
            <v>879729.45542231691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1206942</v>
          </cell>
          <cell r="DQ146">
            <v>1206942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131472</v>
          </cell>
          <cell r="F147">
            <v>0</v>
          </cell>
          <cell r="G147">
            <v>6939</v>
          </cell>
          <cell r="H147">
            <v>138411</v>
          </cell>
          <cell r="J147">
            <v>6939</v>
          </cell>
          <cell r="K147">
            <v>7320.2547602174163</v>
          </cell>
          <cell r="L147">
            <v>14259.254760217416</v>
          </cell>
          <cell r="N147">
            <v>124151.74523978258</v>
          </cell>
          <cell r="P147">
            <v>6939</v>
          </cell>
          <cell r="Q147">
            <v>0</v>
          </cell>
          <cell r="R147">
            <v>0</v>
          </cell>
          <cell r="S147">
            <v>7320.2547602174163</v>
          </cell>
          <cell r="T147">
            <v>14259.254760217416</v>
          </cell>
          <cell r="V147">
            <v>59718.6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131472</v>
          </cell>
          <cell r="AH147">
            <v>0</v>
          </cell>
          <cell r="AI147">
            <v>0</v>
          </cell>
          <cell r="AJ147">
            <v>131472</v>
          </cell>
          <cell r="AK147">
            <v>0</v>
          </cell>
          <cell r="AL147">
            <v>6939</v>
          </cell>
          <cell r="AM147">
            <v>138411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138411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131472</v>
          </cell>
          <cell r="CE147">
            <v>121429</v>
          </cell>
          <cell r="CF147">
            <v>10043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52779.6</v>
          </cell>
          <cell r="CK147">
            <v>7320.2547602174163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10043</v>
          </cell>
          <cell r="DQ147">
            <v>10043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164098</v>
          </cell>
          <cell r="F148">
            <v>0</v>
          </cell>
          <cell r="G148">
            <v>10349</v>
          </cell>
          <cell r="H148">
            <v>174447</v>
          </cell>
          <cell r="J148">
            <v>10349</v>
          </cell>
          <cell r="K148">
            <v>5157.634440236825</v>
          </cell>
          <cell r="L148">
            <v>15506.634440236825</v>
          </cell>
          <cell r="N148">
            <v>158940.36555976319</v>
          </cell>
          <cell r="P148">
            <v>10349</v>
          </cell>
          <cell r="Q148">
            <v>0</v>
          </cell>
          <cell r="R148">
            <v>0</v>
          </cell>
          <cell r="S148">
            <v>5157.634440236825</v>
          </cell>
          <cell r="T148">
            <v>15506.634440236825</v>
          </cell>
          <cell r="V148">
            <v>25102.6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164098</v>
          </cell>
          <cell r="AH148">
            <v>0</v>
          </cell>
          <cell r="AI148">
            <v>0</v>
          </cell>
          <cell r="AJ148">
            <v>164098</v>
          </cell>
          <cell r="AK148">
            <v>0</v>
          </cell>
          <cell r="AL148">
            <v>10349</v>
          </cell>
          <cell r="AM148">
            <v>174447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174447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164098</v>
          </cell>
          <cell r="CE148">
            <v>157022</v>
          </cell>
          <cell r="CF148">
            <v>7076</v>
          </cell>
          <cell r="CG148">
            <v>0</v>
          </cell>
          <cell r="CH148">
            <v>7677.6</v>
          </cell>
          <cell r="CI148">
            <v>0</v>
          </cell>
          <cell r="CJ148">
            <v>14753.6</v>
          </cell>
          <cell r="CK148">
            <v>5157.634440236825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7076</v>
          </cell>
          <cell r="DQ148">
            <v>7076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AA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2861754</v>
          </cell>
          <cell r="F150">
            <v>0</v>
          </cell>
          <cell r="G150">
            <v>167916</v>
          </cell>
          <cell r="H150">
            <v>3029670</v>
          </cell>
          <cell r="J150">
            <v>167916</v>
          </cell>
          <cell r="K150">
            <v>40450.548458929174</v>
          </cell>
          <cell r="L150">
            <v>208366.54845892917</v>
          </cell>
          <cell r="N150">
            <v>2821303.4515410708</v>
          </cell>
          <cell r="P150">
            <v>167916</v>
          </cell>
          <cell r="Q150">
            <v>0</v>
          </cell>
          <cell r="R150">
            <v>0</v>
          </cell>
          <cell r="S150">
            <v>40450.548458929174</v>
          </cell>
          <cell r="T150">
            <v>208366.54845892917</v>
          </cell>
          <cell r="V150">
            <v>770267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2861754</v>
          </cell>
          <cell r="AH150">
            <v>0</v>
          </cell>
          <cell r="AI150">
            <v>0</v>
          </cell>
          <cell r="AJ150">
            <v>2861754</v>
          </cell>
          <cell r="AK150">
            <v>0</v>
          </cell>
          <cell r="AL150">
            <v>167916</v>
          </cell>
          <cell r="AM150">
            <v>3029670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3029670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2861754</v>
          </cell>
          <cell r="CE150">
            <v>2806258</v>
          </cell>
          <cell r="CF150">
            <v>55496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602351</v>
          </cell>
          <cell r="CK150">
            <v>40450.548458929174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55496</v>
          </cell>
          <cell r="DQ150">
            <v>55496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20982</v>
          </cell>
          <cell r="H151">
            <v>467493</v>
          </cell>
          <cell r="J151">
            <v>20982</v>
          </cell>
          <cell r="K151">
            <v>33666.028762812108</v>
          </cell>
          <cell r="L151">
            <v>54648.028762812108</v>
          </cell>
          <cell r="N151">
            <v>412844.97123718791</v>
          </cell>
          <cell r="P151">
            <v>20982</v>
          </cell>
          <cell r="Q151">
            <v>0</v>
          </cell>
          <cell r="R151">
            <v>0</v>
          </cell>
          <cell r="S151">
            <v>33666.028762812108</v>
          </cell>
          <cell r="T151">
            <v>54648.028762812108</v>
          </cell>
          <cell r="V151">
            <v>67170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446511</v>
          </cell>
          <cell r="AH151">
            <v>0</v>
          </cell>
          <cell r="AI151">
            <v>0</v>
          </cell>
          <cell r="AJ151">
            <v>446511</v>
          </cell>
          <cell r="AK151">
            <v>0</v>
          </cell>
          <cell r="AL151">
            <v>20982</v>
          </cell>
          <cell r="AM151">
            <v>467493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467493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33666.028762812108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46188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AA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AA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305824</v>
          </cell>
          <cell r="F154">
            <v>0</v>
          </cell>
          <cell r="G154">
            <v>19854</v>
          </cell>
          <cell r="H154">
            <v>325678</v>
          </cell>
          <cell r="J154">
            <v>19854</v>
          </cell>
          <cell r="K154">
            <v>36935.834881933421</v>
          </cell>
          <cell r="L154">
            <v>56789.834881933421</v>
          </cell>
          <cell r="N154">
            <v>268888.16511806659</v>
          </cell>
          <cell r="P154">
            <v>19854</v>
          </cell>
          <cell r="Q154">
            <v>0</v>
          </cell>
          <cell r="R154">
            <v>0</v>
          </cell>
          <cell r="S154">
            <v>36935.834881933421</v>
          </cell>
          <cell r="T154">
            <v>56789.834881933421</v>
          </cell>
          <cell r="V154">
            <v>116094.20000000001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305824</v>
          </cell>
          <cell r="AH154">
            <v>0</v>
          </cell>
          <cell r="AI154">
            <v>0</v>
          </cell>
          <cell r="AJ154">
            <v>305824</v>
          </cell>
          <cell r="AK154">
            <v>0</v>
          </cell>
          <cell r="AL154">
            <v>19854</v>
          </cell>
          <cell r="AM154">
            <v>325678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325678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305824</v>
          </cell>
          <cell r="CE154">
            <v>255150</v>
          </cell>
          <cell r="CF154">
            <v>50674</v>
          </cell>
          <cell r="CG154">
            <v>36744.6</v>
          </cell>
          <cell r="CH154">
            <v>8821.6</v>
          </cell>
          <cell r="CI154">
            <v>0</v>
          </cell>
          <cell r="CJ154">
            <v>96240.200000000012</v>
          </cell>
          <cell r="CK154">
            <v>36935.834881933421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50674</v>
          </cell>
          <cell r="DQ154">
            <v>50674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AA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AA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AA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29232711</v>
          </cell>
          <cell r="F158">
            <v>950943</v>
          </cell>
          <cell r="G158">
            <v>1869256</v>
          </cell>
          <cell r="H158">
            <v>32052910</v>
          </cell>
          <cell r="J158">
            <v>1869256</v>
          </cell>
          <cell r="K158">
            <v>2862377.0517536434</v>
          </cell>
          <cell r="L158">
            <v>4731633.0517536439</v>
          </cell>
          <cell r="N158">
            <v>27321276.948246356</v>
          </cell>
          <cell r="P158">
            <v>1869256</v>
          </cell>
          <cell r="Q158">
            <v>0</v>
          </cell>
          <cell r="R158">
            <v>0</v>
          </cell>
          <cell r="S158">
            <v>2862377.0517536434</v>
          </cell>
          <cell r="T158">
            <v>4731633.0517536439</v>
          </cell>
          <cell r="V158">
            <v>7089579.7999999998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3.9647355163727944</v>
          </cell>
          <cell r="AF158">
            <v>0</v>
          </cell>
          <cell r="AG158">
            <v>29232711</v>
          </cell>
          <cell r="AH158">
            <v>0</v>
          </cell>
          <cell r="AI158">
            <v>0</v>
          </cell>
          <cell r="AJ158">
            <v>29232711</v>
          </cell>
          <cell r="AK158">
            <v>950943</v>
          </cell>
          <cell r="AL158">
            <v>1869256</v>
          </cell>
          <cell r="AM158">
            <v>32052910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32052910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29232711</v>
          </cell>
          <cell r="CE158">
            <v>25305682</v>
          </cell>
          <cell r="CF158">
            <v>3927029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5220323.8</v>
          </cell>
          <cell r="CK158">
            <v>2862377.0517536434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3927029</v>
          </cell>
          <cell r="DQ158">
            <v>3927029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AA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380212</v>
          </cell>
          <cell r="F160">
            <v>0</v>
          </cell>
          <cell r="G160">
            <v>24541</v>
          </cell>
          <cell r="H160">
            <v>404753</v>
          </cell>
          <cell r="J160">
            <v>24541</v>
          </cell>
          <cell r="K160">
            <v>30813.877326315967</v>
          </cell>
          <cell r="L160">
            <v>55354.877326315967</v>
          </cell>
          <cell r="N160">
            <v>349398.12267368403</v>
          </cell>
          <cell r="P160">
            <v>24541</v>
          </cell>
          <cell r="Q160">
            <v>0</v>
          </cell>
          <cell r="R160">
            <v>0</v>
          </cell>
          <cell r="S160">
            <v>30813.877326315967</v>
          </cell>
          <cell r="T160">
            <v>55354.877326315967</v>
          </cell>
          <cell r="V160">
            <v>132036.4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380212</v>
          </cell>
          <cell r="AH160">
            <v>0</v>
          </cell>
          <cell r="AI160">
            <v>0</v>
          </cell>
          <cell r="AJ160">
            <v>380212</v>
          </cell>
          <cell r="AK160">
            <v>0</v>
          </cell>
          <cell r="AL160">
            <v>24541</v>
          </cell>
          <cell r="AM160">
            <v>404753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404753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380212</v>
          </cell>
          <cell r="CE160">
            <v>337937</v>
          </cell>
          <cell r="CF160">
            <v>42275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107495.4</v>
          </cell>
          <cell r="CK160">
            <v>30813.877326315967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42275</v>
          </cell>
          <cell r="DQ160">
            <v>42275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60151</v>
          </cell>
          <cell r="F161">
            <v>0</v>
          </cell>
          <cell r="G161">
            <v>1834</v>
          </cell>
          <cell r="H161">
            <v>61985</v>
          </cell>
          <cell r="J161">
            <v>1834</v>
          </cell>
          <cell r="K161">
            <v>8244.4888571959764</v>
          </cell>
          <cell r="L161">
            <v>10078.488857195976</v>
          </cell>
          <cell r="N161">
            <v>51906.511142804025</v>
          </cell>
          <cell r="P161">
            <v>1834</v>
          </cell>
          <cell r="Q161">
            <v>0</v>
          </cell>
          <cell r="R161">
            <v>0</v>
          </cell>
          <cell r="S161">
            <v>8244.4888571959764</v>
          </cell>
          <cell r="T161">
            <v>10078.488857195976</v>
          </cell>
          <cell r="V161">
            <v>37040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60151</v>
          </cell>
          <cell r="AH161">
            <v>0</v>
          </cell>
          <cell r="AI161">
            <v>0</v>
          </cell>
          <cell r="AJ161">
            <v>60151</v>
          </cell>
          <cell r="AK161">
            <v>0</v>
          </cell>
          <cell r="AL161">
            <v>1834</v>
          </cell>
          <cell r="AM161">
            <v>61985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61985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60151</v>
          </cell>
          <cell r="CE161">
            <v>48840</v>
          </cell>
          <cell r="CF161">
            <v>11311</v>
          </cell>
          <cell r="CG161">
            <v>13077</v>
          </cell>
          <cell r="CH161">
            <v>10818</v>
          </cell>
          <cell r="CI161">
            <v>0</v>
          </cell>
          <cell r="CJ161">
            <v>35206</v>
          </cell>
          <cell r="CK161">
            <v>8244.4888571959764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11311</v>
          </cell>
          <cell r="DQ161">
            <v>11311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1101395</v>
          </cell>
          <cell r="F162">
            <v>0</v>
          </cell>
          <cell r="G162">
            <v>88786</v>
          </cell>
          <cell r="H162">
            <v>1190181</v>
          </cell>
          <cell r="J162">
            <v>88786</v>
          </cell>
          <cell r="K162">
            <v>40841.963056782086</v>
          </cell>
          <cell r="L162">
            <v>129627.96305678209</v>
          </cell>
          <cell r="N162">
            <v>1060553.036943218</v>
          </cell>
          <cell r="P162">
            <v>88786</v>
          </cell>
          <cell r="Q162">
            <v>0</v>
          </cell>
          <cell r="R162">
            <v>0</v>
          </cell>
          <cell r="S162">
            <v>40841.963056782086</v>
          </cell>
          <cell r="T162">
            <v>129627.96305678209</v>
          </cell>
          <cell r="V162">
            <v>222355.8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1101395</v>
          </cell>
          <cell r="AH162">
            <v>0</v>
          </cell>
          <cell r="AI162">
            <v>0</v>
          </cell>
          <cell r="AJ162">
            <v>1101395</v>
          </cell>
          <cell r="AK162">
            <v>0</v>
          </cell>
          <cell r="AL162">
            <v>88786</v>
          </cell>
          <cell r="AM162">
            <v>1190181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1190181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1101395</v>
          </cell>
          <cell r="CE162">
            <v>1045362</v>
          </cell>
          <cell r="CF162">
            <v>56033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133569.79999999999</v>
          </cell>
          <cell r="CK162">
            <v>40841.963056782086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56033</v>
          </cell>
          <cell r="DQ162">
            <v>56033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2933</v>
          </cell>
          <cell r="H163">
            <v>70427</v>
          </cell>
          <cell r="J163">
            <v>2933</v>
          </cell>
          <cell r="K163">
            <v>3793.8789233228767</v>
          </cell>
          <cell r="L163">
            <v>6726.8789233228763</v>
          </cell>
          <cell r="N163">
            <v>63700.121076677126</v>
          </cell>
          <cell r="P163">
            <v>2933</v>
          </cell>
          <cell r="Q163">
            <v>0</v>
          </cell>
          <cell r="R163">
            <v>0</v>
          </cell>
          <cell r="S163">
            <v>3793.8789233228767</v>
          </cell>
          <cell r="T163">
            <v>6726.8789233228763</v>
          </cell>
          <cell r="V163">
            <v>14601.6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67494</v>
          </cell>
          <cell r="AH163">
            <v>0</v>
          </cell>
          <cell r="AI163">
            <v>0</v>
          </cell>
          <cell r="AJ163">
            <v>67494</v>
          </cell>
          <cell r="AK163">
            <v>0</v>
          </cell>
          <cell r="AL163">
            <v>2933</v>
          </cell>
          <cell r="AM163">
            <v>70427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70427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3793.8789233228767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5205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5066</v>
          </cell>
          <cell r="H164">
            <v>110200</v>
          </cell>
          <cell r="J164">
            <v>5066</v>
          </cell>
          <cell r="K164">
            <v>4592.743726389519</v>
          </cell>
          <cell r="L164">
            <v>9658.743726389519</v>
          </cell>
          <cell r="N164">
            <v>100541.25627361049</v>
          </cell>
          <cell r="P164">
            <v>5066</v>
          </cell>
          <cell r="Q164">
            <v>0</v>
          </cell>
          <cell r="R164">
            <v>0</v>
          </cell>
          <cell r="S164">
            <v>4592.743726389519</v>
          </cell>
          <cell r="T164">
            <v>9658.743726389519</v>
          </cell>
          <cell r="V164">
            <v>50235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105134</v>
          </cell>
          <cell r="AH164">
            <v>0</v>
          </cell>
          <cell r="AI164">
            <v>0</v>
          </cell>
          <cell r="AJ164">
            <v>105134</v>
          </cell>
          <cell r="AK164">
            <v>0</v>
          </cell>
          <cell r="AL164">
            <v>5066</v>
          </cell>
          <cell r="AM164">
            <v>110200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110200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4592.743726389519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6301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AA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AA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46076</v>
          </cell>
          <cell r="H167">
            <v>863402</v>
          </cell>
          <cell r="J167">
            <v>46076</v>
          </cell>
          <cell r="K167">
            <v>16827.183251456663</v>
          </cell>
          <cell r="L167">
            <v>62903.183251456663</v>
          </cell>
          <cell r="N167">
            <v>800498.81674854329</v>
          </cell>
          <cell r="P167">
            <v>46076</v>
          </cell>
          <cell r="Q167">
            <v>0</v>
          </cell>
          <cell r="R167">
            <v>0</v>
          </cell>
          <cell r="S167">
            <v>16827.183251456663</v>
          </cell>
          <cell r="T167">
            <v>62903.183251456663</v>
          </cell>
          <cell r="V167">
            <v>69162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817326</v>
          </cell>
          <cell r="AH167">
            <v>0</v>
          </cell>
          <cell r="AI167">
            <v>0</v>
          </cell>
          <cell r="AJ167">
            <v>817326</v>
          </cell>
          <cell r="AK167">
            <v>0</v>
          </cell>
          <cell r="AL167">
            <v>46076</v>
          </cell>
          <cell r="AM167">
            <v>863402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863402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16827.183251456663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23086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8829</v>
          </cell>
          <cell r="H168">
            <v>151746</v>
          </cell>
          <cell r="J168">
            <v>8829</v>
          </cell>
          <cell r="K168">
            <v>8194.9242526261478</v>
          </cell>
          <cell r="L168">
            <v>17023.924252626148</v>
          </cell>
          <cell r="N168">
            <v>134722.07574737386</v>
          </cell>
          <cell r="P168">
            <v>8829</v>
          </cell>
          <cell r="Q168">
            <v>0</v>
          </cell>
          <cell r="R168">
            <v>0</v>
          </cell>
          <cell r="S168">
            <v>8194.9242526261478</v>
          </cell>
          <cell r="T168">
            <v>17023.924252626148</v>
          </cell>
          <cell r="V168">
            <v>20072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142917</v>
          </cell>
          <cell r="AH168">
            <v>0</v>
          </cell>
          <cell r="AI168">
            <v>0</v>
          </cell>
          <cell r="AJ168">
            <v>142917</v>
          </cell>
          <cell r="AK168">
            <v>0</v>
          </cell>
          <cell r="AL168">
            <v>8829</v>
          </cell>
          <cell r="AM168">
            <v>151746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151746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8194.9242526261478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11243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29794912</v>
          </cell>
          <cell r="F169">
            <v>0</v>
          </cell>
          <cell r="G169">
            <v>2012825</v>
          </cell>
          <cell r="H169">
            <v>31807737</v>
          </cell>
          <cell r="J169">
            <v>2012825</v>
          </cell>
          <cell r="K169">
            <v>3051218.9240559321</v>
          </cell>
          <cell r="L169">
            <v>5064043.9240559321</v>
          </cell>
          <cell r="N169">
            <v>26743693.075944066</v>
          </cell>
          <cell r="P169">
            <v>2012825</v>
          </cell>
          <cell r="Q169">
            <v>0</v>
          </cell>
          <cell r="R169">
            <v>0</v>
          </cell>
          <cell r="S169">
            <v>3051218.9240559321</v>
          </cell>
          <cell r="T169">
            <v>5064043.9240559321</v>
          </cell>
          <cell r="V169">
            <v>8397747.1999999993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29794912</v>
          </cell>
          <cell r="AH169">
            <v>0</v>
          </cell>
          <cell r="AI169">
            <v>0</v>
          </cell>
          <cell r="AJ169">
            <v>29794912</v>
          </cell>
          <cell r="AK169">
            <v>0</v>
          </cell>
          <cell r="AL169">
            <v>2012825</v>
          </cell>
          <cell r="AM169">
            <v>31807737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31807737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29794912</v>
          </cell>
          <cell r="CE169">
            <v>25608802</v>
          </cell>
          <cell r="CF169">
            <v>4186110</v>
          </cell>
          <cell r="CG169">
            <v>1147384.2</v>
          </cell>
          <cell r="CH169">
            <v>1051428</v>
          </cell>
          <cell r="CI169">
            <v>0</v>
          </cell>
          <cell r="CJ169">
            <v>6384922.2000000002</v>
          </cell>
          <cell r="CK169">
            <v>3051218.9240559321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4186110</v>
          </cell>
          <cell r="DQ169">
            <v>4186110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481894</v>
          </cell>
          <cell r="F170">
            <v>0</v>
          </cell>
          <cell r="G170">
            <v>24205</v>
          </cell>
          <cell r="H170">
            <v>506099</v>
          </cell>
          <cell r="J170">
            <v>24205</v>
          </cell>
          <cell r="K170">
            <v>40669.215832031361</v>
          </cell>
          <cell r="L170">
            <v>64874.215832031361</v>
          </cell>
          <cell r="N170">
            <v>441224.78416796867</v>
          </cell>
          <cell r="P170">
            <v>24205</v>
          </cell>
          <cell r="Q170">
            <v>0</v>
          </cell>
          <cell r="R170">
            <v>0</v>
          </cell>
          <cell r="S170">
            <v>40669.215832031361</v>
          </cell>
          <cell r="T170">
            <v>64874.215832031361</v>
          </cell>
          <cell r="V170">
            <v>125349.4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481894</v>
          </cell>
          <cell r="AH170">
            <v>0</v>
          </cell>
          <cell r="AI170">
            <v>0</v>
          </cell>
          <cell r="AJ170">
            <v>481894</v>
          </cell>
          <cell r="AK170">
            <v>0</v>
          </cell>
          <cell r="AL170">
            <v>24205</v>
          </cell>
          <cell r="AM170">
            <v>506099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506099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481894</v>
          </cell>
          <cell r="CE170">
            <v>426098</v>
          </cell>
          <cell r="CF170">
            <v>55796</v>
          </cell>
          <cell r="CG170">
            <v>0</v>
          </cell>
          <cell r="CH170">
            <v>45348.4</v>
          </cell>
          <cell r="CI170">
            <v>0</v>
          </cell>
          <cell r="CJ170">
            <v>101144.4</v>
          </cell>
          <cell r="CK170">
            <v>40669.215832031361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55796</v>
          </cell>
          <cell r="DQ170">
            <v>55796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393192</v>
          </cell>
          <cell r="F171">
            <v>91036</v>
          </cell>
          <cell r="G171">
            <v>28660</v>
          </cell>
          <cell r="H171">
            <v>512888</v>
          </cell>
          <cell r="J171">
            <v>28660</v>
          </cell>
          <cell r="K171">
            <v>6154.7576615827802</v>
          </cell>
          <cell r="L171">
            <v>34814.757661582778</v>
          </cell>
          <cell r="N171">
            <v>478073.24233841721</v>
          </cell>
          <cell r="P171">
            <v>28660</v>
          </cell>
          <cell r="Q171">
            <v>0</v>
          </cell>
          <cell r="R171">
            <v>0</v>
          </cell>
          <cell r="S171">
            <v>6154.7576615827802</v>
          </cell>
          <cell r="T171">
            <v>34814.757661582778</v>
          </cell>
          <cell r="V171">
            <v>64584.6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393192</v>
          </cell>
          <cell r="AH171">
            <v>0</v>
          </cell>
          <cell r="AI171">
            <v>0</v>
          </cell>
          <cell r="AJ171">
            <v>393192</v>
          </cell>
          <cell r="AK171">
            <v>0</v>
          </cell>
          <cell r="AL171">
            <v>28660</v>
          </cell>
          <cell r="AM171">
            <v>421852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421852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393192</v>
          </cell>
          <cell r="CE171">
            <v>384748</v>
          </cell>
          <cell r="CF171">
            <v>8444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35924.6</v>
          </cell>
          <cell r="CK171">
            <v>6154.7576615827802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8444</v>
          </cell>
          <cell r="DQ171">
            <v>8444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25236507.056206569</v>
          </cell>
          <cell r="F172">
            <v>866663</v>
          </cell>
          <cell r="G172">
            <v>1620309</v>
          </cell>
          <cell r="H172">
            <v>27723479.056206569</v>
          </cell>
          <cell r="J172">
            <v>1620309</v>
          </cell>
          <cell r="K172">
            <v>1311096.8099832006</v>
          </cell>
          <cell r="L172">
            <v>2931405.8099832004</v>
          </cell>
          <cell r="N172">
            <v>24792073.246223368</v>
          </cell>
          <cell r="P172">
            <v>1732596</v>
          </cell>
          <cell r="Q172">
            <v>1866572.9437934854</v>
          </cell>
          <cell r="R172">
            <v>112287</v>
          </cell>
          <cell r="S172">
            <v>1311096.8099832006</v>
          </cell>
          <cell r="T172">
            <v>4797978.7537766863</v>
          </cell>
          <cell r="V172">
            <v>6965125.000000054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392.19512195121933</v>
          </cell>
          <cell r="AF172">
            <v>119.69815429865186</v>
          </cell>
          <cell r="AG172">
            <v>26990793</v>
          </cell>
          <cell r="AH172">
            <v>1754285.9437934854</v>
          </cell>
          <cell r="AI172">
            <v>0</v>
          </cell>
          <cell r="AJ172">
            <v>25236507.056206569</v>
          </cell>
          <cell r="AK172">
            <v>957699</v>
          </cell>
          <cell r="AL172">
            <v>1620309</v>
          </cell>
          <cell r="AM172">
            <v>27814515.056206569</v>
          </cell>
          <cell r="AN172">
            <v>1754285.9437934854</v>
          </cell>
          <cell r="AO172">
            <v>0</v>
          </cell>
          <cell r="AP172">
            <v>112287</v>
          </cell>
          <cell r="AQ172">
            <v>1866572.9437934854</v>
          </cell>
          <cell r="AR172">
            <v>29681088</v>
          </cell>
          <cell r="AV172">
            <v>1754285.9437934854</v>
          </cell>
          <cell r="AW172">
            <v>0</v>
          </cell>
          <cell r="AX172">
            <v>112287</v>
          </cell>
          <cell r="AY172">
            <v>1866572.9437934854</v>
          </cell>
          <cell r="AZ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25236507.056206569</v>
          </cell>
          <cell r="CE172">
            <v>23437752</v>
          </cell>
          <cell r="CF172">
            <v>1798755.0562065691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3478243.0562065691</v>
          </cell>
          <cell r="CK172">
            <v>1311096.8099832006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1798755.0562065691</v>
          </cell>
          <cell r="DQ172">
            <v>1798755.0562065691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93730</v>
          </cell>
          <cell r="F173">
            <v>1550</v>
          </cell>
          <cell r="G173">
            <v>4862</v>
          </cell>
          <cell r="H173">
            <v>100142</v>
          </cell>
          <cell r="J173">
            <v>4862</v>
          </cell>
          <cell r="K173">
            <v>824.37599659523028</v>
          </cell>
          <cell r="L173">
            <v>5686.3759965952304</v>
          </cell>
          <cell r="N173">
            <v>94455.624003404766</v>
          </cell>
          <cell r="P173">
            <v>4862</v>
          </cell>
          <cell r="Q173">
            <v>0</v>
          </cell>
          <cell r="R173">
            <v>0</v>
          </cell>
          <cell r="S173">
            <v>824.37599659523028</v>
          </cell>
          <cell r="T173">
            <v>5686.3759965952304</v>
          </cell>
          <cell r="V173">
            <v>15480.199999999999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93730</v>
          </cell>
          <cell r="AH173">
            <v>0</v>
          </cell>
          <cell r="AI173">
            <v>0</v>
          </cell>
          <cell r="AJ173">
            <v>93730</v>
          </cell>
          <cell r="AK173">
            <v>0</v>
          </cell>
          <cell r="AL173">
            <v>4862</v>
          </cell>
          <cell r="AM173">
            <v>98592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98592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93730</v>
          </cell>
          <cell r="CE173">
            <v>92599</v>
          </cell>
          <cell r="CF173">
            <v>1131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10618.199999999999</v>
          </cell>
          <cell r="CK173">
            <v>824.37599659523028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1131</v>
          </cell>
          <cell r="DQ173">
            <v>1131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9781836.6180064827</v>
          </cell>
          <cell r="F174">
            <v>81258</v>
          </cell>
          <cell r="G174">
            <v>702588</v>
          </cell>
          <cell r="H174">
            <v>10565682.618006483</v>
          </cell>
          <cell r="J174">
            <v>702588</v>
          </cell>
          <cell r="K174">
            <v>115238.88497560796</v>
          </cell>
          <cell r="L174">
            <v>817826.88497560797</v>
          </cell>
          <cell r="N174">
            <v>9747855.7330308743</v>
          </cell>
          <cell r="P174">
            <v>788008</v>
          </cell>
          <cell r="Q174">
            <v>1314513.3819935306</v>
          </cell>
          <cell r="R174">
            <v>85420</v>
          </cell>
          <cell r="S174">
            <v>115238.88497560796</v>
          </cell>
          <cell r="T174">
            <v>2132340.2669691383</v>
          </cell>
          <cell r="V174">
            <v>2338326.5181325972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333.99999999999983</v>
          </cell>
          <cell r="AF174">
            <v>91.068028981234008</v>
          </cell>
          <cell r="AG174">
            <v>11010930</v>
          </cell>
          <cell r="AH174">
            <v>1229093.3819935306</v>
          </cell>
          <cell r="AI174">
            <v>0</v>
          </cell>
          <cell r="AJ174">
            <v>9781836.6180064827</v>
          </cell>
          <cell r="AK174">
            <v>82808</v>
          </cell>
          <cell r="AL174">
            <v>702588</v>
          </cell>
          <cell r="AM174">
            <v>10567232.61800649</v>
          </cell>
          <cell r="AN174">
            <v>1229093.3819935306</v>
          </cell>
          <cell r="AO174">
            <v>0</v>
          </cell>
          <cell r="AP174">
            <v>85420</v>
          </cell>
          <cell r="AQ174">
            <v>1314513.3819935306</v>
          </cell>
          <cell r="AR174">
            <v>11881746</v>
          </cell>
          <cell r="AV174">
            <v>1229093.3819935306</v>
          </cell>
          <cell r="AW174">
            <v>0</v>
          </cell>
          <cell r="AX174">
            <v>85420</v>
          </cell>
          <cell r="AY174">
            <v>1314513.3819935306</v>
          </cell>
          <cell r="AZ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9781836.6180064827</v>
          </cell>
          <cell r="CE174">
            <v>9623735</v>
          </cell>
          <cell r="CF174">
            <v>158101.61800648272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321225.13613906654</v>
          </cell>
          <cell r="CK174">
            <v>115238.88497560796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158101.61800648272</v>
          </cell>
          <cell r="DQ174">
            <v>158101.61800648272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AA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1375514</v>
          </cell>
          <cell r="F176">
            <v>0</v>
          </cell>
          <cell r="G176">
            <v>75610</v>
          </cell>
          <cell r="H176">
            <v>1451124</v>
          </cell>
          <cell r="J176">
            <v>75610</v>
          </cell>
          <cell r="K176">
            <v>64584.137536973452</v>
          </cell>
          <cell r="L176">
            <v>140194.13753697346</v>
          </cell>
          <cell r="N176">
            <v>1310929.8624630265</v>
          </cell>
          <cell r="P176">
            <v>75610</v>
          </cell>
          <cell r="Q176">
            <v>0</v>
          </cell>
          <cell r="R176">
            <v>0</v>
          </cell>
          <cell r="S176">
            <v>64584.137536973452</v>
          </cell>
          <cell r="T176">
            <v>140194.13753697346</v>
          </cell>
          <cell r="V176">
            <v>301745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1375514</v>
          </cell>
          <cell r="AH176">
            <v>0</v>
          </cell>
          <cell r="AI176">
            <v>0</v>
          </cell>
          <cell r="AJ176">
            <v>1375514</v>
          </cell>
          <cell r="AK176">
            <v>0</v>
          </cell>
          <cell r="AL176">
            <v>75610</v>
          </cell>
          <cell r="AM176">
            <v>1451124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1451124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1375514</v>
          </cell>
          <cell r="CE176">
            <v>1286908</v>
          </cell>
          <cell r="CF176">
            <v>88606</v>
          </cell>
          <cell r="CG176">
            <v>137529</v>
          </cell>
          <cell r="CH176">
            <v>0</v>
          </cell>
          <cell r="CI176">
            <v>0</v>
          </cell>
          <cell r="CJ176">
            <v>226135</v>
          </cell>
          <cell r="CK176">
            <v>64584.137536973452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88606</v>
          </cell>
          <cell r="DQ176">
            <v>88606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118128</v>
          </cell>
          <cell r="H177">
            <v>2161206</v>
          </cell>
          <cell r="J177">
            <v>118128</v>
          </cell>
          <cell r="K177">
            <v>199259.18595687699</v>
          </cell>
          <cell r="L177">
            <v>317387.18595687696</v>
          </cell>
          <cell r="N177">
            <v>1843818.814043123</v>
          </cell>
          <cell r="P177">
            <v>118128</v>
          </cell>
          <cell r="Q177">
            <v>0</v>
          </cell>
          <cell r="R177">
            <v>0</v>
          </cell>
          <cell r="S177">
            <v>199259.18595687699</v>
          </cell>
          <cell r="T177">
            <v>317387.18595687696</v>
          </cell>
          <cell r="V177">
            <v>497286.40000000002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21</v>
          </cell>
          <cell r="AF177">
            <v>0</v>
          </cell>
          <cell r="AG177">
            <v>2043078</v>
          </cell>
          <cell r="AH177">
            <v>0</v>
          </cell>
          <cell r="AI177">
            <v>0</v>
          </cell>
          <cell r="AJ177">
            <v>2043078</v>
          </cell>
          <cell r="AK177">
            <v>0</v>
          </cell>
          <cell r="AL177">
            <v>118128</v>
          </cell>
          <cell r="AM177">
            <v>2161206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2161206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199259.18595687699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273373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AA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7128498</v>
          </cell>
          <cell r="F179">
            <v>0</v>
          </cell>
          <cell r="G179">
            <v>464459</v>
          </cell>
          <cell r="H179">
            <v>7592957</v>
          </cell>
          <cell r="J179">
            <v>464459</v>
          </cell>
          <cell r="K179">
            <v>146798.69647593226</v>
          </cell>
          <cell r="L179">
            <v>611257.69647593226</v>
          </cell>
          <cell r="N179">
            <v>6981699.3035240676</v>
          </cell>
          <cell r="P179">
            <v>464459</v>
          </cell>
          <cell r="Q179">
            <v>0</v>
          </cell>
          <cell r="R179">
            <v>0</v>
          </cell>
          <cell r="S179">
            <v>146798.69647593226</v>
          </cell>
          <cell r="T179">
            <v>611257.69647593226</v>
          </cell>
          <cell r="V179">
            <v>686502.6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7128498</v>
          </cell>
          <cell r="AH179">
            <v>0</v>
          </cell>
          <cell r="AI179">
            <v>0</v>
          </cell>
          <cell r="AJ179">
            <v>7128498</v>
          </cell>
          <cell r="AK179">
            <v>0</v>
          </cell>
          <cell r="AL179">
            <v>464459</v>
          </cell>
          <cell r="AM179">
            <v>7592957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7592957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7128498</v>
          </cell>
          <cell r="CE179">
            <v>6927098</v>
          </cell>
          <cell r="CF179">
            <v>201400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222043.6</v>
          </cell>
          <cell r="CK179">
            <v>146798.69647593226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201400</v>
          </cell>
          <cell r="DQ179">
            <v>201400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</v>
          </cell>
          <cell r="H180">
            <v>604365</v>
          </cell>
          <cell r="J180">
            <v>33736</v>
          </cell>
          <cell r="K180">
            <v>50321.193680761724</v>
          </cell>
          <cell r="L180">
            <v>84057.193680761731</v>
          </cell>
          <cell r="N180">
            <v>520307.80631923827</v>
          </cell>
          <cell r="P180">
            <v>33736</v>
          </cell>
          <cell r="Q180">
            <v>0</v>
          </cell>
          <cell r="R180">
            <v>0</v>
          </cell>
          <cell r="S180">
            <v>50321.193680761724</v>
          </cell>
          <cell r="T180">
            <v>84057.193680761731</v>
          </cell>
          <cell r="V180">
            <v>221893.8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570629</v>
          </cell>
          <cell r="AH180">
            <v>0</v>
          </cell>
          <cell r="AI180">
            <v>0</v>
          </cell>
          <cell r="AJ180">
            <v>570629</v>
          </cell>
          <cell r="AK180">
            <v>0</v>
          </cell>
          <cell r="AL180">
            <v>33736</v>
          </cell>
          <cell r="AM180">
            <v>604365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604365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50321.193680761724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69038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</v>
          </cell>
          <cell r="H181">
            <v>1050110</v>
          </cell>
          <cell r="J181">
            <v>49714</v>
          </cell>
          <cell r="K181">
            <v>14971.426145062802</v>
          </cell>
          <cell r="L181">
            <v>64685.426145062804</v>
          </cell>
          <cell r="N181">
            <v>985424.57385493722</v>
          </cell>
          <cell r="P181">
            <v>49714</v>
          </cell>
          <cell r="Q181">
            <v>0</v>
          </cell>
          <cell r="R181">
            <v>0</v>
          </cell>
          <cell r="S181">
            <v>14971.426145062802</v>
          </cell>
          <cell r="T181">
            <v>64685.426145062804</v>
          </cell>
          <cell r="V181">
            <v>168613.2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1000396</v>
          </cell>
          <cell r="AH181">
            <v>0</v>
          </cell>
          <cell r="AI181">
            <v>0</v>
          </cell>
          <cell r="AJ181">
            <v>1000396</v>
          </cell>
          <cell r="AK181">
            <v>0</v>
          </cell>
          <cell r="AL181">
            <v>49714</v>
          </cell>
          <cell r="AM181">
            <v>1050110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1050110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14971.426145062802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20540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AA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1364812</v>
          </cell>
          <cell r="F183">
            <v>0</v>
          </cell>
          <cell r="G183">
            <v>73178</v>
          </cell>
          <cell r="H183">
            <v>1437990</v>
          </cell>
          <cell r="J183">
            <v>73178</v>
          </cell>
          <cell r="K183">
            <v>41282.942259204821</v>
          </cell>
          <cell r="L183">
            <v>114460.94225920482</v>
          </cell>
          <cell r="N183">
            <v>1323529.0577407952</v>
          </cell>
          <cell r="P183">
            <v>73178</v>
          </cell>
          <cell r="Q183">
            <v>0</v>
          </cell>
          <cell r="R183">
            <v>0</v>
          </cell>
          <cell r="S183">
            <v>41282.942259204821</v>
          </cell>
          <cell r="T183">
            <v>114460.94225920482</v>
          </cell>
          <cell r="V183">
            <v>390914.39999999997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1364812</v>
          </cell>
          <cell r="AH183">
            <v>0</v>
          </cell>
          <cell r="AI183">
            <v>0</v>
          </cell>
          <cell r="AJ183">
            <v>1364812</v>
          </cell>
          <cell r="AK183">
            <v>0</v>
          </cell>
          <cell r="AL183">
            <v>73178</v>
          </cell>
          <cell r="AM183">
            <v>1437990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1437990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1364812</v>
          </cell>
          <cell r="CE183">
            <v>1308174</v>
          </cell>
          <cell r="CF183">
            <v>56638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317736.39999999997</v>
          </cell>
          <cell r="CK183">
            <v>41282.942259204821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56638</v>
          </cell>
          <cell r="DQ183">
            <v>56638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1980</v>
          </cell>
          <cell r="H184">
            <v>50994</v>
          </cell>
          <cell r="J184">
            <v>1980</v>
          </cell>
          <cell r="K184">
            <v>12439.257964539522</v>
          </cell>
          <cell r="L184">
            <v>14419.257964539522</v>
          </cell>
          <cell r="N184">
            <v>36574.742035460476</v>
          </cell>
          <cell r="P184">
            <v>1980</v>
          </cell>
          <cell r="Q184">
            <v>0</v>
          </cell>
          <cell r="R184">
            <v>0</v>
          </cell>
          <cell r="S184">
            <v>12439.257964539522</v>
          </cell>
          <cell r="T184">
            <v>14419.257964539522</v>
          </cell>
          <cell r="V184">
            <v>38214.800000000003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49014</v>
          </cell>
          <cell r="AH184">
            <v>0</v>
          </cell>
          <cell r="AI184">
            <v>0</v>
          </cell>
          <cell r="AJ184">
            <v>49014</v>
          </cell>
          <cell r="AK184">
            <v>0</v>
          </cell>
          <cell r="AL184">
            <v>1980</v>
          </cell>
          <cell r="AM184">
            <v>50994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50994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12439.257964539522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17066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423516</v>
          </cell>
          <cell r="H185">
            <v>8760763.5471667107</v>
          </cell>
          <cell r="J185">
            <v>423516</v>
          </cell>
          <cell r="K185">
            <v>162209.31397471105</v>
          </cell>
          <cell r="L185">
            <v>585725.31397471111</v>
          </cell>
          <cell r="N185">
            <v>8175038.2331919996</v>
          </cell>
          <cell r="P185">
            <v>451052</v>
          </cell>
          <cell r="Q185">
            <v>558063.45283329138</v>
          </cell>
          <cell r="R185">
            <v>27536</v>
          </cell>
          <cell r="S185">
            <v>162209.31397471105</v>
          </cell>
          <cell r="T185">
            <v>1143788.7668080025</v>
          </cell>
          <cell r="V185">
            <v>2389462.8000000021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108.00000000000003</v>
          </cell>
          <cell r="AF185">
            <v>29.360579262131875</v>
          </cell>
          <cell r="AG185">
            <v>8867775</v>
          </cell>
          <cell r="AH185">
            <v>530527.45283329161</v>
          </cell>
          <cell r="AI185">
            <v>0</v>
          </cell>
          <cell r="AJ185">
            <v>8337247.5471667107</v>
          </cell>
          <cell r="AK185">
            <v>0</v>
          </cell>
          <cell r="AL185">
            <v>423516</v>
          </cell>
          <cell r="AM185">
            <v>8760763.5471667107</v>
          </cell>
          <cell r="AN185">
            <v>530527.45283329161</v>
          </cell>
          <cell r="AO185">
            <v>0</v>
          </cell>
          <cell r="AP185">
            <v>27536</v>
          </cell>
          <cell r="AQ185">
            <v>558063.45283329138</v>
          </cell>
          <cell r="AR185">
            <v>9318827</v>
          </cell>
          <cell r="AV185">
            <v>530527.45283329161</v>
          </cell>
          <cell r="AW185">
            <v>0</v>
          </cell>
          <cell r="AX185">
            <v>27536</v>
          </cell>
          <cell r="AY185">
            <v>558063.45283329138</v>
          </cell>
          <cell r="AZ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162209.31397471105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222542.54716671072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432889</v>
          </cell>
          <cell r="F186">
            <v>0</v>
          </cell>
          <cell r="G186">
            <v>25646</v>
          </cell>
          <cell r="H186">
            <v>458535</v>
          </cell>
          <cell r="J186">
            <v>25646</v>
          </cell>
          <cell r="K186">
            <v>39818.599750663867</v>
          </cell>
          <cell r="L186">
            <v>65464.599750663867</v>
          </cell>
          <cell r="N186">
            <v>393070.40024933615</v>
          </cell>
          <cell r="P186">
            <v>25646</v>
          </cell>
          <cell r="Q186">
            <v>0</v>
          </cell>
          <cell r="R186">
            <v>0</v>
          </cell>
          <cell r="S186">
            <v>39818.599750663867</v>
          </cell>
          <cell r="T186">
            <v>65464.599750663867</v>
          </cell>
          <cell r="V186">
            <v>178039.6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432889</v>
          </cell>
          <cell r="AH186">
            <v>0</v>
          </cell>
          <cell r="AI186">
            <v>0</v>
          </cell>
          <cell r="AJ186">
            <v>432889</v>
          </cell>
          <cell r="AK186">
            <v>0</v>
          </cell>
          <cell r="AL186">
            <v>25646</v>
          </cell>
          <cell r="AM186">
            <v>458535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458535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432889</v>
          </cell>
          <cell r="CE186">
            <v>378260</v>
          </cell>
          <cell r="CF186">
            <v>54629</v>
          </cell>
          <cell r="CG186">
            <v>60192.6</v>
          </cell>
          <cell r="CH186">
            <v>37572</v>
          </cell>
          <cell r="CI186">
            <v>0</v>
          </cell>
          <cell r="CJ186">
            <v>152393.60000000001</v>
          </cell>
          <cell r="CK186">
            <v>39818.599750663867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54629</v>
          </cell>
          <cell r="DQ186">
            <v>54629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3430546</v>
          </cell>
          <cell r="F187">
            <v>0</v>
          </cell>
          <cell r="G187">
            <v>255400</v>
          </cell>
          <cell r="H187">
            <v>3685946</v>
          </cell>
          <cell r="J187">
            <v>255400</v>
          </cell>
          <cell r="K187">
            <v>227397.30352766591</v>
          </cell>
          <cell r="L187">
            <v>482797.30352766591</v>
          </cell>
          <cell r="N187">
            <v>3203148.6964723342</v>
          </cell>
          <cell r="P187">
            <v>255400</v>
          </cell>
          <cell r="Q187">
            <v>0</v>
          </cell>
          <cell r="R187">
            <v>0</v>
          </cell>
          <cell r="S187">
            <v>227397.30352766591</v>
          </cell>
          <cell r="T187">
            <v>482797.30352766591</v>
          </cell>
          <cell r="V187">
            <v>962659.20000000007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3.9647355163727975</v>
          </cell>
          <cell r="AF187">
            <v>0</v>
          </cell>
          <cell r="AG187">
            <v>3430546</v>
          </cell>
          <cell r="AH187">
            <v>0</v>
          </cell>
          <cell r="AI187">
            <v>0</v>
          </cell>
          <cell r="AJ187">
            <v>3430546</v>
          </cell>
          <cell r="AK187">
            <v>0</v>
          </cell>
          <cell r="AL187">
            <v>255400</v>
          </cell>
          <cell r="AM187">
            <v>3685946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3685946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3430546</v>
          </cell>
          <cell r="CE187">
            <v>3118569</v>
          </cell>
          <cell r="CF187">
            <v>311977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707259.20000000007</v>
          </cell>
          <cell r="CK187">
            <v>227397.30352766591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311977</v>
          </cell>
          <cell r="DQ187">
            <v>311977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AA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AA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1873914</v>
          </cell>
          <cell r="F190">
            <v>0</v>
          </cell>
          <cell r="G190">
            <v>124887</v>
          </cell>
          <cell r="H190">
            <v>1998801</v>
          </cell>
          <cell r="J190">
            <v>124887</v>
          </cell>
          <cell r="K190">
            <v>210684.55620146607</v>
          </cell>
          <cell r="L190">
            <v>335571.55620146607</v>
          </cell>
          <cell r="N190">
            <v>1663229.4437985339</v>
          </cell>
          <cell r="P190">
            <v>124887</v>
          </cell>
          <cell r="Q190">
            <v>0</v>
          </cell>
          <cell r="R190">
            <v>0</v>
          </cell>
          <cell r="S190">
            <v>210684.55620146607</v>
          </cell>
          <cell r="T190">
            <v>335571.55620146607</v>
          </cell>
          <cell r="V190">
            <v>509678.2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3.9999999999999991</v>
          </cell>
          <cell r="AF190">
            <v>0</v>
          </cell>
          <cell r="AG190">
            <v>1873914</v>
          </cell>
          <cell r="AH190">
            <v>0</v>
          </cell>
          <cell r="AI190">
            <v>0</v>
          </cell>
          <cell r="AJ190">
            <v>1873914</v>
          </cell>
          <cell r="AK190">
            <v>0</v>
          </cell>
          <cell r="AL190">
            <v>124887</v>
          </cell>
          <cell r="AM190">
            <v>1998801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1998801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1873914</v>
          </cell>
          <cell r="CE190">
            <v>1584866</v>
          </cell>
          <cell r="CF190">
            <v>289048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384791.2</v>
          </cell>
          <cell r="CK190">
            <v>210684.55620146607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289048</v>
          </cell>
          <cell r="DQ190">
            <v>289048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879068</v>
          </cell>
          <cell r="F191">
            <v>0</v>
          </cell>
          <cell r="G191">
            <v>56792</v>
          </cell>
          <cell r="H191">
            <v>935860</v>
          </cell>
          <cell r="J191">
            <v>56792</v>
          </cell>
          <cell r="K191">
            <v>29496.770848997152</v>
          </cell>
          <cell r="L191">
            <v>86288.770848997156</v>
          </cell>
          <cell r="N191">
            <v>849571.22915100283</v>
          </cell>
          <cell r="P191">
            <v>56792</v>
          </cell>
          <cell r="Q191">
            <v>0</v>
          </cell>
          <cell r="R191">
            <v>0</v>
          </cell>
          <cell r="S191">
            <v>29496.770848997152</v>
          </cell>
          <cell r="T191">
            <v>86288.770848997156</v>
          </cell>
          <cell r="V191">
            <v>298092.59999999998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879068</v>
          </cell>
          <cell r="AH191">
            <v>0</v>
          </cell>
          <cell r="AI191">
            <v>0</v>
          </cell>
          <cell r="AJ191">
            <v>879068</v>
          </cell>
          <cell r="AK191">
            <v>0</v>
          </cell>
          <cell r="AL191">
            <v>56792</v>
          </cell>
          <cell r="AM191">
            <v>935860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935860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879068</v>
          </cell>
          <cell r="CE191">
            <v>838600</v>
          </cell>
          <cell r="CF191">
            <v>40468</v>
          </cell>
          <cell r="CG191">
            <v>158598.6</v>
          </cell>
          <cell r="CH191">
            <v>42234</v>
          </cell>
          <cell r="CI191">
            <v>0</v>
          </cell>
          <cell r="CJ191">
            <v>241300.6</v>
          </cell>
          <cell r="CK191">
            <v>29496.770848997152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40468</v>
          </cell>
          <cell r="DQ191">
            <v>40468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AA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2954</v>
          </cell>
          <cell r="H193">
            <v>57659</v>
          </cell>
          <cell r="J193">
            <v>2954</v>
          </cell>
          <cell r="K193">
            <v>3076.6499395477163</v>
          </cell>
          <cell r="L193">
            <v>6030.6499395477167</v>
          </cell>
          <cell r="N193">
            <v>51628.350060452285</v>
          </cell>
          <cell r="P193">
            <v>2954</v>
          </cell>
          <cell r="Q193">
            <v>0</v>
          </cell>
          <cell r="R193">
            <v>0</v>
          </cell>
          <cell r="S193">
            <v>3076.6499395477163</v>
          </cell>
          <cell r="T193">
            <v>6030.6499395477167</v>
          </cell>
          <cell r="V193">
            <v>16808.199999999997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54705</v>
          </cell>
          <cell r="AH193">
            <v>0</v>
          </cell>
          <cell r="AI193">
            <v>0</v>
          </cell>
          <cell r="AJ193">
            <v>54705</v>
          </cell>
          <cell r="AK193">
            <v>0</v>
          </cell>
          <cell r="AL193">
            <v>2954</v>
          </cell>
          <cell r="AM193">
            <v>57659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57659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3076.6499395477163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4221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1313711</v>
          </cell>
          <cell r="F194">
            <v>0</v>
          </cell>
          <cell r="G194">
            <v>92071</v>
          </cell>
          <cell r="H194">
            <v>1405782</v>
          </cell>
          <cell r="J194">
            <v>92071</v>
          </cell>
          <cell r="K194">
            <v>98331.073227833374</v>
          </cell>
          <cell r="L194">
            <v>190402.07322783337</v>
          </cell>
          <cell r="N194">
            <v>1215379.9267721665</v>
          </cell>
          <cell r="P194">
            <v>92071</v>
          </cell>
          <cell r="Q194">
            <v>0</v>
          </cell>
          <cell r="R194">
            <v>0</v>
          </cell>
          <cell r="S194">
            <v>98331.073227833374</v>
          </cell>
          <cell r="T194">
            <v>190402.07322783337</v>
          </cell>
          <cell r="V194">
            <v>643385.39999999991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1313711</v>
          </cell>
          <cell r="AH194">
            <v>0</v>
          </cell>
          <cell r="AI194">
            <v>0</v>
          </cell>
          <cell r="AJ194">
            <v>1313711</v>
          </cell>
          <cell r="AK194">
            <v>0</v>
          </cell>
          <cell r="AL194">
            <v>92071</v>
          </cell>
          <cell r="AM194">
            <v>1405782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1405782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1313711</v>
          </cell>
          <cell r="CE194">
            <v>1178806</v>
          </cell>
          <cell r="CF194">
            <v>134905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551314.39999999991</v>
          </cell>
          <cell r="CK194">
            <v>98331.073227833374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134905</v>
          </cell>
          <cell r="DQ194">
            <v>134905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230112</v>
          </cell>
          <cell r="F195">
            <v>0</v>
          </cell>
          <cell r="G195">
            <v>11263</v>
          </cell>
          <cell r="H195">
            <v>241375</v>
          </cell>
          <cell r="J195">
            <v>11263</v>
          </cell>
          <cell r="K195">
            <v>0</v>
          </cell>
          <cell r="L195">
            <v>11263</v>
          </cell>
          <cell r="N195">
            <v>230112</v>
          </cell>
          <cell r="P195">
            <v>11263</v>
          </cell>
          <cell r="Q195">
            <v>0</v>
          </cell>
          <cell r="R195">
            <v>0</v>
          </cell>
          <cell r="S195">
            <v>0</v>
          </cell>
          <cell r="T195">
            <v>11263</v>
          </cell>
          <cell r="V195">
            <v>74672.800000000003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230112</v>
          </cell>
          <cell r="AH195">
            <v>0</v>
          </cell>
          <cell r="AI195">
            <v>0</v>
          </cell>
          <cell r="AJ195">
            <v>230112</v>
          </cell>
          <cell r="AK195">
            <v>0</v>
          </cell>
          <cell r="AL195">
            <v>11263</v>
          </cell>
          <cell r="AM195">
            <v>241375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241375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230112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121969</v>
          </cell>
          <cell r="F196">
            <v>0</v>
          </cell>
          <cell r="G196">
            <v>5828</v>
          </cell>
          <cell r="H196">
            <v>127797</v>
          </cell>
          <cell r="J196">
            <v>5828</v>
          </cell>
          <cell r="K196">
            <v>17360.002750582316</v>
          </cell>
          <cell r="L196">
            <v>23188.002750582316</v>
          </cell>
          <cell r="N196">
            <v>104608.99724941768</v>
          </cell>
          <cell r="P196">
            <v>5828</v>
          </cell>
          <cell r="Q196">
            <v>0</v>
          </cell>
          <cell r="R196">
            <v>0</v>
          </cell>
          <cell r="S196">
            <v>17360.002750582316</v>
          </cell>
          <cell r="T196">
            <v>23188.002750582316</v>
          </cell>
          <cell r="V196">
            <v>57176.2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121969</v>
          </cell>
          <cell r="AH196">
            <v>0</v>
          </cell>
          <cell r="AI196">
            <v>0</v>
          </cell>
          <cell r="AJ196">
            <v>121969</v>
          </cell>
          <cell r="AK196">
            <v>0</v>
          </cell>
          <cell r="AL196">
            <v>5828</v>
          </cell>
          <cell r="AM196">
            <v>127797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127797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121969</v>
          </cell>
          <cell r="CE196">
            <v>98152</v>
          </cell>
          <cell r="CF196">
            <v>23817</v>
          </cell>
          <cell r="CG196">
            <v>19087.2</v>
          </cell>
          <cell r="CH196">
            <v>8444</v>
          </cell>
          <cell r="CI196">
            <v>0</v>
          </cell>
          <cell r="CJ196">
            <v>51348.2</v>
          </cell>
          <cell r="CK196">
            <v>17360.002750582316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23817</v>
          </cell>
          <cell r="DQ196">
            <v>23817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AA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102500</v>
          </cell>
          <cell r="F198">
            <v>0</v>
          </cell>
          <cell r="G198">
            <v>5812</v>
          </cell>
          <cell r="H198">
            <v>108312</v>
          </cell>
          <cell r="J198">
            <v>5812</v>
          </cell>
          <cell r="K198">
            <v>14430.588842256737</v>
          </cell>
          <cell r="L198">
            <v>20242.588842256737</v>
          </cell>
          <cell r="N198">
            <v>88069.411157743263</v>
          </cell>
          <cell r="P198">
            <v>5812</v>
          </cell>
          <cell r="Q198">
            <v>0</v>
          </cell>
          <cell r="R198">
            <v>0</v>
          </cell>
          <cell r="S198">
            <v>14430.588842256737</v>
          </cell>
          <cell r="T198">
            <v>20242.588842256737</v>
          </cell>
          <cell r="V198">
            <v>38227.4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102500</v>
          </cell>
          <cell r="AH198">
            <v>0</v>
          </cell>
          <cell r="AI198">
            <v>0</v>
          </cell>
          <cell r="AJ198">
            <v>102500</v>
          </cell>
          <cell r="AK198">
            <v>0</v>
          </cell>
          <cell r="AL198">
            <v>5812</v>
          </cell>
          <cell r="AM198">
            <v>108312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108312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102500</v>
          </cell>
          <cell r="CE198">
            <v>82702</v>
          </cell>
          <cell r="CF198">
            <v>19798</v>
          </cell>
          <cell r="CG198">
            <v>12617.4</v>
          </cell>
          <cell r="CH198">
            <v>0</v>
          </cell>
          <cell r="CI198">
            <v>0</v>
          </cell>
          <cell r="CJ198">
            <v>32415.4</v>
          </cell>
          <cell r="CK198">
            <v>14430.588842256737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19798</v>
          </cell>
          <cell r="DQ198">
            <v>19798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AA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641452</v>
          </cell>
          <cell r="F200">
            <v>0</v>
          </cell>
          <cell r="G200">
            <v>45032</v>
          </cell>
          <cell r="H200">
            <v>686484</v>
          </cell>
          <cell r="J200">
            <v>45032</v>
          </cell>
          <cell r="K200">
            <v>38597.706917510011</v>
          </cell>
          <cell r="L200">
            <v>83629.706917510019</v>
          </cell>
          <cell r="N200">
            <v>602854.29308248998</v>
          </cell>
          <cell r="P200">
            <v>45032</v>
          </cell>
          <cell r="Q200">
            <v>0</v>
          </cell>
          <cell r="R200">
            <v>0</v>
          </cell>
          <cell r="S200">
            <v>38597.706917510011</v>
          </cell>
          <cell r="T200">
            <v>83629.706917510019</v>
          </cell>
          <cell r="V200">
            <v>208766.2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641452</v>
          </cell>
          <cell r="AH200">
            <v>0</v>
          </cell>
          <cell r="AI200">
            <v>0</v>
          </cell>
          <cell r="AJ200">
            <v>641452</v>
          </cell>
          <cell r="AK200">
            <v>0</v>
          </cell>
          <cell r="AL200">
            <v>45032</v>
          </cell>
          <cell r="AM200">
            <v>686484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686484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641452</v>
          </cell>
          <cell r="CE200">
            <v>588498</v>
          </cell>
          <cell r="CF200">
            <v>52954</v>
          </cell>
          <cell r="CG200">
            <v>64378.2</v>
          </cell>
          <cell r="CH200">
            <v>46402</v>
          </cell>
          <cell r="CI200">
            <v>0</v>
          </cell>
          <cell r="CJ200">
            <v>163734.20000000001</v>
          </cell>
          <cell r="CK200">
            <v>38597.706917510011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52954</v>
          </cell>
          <cell r="DQ200">
            <v>52954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AA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AA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AA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AA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130190</v>
          </cell>
          <cell r="F205">
            <v>0</v>
          </cell>
          <cell r="G205">
            <v>8300</v>
          </cell>
          <cell r="H205">
            <v>138490</v>
          </cell>
          <cell r="J205">
            <v>8300</v>
          </cell>
          <cell r="K205">
            <v>4978.3271942930351</v>
          </cell>
          <cell r="L205">
            <v>13278.327194293035</v>
          </cell>
          <cell r="N205">
            <v>125211.67280570697</v>
          </cell>
          <cell r="P205">
            <v>8300</v>
          </cell>
          <cell r="Q205">
            <v>0</v>
          </cell>
          <cell r="R205">
            <v>0</v>
          </cell>
          <cell r="S205">
            <v>4978.3271942930351</v>
          </cell>
          <cell r="T205">
            <v>13278.327194293035</v>
          </cell>
          <cell r="V205">
            <v>59143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130190</v>
          </cell>
          <cell r="AH205">
            <v>0</v>
          </cell>
          <cell r="AI205">
            <v>0</v>
          </cell>
          <cell r="AJ205">
            <v>130190</v>
          </cell>
          <cell r="AK205">
            <v>0</v>
          </cell>
          <cell r="AL205">
            <v>8300</v>
          </cell>
          <cell r="AM205">
            <v>138490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138490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130190</v>
          </cell>
          <cell r="CE205">
            <v>123360</v>
          </cell>
          <cell r="CF205">
            <v>6830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50843</v>
          </cell>
          <cell r="CK205">
            <v>4978.3271942930351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6830</v>
          </cell>
          <cell r="DQ205">
            <v>6830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AA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</v>
          </cell>
          <cell r="H207">
            <v>243555</v>
          </cell>
          <cell r="J207">
            <v>15854</v>
          </cell>
          <cell r="K207">
            <v>1957.0729892645386</v>
          </cell>
          <cell r="L207">
            <v>17811.07298926454</v>
          </cell>
          <cell r="N207">
            <v>225743.92701073547</v>
          </cell>
          <cell r="P207">
            <v>15854</v>
          </cell>
          <cell r="Q207">
            <v>0</v>
          </cell>
          <cell r="R207">
            <v>0</v>
          </cell>
          <cell r="S207">
            <v>1957.0729892645386</v>
          </cell>
          <cell r="T207">
            <v>17811.07298926454</v>
          </cell>
          <cell r="V207">
            <v>18539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227701</v>
          </cell>
          <cell r="AH207">
            <v>0</v>
          </cell>
          <cell r="AI207">
            <v>0</v>
          </cell>
          <cell r="AJ207">
            <v>227701</v>
          </cell>
          <cell r="AK207">
            <v>0</v>
          </cell>
          <cell r="AL207">
            <v>15854</v>
          </cell>
          <cell r="AM207">
            <v>243555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243555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1957.0729892645386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2685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3011</v>
          </cell>
          <cell r="H208">
            <v>89297</v>
          </cell>
          <cell r="J208">
            <v>3011</v>
          </cell>
          <cell r="K208">
            <v>5527.911192023189</v>
          </cell>
          <cell r="L208">
            <v>8538.9111920231881</v>
          </cell>
          <cell r="N208">
            <v>80758.088807976805</v>
          </cell>
          <cell r="P208">
            <v>3011</v>
          </cell>
          <cell r="Q208">
            <v>0</v>
          </cell>
          <cell r="R208">
            <v>0</v>
          </cell>
          <cell r="S208">
            <v>5527.911192023189</v>
          </cell>
          <cell r="T208">
            <v>8538.9111920231881</v>
          </cell>
          <cell r="V208">
            <v>13621.4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86286</v>
          </cell>
          <cell r="AH208">
            <v>0</v>
          </cell>
          <cell r="AI208">
            <v>0</v>
          </cell>
          <cell r="AJ208">
            <v>86286</v>
          </cell>
          <cell r="AK208">
            <v>0</v>
          </cell>
          <cell r="AL208">
            <v>3011</v>
          </cell>
          <cell r="AM208">
            <v>89297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89297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5527.911192023189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7584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871</v>
          </cell>
          <cell r="G209">
            <v>0</v>
          </cell>
          <cell r="H209">
            <v>871</v>
          </cell>
          <cell r="J209">
            <v>0</v>
          </cell>
          <cell r="K209">
            <v>0</v>
          </cell>
          <cell r="L209">
            <v>0</v>
          </cell>
          <cell r="N209">
            <v>871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AA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20182651</v>
          </cell>
          <cell r="F210">
            <v>213583</v>
          </cell>
          <cell r="G210">
            <v>1351721</v>
          </cell>
          <cell r="H210">
            <v>21747955</v>
          </cell>
          <cell r="J210">
            <v>1351721</v>
          </cell>
          <cell r="K210">
            <v>2481802.5244766544</v>
          </cell>
          <cell r="L210">
            <v>3833523.5244766544</v>
          </cell>
          <cell r="N210">
            <v>17914431.475523345</v>
          </cell>
          <cell r="P210">
            <v>1351721</v>
          </cell>
          <cell r="Q210">
            <v>0</v>
          </cell>
          <cell r="R210">
            <v>0</v>
          </cell>
          <cell r="S210">
            <v>2481802.5244766544</v>
          </cell>
          <cell r="T210">
            <v>3833523.5244766544</v>
          </cell>
          <cell r="V210">
            <v>6175651.5999999996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20182651</v>
          </cell>
          <cell r="AH210">
            <v>0</v>
          </cell>
          <cell r="AI210">
            <v>0</v>
          </cell>
          <cell r="AJ210">
            <v>20182651</v>
          </cell>
          <cell r="AK210">
            <v>214454</v>
          </cell>
          <cell r="AL210">
            <v>1351721</v>
          </cell>
          <cell r="AM210">
            <v>21748826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21748826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20182651</v>
          </cell>
          <cell r="CE210">
            <v>16777750</v>
          </cell>
          <cell r="CF210">
            <v>3404901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4823930.5999999996</v>
          </cell>
          <cell r="CK210">
            <v>2481802.5244766544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3404901</v>
          </cell>
          <cell r="DQ210">
            <v>3404901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AA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AA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131328</v>
          </cell>
          <cell r="H213">
            <v>2336121</v>
          </cell>
          <cell r="J213">
            <v>131328</v>
          </cell>
          <cell r="K213">
            <v>47493.824546550495</v>
          </cell>
          <cell r="L213">
            <v>178821.82454655049</v>
          </cell>
          <cell r="N213">
            <v>2157299.1754534496</v>
          </cell>
          <cell r="P213">
            <v>131328</v>
          </cell>
          <cell r="Q213">
            <v>0</v>
          </cell>
          <cell r="R213">
            <v>0</v>
          </cell>
          <cell r="S213">
            <v>47493.824546550495</v>
          </cell>
          <cell r="T213">
            <v>178821.82454655049</v>
          </cell>
          <cell r="V213">
            <v>295938.2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2204793</v>
          </cell>
          <cell r="AH213">
            <v>0</v>
          </cell>
          <cell r="AI213">
            <v>0</v>
          </cell>
          <cell r="AJ213">
            <v>2204793</v>
          </cell>
          <cell r="AK213">
            <v>0</v>
          </cell>
          <cell r="AL213">
            <v>131328</v>
          </cell>
          <cell r="AM213">
            <v>2336121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2336121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47493.824546550495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65159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AA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AA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4796</v>
          </cell>
          <cell r="H216">
            <v>127856</v>
          </cell>
          <cell r="J216">
            <v>4796</v>
          </cell>
          <cell r="K216">
            <v>19917.682124634182</v>
          </cell>
          <cell r="L216">
            <v>24713.682124634182</v>
          </cell>
          <cell r="N216">
            <v>103142.31787536581</v>
          </cell>
          <cell r="P216">
            <v>4796</v>
          </cell>
          <cell r="Q216">
            <v>0</v>
          </cell>
          <cell r="R216">
            <v>0</v>
          </cell>
          <cell r="S216">
            <v>19917.682124634182</v>
          </cell>
          <cell r="T216">
            <v>24713.682124634182</v>
          </cell>
          <cell r="V216">
            <v>51499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123060</v>
          </cell>
          <cell r="AH216">
            <v>0</v>
          </cell>
          <cell r="AI216">
            <v>0</v>
          </cell>
          <cell r="AJ216">
            <v>123060</v>
          </cell>
          <cell r="AK216">
            <v>0</v>
          </cell>
          <cell r="AL216">
            <v>4796</v>
          </cell>
          <cell r="AM216">
            <v>127856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127856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19917.682124634182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27326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216678</v>
          </cell>
          <cell r="F217">
            <v>0</v>
          </cell>
          <cell r="G217">
            <v>11711</v>
          </cell>
          <cell r="H217">
            <v>228389</v>
          </cell>
          <cell r="J217">
            <v>11711</v>
          </cell>
          <cell r="K217">
            <v>23701.356570545624</v>
          </cell>
          <cell r="L217">
            <v>35412.356570545628</v>
          </cell>
          <cell r="N217">
            <v>192976.64342945436</v>
          </cell>
          <cell r="P217">
            <v>11711</v>
          </cell>
          <cell r="Q217">
            <v>0</v>
          </cell>
          <cell r="R217">
            <v>0</v>
          </cell>
          <cell r="S217">
            <v>23701.356570545624</v>
          </cell>
          <cell r="T217">
            <v>35412.356570545628</v>
          </cell>
          <cell r="V217">
            <v>101075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216678</v>
          </cell>
          <cell r="AH217">
            <v>0</v>
          </cell>
          <cell r="AI217">
            <v>0</v>
          </cell>
          <cell r="AJ217">
            <v>216678</v>
          </cell>
          <cell r="AK217">
            <v>0</v>
          </cell>
          <cell r="AL217">
            <v>11711</v>
          </cell>
          <cell r="AM217">
            <v>228389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228389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216678</v>
          </cell>
          <cell r="CE217">
            <v>184161</v>
          </cell>
          <cell r="CF217">
            <v>32517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89364</v>
          </cell>
          <cell r="CK217">
            <v>23701.356570545624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32517</v>
          </cell>
          <cell r="DQ217">
            <v>32517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59493</v>
          </cell>
          <cell r="H218">
            <v>1115436</v>
          </cell>
          <cell r="J218">
            <v>59493</v>
          </cell>
          <cell r="K218">
            <v>79465.910059064365</v>
          </cell>
          <cell r="L218">
            <v>138958.91005906436</v>
          </cell>
          <cell r="N218">
            <v>976477.08994093561</v>
          </cell>
          <cell r="P218">
            <v>59493</v>
          </cell>
          <cell r="Q218">
            <v>0</v>
          </cell>
          <cell r="R218">
            <v>0</v>
          </cell>
          <cell r="S218">
            <v>79465.910059064365</v>
          </cell>
          <cell r="T218">
            <v>138958.91005906436</v>
          </cell>
          <cell r="V218">
            <v>200903.6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1055943</v>
          </cell>
          <cell r="AH218">
            <v>0</v>
          </cell>
          <cell r="AI218">
            <v>0</v>
          </cell>
          <cell r="AJ218">
            <v>1055943</v>
          </cell>
          <cell r="AK218">
            <v>0</v>
          </cell>
          <cell r="AL218">
            <v>59493</v>
          </cell>
          <cell r="AM218">
            <v>1115436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1115436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79465.910059064365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109023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168631</v>
          </cell>
          <cell r="H219">
            <v>2702966</v>
          </cell>
          <cell r="J219">
            <v>168631</v>
          </cell>
          <cell r="K219">
            <v>95287.223394250977</v>
          </cell>
          <cell r="L219">
            <v>263918.22339425096</v>
          </cell>
          <cell r="N219">
            <v>2439047.776605749</v>
          </cell>
          <cell r="P219">
            <v>168631</v>
          </cell>
          <cell r="Q219">
            <v>0</v>
          </cell>
          <cell r="R219">
            <v>0</v>
          </cell>
          <cell r="S219">
            <v>95287.223394250977</v>
          </cell>
          <cell r="T219">
            <v>263918.22339425096</v>
          </cell>
          <cell r="V219">
            <v>449474.6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2534335</v>
          </cell>
          <cell r="AH219">
            <v>0</v>
          </cell>
          <cell r="AI219">
            <v>0</v>
          </cell>
          <cell r="AJ219">
            <v>2534335</v>
          </cell>
          <cell r="AK219">
            <v>0</v>
          </cell>
          <cell r="AL219">
            <v>168631</v>
          </cell>
          <cell r="AM219">
            <v>2702966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2702966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95287.223394250977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130729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151498</v>
          </cell>
          <cell r="F220">
            <v>0</v>
          </cell>
          <cell r="G220">
            <v>8521</v>
          </cell>
          <cell r="H220">
            <v>160019</v>
          </cell>
          <cell r="J220">
            <v>8521</v>
          </cell>
          <cell r="K220">
            <v>16495.537735585018</v>
          </cell>
          <cell r="L220">
            <v>25016.537735585018</v>
          </cell>
          <cell r="N220">
            <v>135002.46226441499</v>
          </cell>
          <cell r="P220">
            <v>8521</v>
          </cell>
          <cell r="Q220">
            <v>0</v>
          </cell>
          <cell r="R220">
            <v>0</v>
          </cell>
          <cell r="S220">
            <v>16495.537735585018</v>
          </cell>
          <cell r="T220">
            <v>25016.537735585018</v>
          </cell>
          <cell r="V220">
            <v>57442.8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151498</v>
          </cell>
          <cell r="AH220">
            <v>0</v>
          </cell>
          <cell r="AI220">
            <v>0</v>
          </cell>
          <cell r="AJ220">
            <v>151498</v>
          </cell>
          <cell r="AK220">
            <v>0</v>
          </cell>
          <cell r="AL220">
            <v>8521</v>
          </cell>
          <cell r="AM220">
            <v>160019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160019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151498</v>
          </cell>
          <cell r="CE220">
            <v>128867</v>
          </cell>
          <cell r="CF220">
            <v>22631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48921.8</v>
          </cell>
          <cell r="CK220">
            <v>16495.537735585018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22631</v>
          </cell>
          <cell r="DQ220">
            <v>22631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2148563</v>
          </cell>
          <cell r="F221">
            <v>0</v>
          </cell>
          <cell r="G221">
            <v>143498</v>
          </cell>
          <cell r="H221">
            <v>2292061</v>
          </cell>
          <cell r="J221">
            <v>143498</v>
          </cell>
          <cell r="K221">
            <v>58041.60973375613</v>
          </cell>
          <cell r="L221">
            <v>201539.60973375614</v>
          </cell>
          <cell r="N221">
            <v>2090521.3902662438</v>
          </cell>
          <cell r="P221">
            <v>143498</v>
          </cell>
          <cell r="Q221">
            <v>0</v>
          </cell>
          <cell r="R221">
            <v>0</v>
          </cell>
          <cell r="S221">
            <v>58041.60973375613</v>
          </cell>
          <cell r="T221">
            <v>201539.60973375614</v>
          </cell>
          <cell r="V221">
            <v>363587.6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2148563</v>
          </cell>
          <cell r="AH221">
            <v>0</v>
          </cell>
          <cell r="AI221">
            <v>0</v>
          </cell>
          <cell r="AJ221">
            <v>2148563</v>
          </cell>
          <cell r="AK221">
            <v>0</v>
          </cell>
          <cell r="AL221">
            <v>143498</v>
          </cell>
          <cell r="AM221">
            <v>2292061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2292061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2148563</v>
          </cell>
          <cell r="CE221">
            <v>2068933</v>
          </cell>
          <cell r="CF221">
            <v>79630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220089.60000000001</v>
          </cell>
          <cell r="CK221">
            <v>58041.60973375613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79630</v>
          </cell>
          <cell r="DQ221">
            <v>79630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34599</v>
          </cell>
          <cell r="F222">
            <v>0</v>
          </cell>
          <cell r="G222">
            <v>1875</v>
          </cell>
          <cell r="H222">
            <v>36474</v>
          </cell>
          <cell r="J222">
            <v>1875</v>
          </cell>
          <cell r="K222">
            <v>617.37088339183026</v>
          </cell>
          <cell r="L222">
            <v>2492.3708833918304</v>
          </cell>
          <cell r="N222">
            <v>33981.629116608172</v>
          </cell>
          <cell r="P222">
            <v>1875</v>
          </cell>
          <cell r="Q222">
            <v>0</v>
          </cell>
          <cell r="R222">
            <v>0</v>
          </cell>
          <cell r="S222">
            <v>617.37088339183026</v>
          </cell>
          <cell r="T222">
            <v>2492.3708833918304</v>
          </cell>
          <cell r="V222">
            <v>2722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34599</v>
          </cell>
          <cell r="AH222">
            <v>0</v>
          </cell>
          <cell r="AI222">
            <v>0</v>
          </cell>
          <cell r="AJ222">
            <v>34599</v>
          </cell>
          <cell r="AK222">
            <v>0</v>
          </cell>
          <cell r="AL222">
            <v>1875</v>
          </cell>
          <cell r="AM222">
            <v>36474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36474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34599</v>
          </cell>
          <cell r="CE222">
            <v>33752</v>
          </cell>
          <cell r="CF222">
            <v>847</v>
          </cell>
          <cell r="CG222">
            <v>0</v>
          </cell>
          <cell r="CH222">
            <v>0</v>
          </cell>
          <cell r="CI222">
            <v>0</v>
          </cell>
          <cell r="CJ222">
            <v>847</v>
          </cell>
          <cell r="CK222">
            <v>617.37088339183026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847</v>
          </cell>
          <cell r="DQ222">
            <v>847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42741</v>
          </cell>
          <cell r="F223">
            <v>0</v>
          </cell>
          <cell r="G223">
            <v>2871</v>
          </cell>
          <cell r="H223">
            <v>45612</v>
          </cell>
          <cell r="J223">
            <v>2871</v>
          </cell>
          <cell r="K223">
            <v>1793.0724594379014</v>
          </cell>
          <cell r="L223">
            <v>4664.0724594379017</v>
          </cell>
          <cell r="N223">
            <v>40947.927540562101</v>
          </cell>
          <cell r="P223">
            <v>2871</v>
          </cell>
          <cell r="Q223">
            <v>0</v>
          </cell>
          <cell r="R223">
            <v>0</v>
          </cell>
          <cell r="S223">
            <v>1793.0724594379014</v>
          </cell>
          <cell r="T223">
            <v>4664.0724594379017</v>
          </cell>
          <cell r="V223">
            <v>5364.6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42741</v>
          </cell>
          <cell r="AH223">
            <v>0</v>
          </cell>
          <cell r="AI223">
            <v>0</v>
          </cell>
          <cell r="AJ223">
            <v>42741</v>
          </cell>
          <cell r="AK223">
            <v>0</v>
          </cell>
          <cell r="AL223">
            <v>2871</v>
          </cell>
          <cell r="AM223">
            <v>45612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45612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42741</v>
          </cell>
          <cell r="CE223">
            <v>40281</v>
          </cell>
          <cell r="CF223">
            <v>2460</v>
          </cell>
          <cell r="CG223">
            <v>33.6</v>
          </cell>
          <cell r="CH223">
            <v>0</v>
          </cell>
          <cell r="CI223">
            <v>0</v>
          </cell>
          <cell r="CJ223">
            <v>2493.6</v>
          </cell>
          <cell r="CK223">
            <v>1793.0724594379014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2460</v>
          </cell>
          <cell r="DQ223">
            <v>2460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180614</v>
          </cell>
          <cell r="F224">
            <v>0</v>
          </cell>
          <cell r="G224">
            <v>12866</v>
          </cell>
          <cell r="H224">
            <v>193480</v>
          </cell>
          <cell r="J224">
            <v>12866</v>
          </cell>
          <cell r="K224">
            <v>23556.307213054512</v>
          </cell>
          <cell r="L224">
            <v>36422.307213054512</v>
          </cell>
          <cell r="N224">
            <v>157057.6927869455</v>
          </cell>
          <cell r="P224">
            <v>12866</v>
          </cell>
          <cell r="Q224">
            <v>0</v>
          </cell>
          <cell r="R224">
            <v>0</v>
          </cell>
          <cell r="S224">
            <v>23556.307213054512</v>
          </cell>
          <cell r="T224">
            <v>36422.307213054512</v>
          </cell>
          <cell r="V224">
            <v>92150.799999999988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180614</v>
          </cell>
          <cell r="AH224">
            <v>0</v>
          </cell>
          <cell r="AI224">
            <v>0</v>
          </cell>
          <cell r="AJ224">
            <v>180614</v>
          </cell>
          <cell r="AK224">
            <v>0</v>
          </cell>
          <cell r="AL224">
            <v>12866</v>
          </cell>
          <cell r="AM224">
            <v>193480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193480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180614</v>
          </cell>
          <cell r="CE224">
            <v>148296</v>
          </cell>
          <cell r="CF224">
            <v>32318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79284.799999999988</v>
          </cell>
          <cell r="CK224">
            <v>23556.307213054512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32318</v>
          </cell>
          <cell r="DQ224">
            <v>32318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AA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1932</v>
          </cell>
          <cell r="H226">
            <v>38026</v>
          </cell>
          <cell r="J226">
            <v>1932</v>
          </cell>
          <cell r="K226">
            <v>1271.9152202110317</v>
          </cell>
          <cell r="L226">
            <v>3203.9152202110317</v>
          </cell>
          <cell r="N226">
            <v>34822.084779788966</v>
          </cell>
          <cell r="P226">
            <v>1932</v>
          </cell>
          <cell r="Q226">
            <v>0</v>
          </cell>
          <cell r="R226">
            <v>0</v>
          </cell>
          <cell r="S226">
            <v>1271.9152202110317</v>
          </cell>
          <cell r="T226">
            <v>3203.9152202110317</v>
          </cell>
          <cell r="V226">
            <v>15368.6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36094</v>
          </cell>
          <cell r="AH226">
            <v>0</v>
          </cell>
          <cell r="AI226">
            <v>0</v>
          </cell>
          <cell r="AJ226">
            <v>36094</v>
          </cell>
          <cell r="AK226">
            <v>0</v>
          </cell>
          <cell r="AL226">
            <v>1932</v>
          </cell>
          <cell r="AM226">
            <v>38026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38026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1271.9152202110317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1745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1263797</v>
          </cell>
          <cell r="F227">
            <v>0</v>
          </cell>
          <cell r="G227">
            <v>77285</v>
          </cell>
          <cell r="H227">
            <v>1341082</v>
          </cell>
          <cell r="J227">
            <v>77285</v>
          </cell>
          <cell r="K227">
            <v>37975.233795412467</v>
          </cell>
          <cell r="L227">
            <v>115260.23379541247</v>
          </cell>
          <cell r="N227">
            <v>1225821.7662045876</v>
          </cell>
          <cell r="P227">
            <v>77285</v>
          </cell>
          <cell r="Q227">
            <v>0</v>
          </cell>
          <cell r="R227">
            <v>0</v>
          </cell>
          <cell r="S227">
            <v>37975.233795412467</v>
          </cell>
          <cell r="T227">
            <v>115260.23379541247</v>
          </cell>
          <cell r="V227">
            <v>164980.20000000001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1263797</v>
          </cell>
          <cell r="AH227">
            <v>0</v>
          </cell>
          <cell r="AI227">
            <v>0</v>
          </cell>
          <cell r="AJ227">
            <v>1263797</v>
          </cell>
          <cell r="AK227">
            <v>0</v>
          </cell>
          <cell r="AL227">
            <v>77285</v>
          </cell>
          <cell r="AM227">
            <v>1341082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1341082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1263797</v>
          </cell>
          <cell r="CE227">
            <v>1211697</v>
          </cell>
          <cell r="CF227">
            <v>52100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87695.200000000012</v>
          </cell>
          <cell r="CK227">
            <v>37975.233795412467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52100</v>
          </cell>
          <cell r="DQ227">
            <v>52100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310617</v>
          </cell>
          <cell r="F228">
            <v>0</v>
          </cell>
          <cell r="G228">
            <v>16902</v>
          </cell>
          <cell r="H228">
            <v>327519</v>
          </cell>
          <cell r="J228">
            <v>16902</v>
          </cell>
          <cell r="K228">
            <v>16831.556598918705</v>
          </cell>
          <cell r="L228">
            <v>33733.556598918702</v>
          </cell>
          <cell r="N228">
            <v>293785.44340108131</v>
          </cell>
          <cell r="P228">
            <v>16902</v>
          </cell>
          <cell r="Q228">
            <v>0</v>
          </cell>
          <cell r="R228">
            <v>0</v>
          </cell>
          <cell r="S228">
            <v>16831.556598918705</v>
          </cell>
          <cell r="T228">
            <v>33733.556598918702</v>
          </cell>
          <cell r="V228">
            <v>112446.6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310617</v>
          </cell>
          <cell r="AH228">
            <v>0</v>
          </cell>
          <cell r="AI228">
            <v>0</v>
          </cell>
          <cell r="AJ228">
            <v>310617</v>
          </cell>
          <cell r="AK228">
            <v>0</v>
          </cell>
          <cell r="AL228">
            <v>16902</v>
          </cell>
          <cell r="AM228">
            <v>327519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327519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310617</v>
          </cell>
          <cell r="CE228">
            <v>287525</v>
          </cell>
          <cell r="CF228">
            <v>23092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95544.6</v>
          </cell>
          <cell r="CK228">
            <v>16831.556598918705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23092</v>
          </cell>
          <cell r="DQ228">
            <v>23092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1248271</v>
          </cell>
          <cell r="F229">
            <v>0</v>
          </cell>
          <cell r="G229">
            <v>63347</v>
          </cell>
          <cell r="H229">
            <v>1311618</v>
          </cell>
          <cell r="J229">
            <v>63347</v>
          </cell>
          <cell r="K229">
            <v>96750.837011548254</v>
          </cell>
          <cell r="L229">
            <v>160097.83701154825</v>
          </cell>
          <cell r="N229">
            <v>1151520.1629884518</v>
          </cell>
          <cell r="P229">
            <v>63347</v>
          </cell>
          <cell r="Q229">
            <v>0</v>
          </cell>
          <cell r="R229">
            <v>0</v>
          </cell>
          <cell r="S229">
            <v>96750.837011548254</v>
          </cell>
          <cell r="T229">
            <v>160097.83701154825</v>
          </cell>
          <cell r="V229">
            <v>294130.19999999995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1248271</v>
          </cell>
          <cell r="AH229">
            <v>0</v>
          </cell>
          <cell r="AI229">
            <v>0</v>
          </cell>
          <cell r="AJ229">
            <v>1248271</v>
          </cell>
          <cell r="AK229">
            <v>0</v>
          </cell>
          <cell r="AL229">
            <v>63347</v>
          </cell>
          <cell r="AM229">
            <v>1311618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1311618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1248271</v>
          </cell>
          <cell r="CE229">
            <v>1115534</v>
          </cell>
          <cell r="CF229">
            <v>132737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230783.19999999998</v>
          </cell>
          <cell r="CK229">
            <v>96750.837011548254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132737</v>
          </cell>
          <cell r="DQ229">
            <v>132737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859284</v>
          </cell>
          <cell r="F230">
            <v>0</v>
          </cell>
          <cell r="G230">
            <v>29736</v>
          </cell>
          <cell r="H230">
            <v>889020</v>
          </cell>
          <cell r="J230">
            <v>29736</v>
          </cell>
          <cell r="K230">
            <v>54090.290301799687</v>
          </cell>
          <cell r="L230">
            <v>83826.290301799687</v>
          </cell>
          <cell r="N230">
            <v>805193.70969820034</v>
          </cell>
          <cell r="P230">
            <v>29736</v>
          </cell>
          <cell r="Q230">
            <v>0</v>
          </cell>
          <cell r="R230">
            <v>0</v>
          </cell>
          <cell r="S230">
            <v>54090.290301799687</v>
          </cell>
          <cell r="T230">
            <v>83826.290301799687</v>
          </cell>
          <cell r="V230">
            <v>134169.79999999999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12</v>
          </cell>
          <cell r="AF230">
            <v>0</v>
          </cell>
          <cell r="AG230">
            <v>859284</v>
          </cell>
          <cell r="AH230">
            <v>0</v>
          </cell>
          <cell r="AI230">
            <v>0</v>
          </cell>
          <cell r="AJ230">
            <v>859284</v>
          </cell>
          <cell r="AK230">
            <v>0</v>
          </cell>
          <cell r="AL230">
            <v>29736</v>
          </cell>
          <cell r="AM230">
            <v>889020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889020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859284</v>
          </cell>
          <cell r="CE230">
            <v>785075</v>
          </cell>
          <cell r="CF230">
            <v>74209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104433.8</v>
          </cell>
          <cell r="CK230">
            <v>54090.290301799687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74209</v>
          </cell>
          <cell r="DQ230">
            <v>74209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AA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3913</v>
          </cell>
          <cell r="H232">
            <v>45080</v>
          </cell>
          <cell r="J232">
            <v>3913</v>
          </cell>
          <cell r="K232">
            <v>1716.5388788521373</v>
          </cell>
          <cell r="L232">
            <v>5629.5388788521377</v>
          </cell>
          <cell r="N232">
            <v>39450.461121147862</v>
          </cell>
          <cell r="P232">
            <v>3913</v>
          </cell>
          <cell r="Q232">
            <v>0</v>
          </cell>
          <cell r="R232">
            <v>0</v>
          </cell>
          <cell r="S232">
            <v>1716.5388788521373</v>
          </cell>
          <cell r="T232">
            <v>5629.5388788521377</v>
          </cell>
          <cell r="V232">
            <v>6551.2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41167</v>
          </cell>
          <cell r="AH232">
            <v>0</v>
          </cell>
          <cell r="AI232">
            <v>0</v>
          </cell>
          <cell r="AJ232">
            <v>41167</v>
          </cell>
          <cell r="AK232">
            <v>0</v>
          </cell>
          <cell r="AL232">
            <v>3913</v>
          </cell>
          <cell r="AM232">
            <v>45080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45080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1716.5388788521373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2355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AA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AA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386481</v>
          </cell>
          <cell r="F235">
            <v>0</v>
          </cell>
          <cell r="G235">
            <v>26286</v>
          </cell>
          <cell r="H235">
            <v>412767</v>
          </cell>
          <cell r="J235">
            <v>26286</v>
          </cell>
          <cell r="K235">
            <v>30020.843653198717</v>
          </cell>
          <cell r="L235">
            <v>56306.843653198717</v>
          </cell>
          <cell r="N235">
            <v>356460.15634680126</v>
          </cell>
          <cell r="P235">
            <v>26286</v>
          </cell>
          <cell r="Q235">
            <v>0</v>
          </cell>
          <cell r="R235">
            <v>0</v>
          </cell>
          <cell r="S235">
            <v>30020.843653198717</v>
          </cell>
          <cell r="T235">
            <v>56306.843653198717</v>
          </cell>
          <cell r="V235">
            <v>102419.4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386481</v>
          </cell>
          <cell r="AH235">
            <v>0</v>
          </cell>
          <cell r="AI235">
            <v>0</v>
          </cell>
          <cell r="AJ235">
            <v>386481</v>
          </cell>
          <cell r="AK235">
            <v>0</v>
          </cell>
          <cell r="AL235">
            <v>26286</v>
          </cell>
          <cell r="AM235">
            <v>412767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412767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386481</v>
          </cell>
          <cell r="CE235">
            <v>345294</v>
          </cell>
          <cell r="CF235">
            <v>41187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76133.399999999994</v>
          </cell>
          <cell r="CK235">
            <v>30020.843653198717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41187</v>
          </cell>
          <cell r="DQ235">
            <v>41187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</v>
          </cell>
          <cell r="H236">
            <v>452351</v>
          </cell>
          <cell r="J236">
            <v>24340</v>
          </cell>
          <cell r="K236">
            <v>39221.637822094905</v>
          </cell>
          <cell r="L236">
            <v>63561.637822094905</v>
          </cell>
          <cell r="N236">
            <v>388789.3621779051</v>
          </cell>
          <cell r="P236">
            <v>24340</v>
          </cell>
          <cell r="Q236">
            <v>0</v>
          </cell>
          <cell r="R236">
            <v>0</v>
          </cell>
          <cell r="S236">
            <v>39221.637822094905</v>
          </cell>
          <cell r="T236">
            <v>63561.637822094905</v>
          </cell>
          <cell r="V236">
            <v>135807.79999999999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428011</v>
          </cell>
          <cell r="AH236">
            <v>0</v>
          </cell>
          <cell r="AI236">
            <v>0</v>
          </cell>
          <cell r="AJ236">
            <v>428011</v>
          </cell>
          <cell r="AK236">
            <v>0</v>
          </cell>
          <cell r="AL236">
            <v>24340</v>
          </cell>
          <cell r="AM236">
            <v>452351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452351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39221.637822094905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53810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AA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1082781</v>
          </cell>
          <cell r="F238">
            <v>0</v>
          </cell>
          <cell r="G238">
            <v>67296</v>
          </cell>
          <cell r="H238">
            <v>1150077</v>
          </cell>
          <cell r="J238">
            <v>67296</v>
          </cell>
          <cell r="K238">
            <v>63104.488312315349</v>
          </cell>
          <cell r="L238">
            <v>130400.48831231534</v>
          </cell>
          <cell r="N238">
            <v>1019676.5116876847</v>
          </cell>
          <cell r="P238">
            <v>67296</v>
          </cell>
          <cell r="Q238">
            <v>0</v>
          </cell>
          <cell r="R238">
            <v>0</v>
          </cell>
          <cell r="S238">
            <v>63104.488312315349</v>
          </cell>
          <cell r="T238">
            <v>130400.48831231534</v>
          </cell>
          <cell r="V238">
            <v>274925.2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15.000000000000014</v>
          </cell>
          <cell r="AF238">
            <v>0</v>
          </cell>
          <cell r="AG238">
            <v>1082781</v>
          </cell>
          <cell r="AH238">
            <v>0</v>
          </cell>
          <cell r="AI238">
            <v>0</v>
          </cell>
          <cell r="AJ238">
            <v>1082781</v>
          </cell>
          <cell r="AK238">
            <v>0</v>
          </cell>
          <cell r="AL238">
            <v>67296</v>
          </cell>
          <cell r="AM238">
            <v>1150077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1150077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1082781</v>
          </cell>
          <cell r="CE238">
            <v>996205</v>
          </cell>
          <cell r="CF238">
            <v>86576</v>
          </cell>
          <cell r="CG238">
            <v>103945.2</v>
          </cell>
          <cell r="CH238">
            <v>17108</v>
          </cell>
          <cell r="CI238">
            <v>0</v>
          </cell>
          <cell r="CJ238">
            <v>207629.2</v>
          </cell>
          <cell r="CK238">
            <v>63104.488312315349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86576</v>
          </cell>
          <cell r="DQ238">
            <v>86576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AA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917560</v>
          </cell>
          <cell r="F240">
            <v>0</v>
          </cell>
          <cell r="G240">
            <v>53803</v>
          </cell>
          <cell r="H240">
            <v>971363</v>
          </cell>
          <cell r="J240">
            <v>53803</v>
          </cell>
          <cell r="K240">
            <v>88014.346564872365</v>
          </cell>
          <cell r="L240">
            <v>141817.34656487236</v>
          </cell>
          <cell r="N240">
            <v>829545.65343512758</v>
          </cell>
          <cell r="P240">
            <v>53803</v>
          </cell>
          <cell r="Q240">
            <v>0</v>
          </cell>
          <cell r="R240">
            <v>0</v>
          </cell>
          <cell r="S240">
            <v>88014.346564872365</v>
          </cell>
          <cell r="T240">
            <v>141817.34656487236</v>
          </cell>
          <cell r="V240">
            <v>279946.40000000002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917560</v>
          </cell>
          <cell r="AH240">
            <v>0</v>
          </cell>
          <cell r="AI240">
            <v>0</v>
          </cell>
          <cell r="AJ240">
            <v>917560</v>
          </cell>
          <cell r="AK240">
            <v>0</v>
          </cell>
          <cell r="AL240">
            <v>53803</v>
          </cell>
          <cell r="AM240">
            <v>971363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971363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917560</v>
          </cell>
          <cell r="CE240">
            <v>796809</v>
          </cell>
          <cell r="CF240">
            <v>120751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226143.4</v>
          </cell>
          <cell r="CK240">
            <v>88014.346564872365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120751</v>
          </cell>
          <cell r="DQ240">
            <v>120751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AA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AA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AA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AA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2933581</v>
          </cell>
          <cell r="F245">
            <v>0</v>
          </cell>
          <cell r="G245">
            <v>178486</v>
          </cell>
          <cell r="H245">
            <v>3112067</v>
          </cell>
          <cell r="J245">
            <v>178486</v>
          </cell>
          <cell r="K245">
            <v>99778.651237769824</v>
          </cell>
          <cell r="L245">
            <v>278264.65123776981</v>
          </cell>
          <cell r="N245">
            <v>2833802.34876223</v>
          </cell>
          <cell r="P245">
            <v>178486</v>
          </cell>
          <cell r="Q245">
            <v>0</v>
          </cell>
          <cell r="R245">
            <v>0</v>
          </cell>
          <cell r="S245">
            <v>99778.651237769824</v>
          </cell>
          <cell r="T245">
            <v>278264.65123776981</v>
          </cell>
          <cell r="V245">
            <v>601055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2933581</v>
          </cell>
          <cell r="AH245">
            <v>0</v>
          </cell>
          <cell r="AI245">
            <v>0</v>
          </cell>
          <cell r="AJ245">
            <v>2933581</v>
          </cell>
          <cell r="AK245">
            <v>0</v>
          </cell>
          <cell r="AL245">
            <v>178486</v>
          </cell>
          <cell r="AM245">
            <v>3112067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3112067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2933581</v>
          </cell>
          <cell r="CE245">
            <v>2796690</v>
          </cell>
          <cell r="CF245">
            <v>136891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422569</v>
          </cell>
          <cell r="CK245">
            <v>99778.651237769824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136891</v>
          </cell>
          <cell r="DQ245">
            <v>136891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AA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50827</v>
          </cell>
          <cell r="H247">
            <v>973665</v>
          </cell>
          <cell r="J247">
            <v>50827</v>
          </cell>
          <cell r="K247">
            <v>44600.126309164938</v>
          </cell>
          <cell r="L247">
            <v>95427.126309164945</v>
          </cell>
          <cell r="N247">
            <v>878237.87369083508</v>
          </cell>
          <cell r="P247">
            <v>50827</v>
          </cell>
          <cell r="Q247">
            <v>0</v>
          </cell>
          <cell r="R247">
            <v>0</v>
          </cell>
          <cell r="S247">
            <v>44600.126309164938</v>
          </cell>
          <cell r="T247">
            <v>95427.126309164945</v>
          </cell>
          <cell r="V247">
            <v>278609.2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922838</v>
          </cell>
          <cell r="AH247">
            <v>0</v>
          </cell>
          <cell r="AI247">
            <v>0</v>
          </cell>
          <cell r="AJ247">
            <v>922838</v>
          </cell>
          <cell r="AK247">
            <v>0</v>
          </cell>
          <cell r="AL247">
            <v>50827</v>
          </cell>
          <cell r="AM247">
            <v>973665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973665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44600.126309164938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61189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8666848</v>
          </cell>
          <cell r="F248">
            <v>0</v>
          </cell>
          <cell r="G248">
            <v>501102</v>
          </cell>
          <cell r="H248">
            <v>9167950</v>
          </cell>
          <cell r="J248">
            <v>501102</v>
          </cell>
          <cell r="K248">
            <v>624724.66714925668</v>
          </cell>
          <cell r="L248">
            <v>1125826.6671492567</v>
          </cell>
          <cell r="N248">
            <v>8042123.3328507431</v>
          </cell>
          <cell r="P248">
            <v>501102</v>
          </cell>
          <cell r="Q248">
            <v>0</v>
          </cell>
          <cell r="R248">
            <v>0</v>
          </cell>
          <cell r="S248">
            <v>624724.66714925668</v>
          </cell>
          <cell r="T248">
            <v>1125826.6671492567</v>
          </cell>
          <cell r="V248">
            <v>1544570.4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8666848</v>
          </cell>
          <cell r="AH248">
            <v>0</v>
          </cell>
          <cell r="AI248">
            <v>0</v>
          </cell>
          <cell r="AJ248">
            <v>8666848</v>
          </cell>
          <cell r="AK248">
            <v>0</v>
          </cell>
          <cell r="AL248">
            <v>501102</v>
          </cell>
          <cell r="AM248">
            <v>9167950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9167950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8666848</v>
          </cell>
          <cell r="CE248">
            <v>7809759</v>
          </cell>
          <cell r="CF248">
            <v>857089</v>
          </cell>
          <cell r="CG248">
            <v>32451</v>
          </cell>
          <cell r="CH248">
            <v>153928.4</v>
          </cell>
          <cell r="CI248">
            <v>0</v>
          </cell>
          <cell r="CJ248">
            <v>1043468.4</v>
          </cell>
          <cell r="CK248">
            <v>624724.66714925668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857089</v>
          </cell>
          <cell r="DQ248">
            <v>857089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AA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AA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318844</v>
          </cell>
          <cell r="F251">
            <v>0</v>
          </cell>
          <cell r="G251">
            <v>3740</v>
          </cell>
          <cell r="H251">
            <v>322584</v>
          </cell>
          <cell r="J251">
            <v>3740</v>
          </cell>
          <cell r="K251">
            <v>6478.385373774011</v>
          </cell>
          <cell r="L251">
            <v>10218.38537377401</v>
          </cell>
          <cell r="N251">
            <v>312365.61462622602</v>
          </cell>
          <cell r="P251">
            <v>3740</v>
          </cell>
          <cell r="Q251">
            <v>0</v>
          </cell>
          <cell r="R251">
            <v>0</v>
          </cell>
          <cell r="S251">
            <v>6478.385373774011</v>
          </cell>
          <cell r="T251">
            <v>10218.38537377401</v>
          </cell>
          <cell r="V251">
            <v>73925.799999999988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318844</v>
          </cell>
          <cell r="AH251">
            <v>0</v>
          </cell>
          <cell r="AI251">
            <v>0</v>
          </cell>
          <cell r="AJ251">
            <v>318844</v>
          </cell>
          <cell r="AK251">
            <v>0</v>
          </cell>
          <cell r="AL251">
            <v>3740</v>
          </cell>
          <cell r="AM251">
            <v>322584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322584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318844</v>
          </cell>
          <cell r="CE251">
            <v>309956</v>
          </cell>
          <cell r="CF251">
            <v>8888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70185.799999999988</v>
          </cell>
          <cell r="CK251">
            <v>6478.385373774011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8888</v>
          </cell>
          <cell r="DQ251">
            <v>8888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1100653</v>
          </cell>
          <cell r="F252">
            <v>0</v>
          </cell>
          <cell r="G252">
            <v>62719</v>
          </cell>
          <cell r="H252">
            <v>1163372</v>
          </cell>
          <cell r="J252">
            <v>62719</v>
          </cell>
          <cell r="K252">
            <v>114059.8173750734</v>
          </cell>
          <cell r="L252">
            <v>176778.81737507338</v>
          </cell>
          <cell r="N252">
            <v>986593.18262492656</v>
          </cell>
          <cell r="P252">
            <v>62719</v>
          </cell>
          <cell r="Q252">
            <v>0</v>
          </cell>
          <cell r="R252">
            <v>0</v>
          </cell>
          <cell r="S252">
            <v>114059.8173750734</v>
          </cell>
          <cell r="T252">
            <v>176778.81737507338</v>
          </cell>
          <cell r="V252">
            <v>324047.40000000002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1100653</v>
          </cell>
          <cell r="AH252">
            <v>0</v>
          </cell>
          <cell r="AI252">
            <v>0</v>
          </cell>
          <cell r="AJ252">
            <v>1100653</v>
          </cell>
          <cell r="AK252">
            <v>0</v>
          </cell>
          <cell r="AL252">
            <v>62719</v>
          </cell>
          <cell r="AM252">
            <v>1163372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1163372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1100653</v>
          </cell>
          <cell r="CE252">
            <v>944169</v>
          </cell>
          <cell r="CF252">
            <v>156484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261328.4</v>
          </cell>
          <cell r="CK252">
            <v>114059.8173750734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156484</v>
          </cell>
          <cell r="DQ252">
            <v>156484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5513638.194416251</v>
          </cell>
          <cell r="F253">
            <v>0</v>
          </cell>
          <cell r="G253">
            <v>293145</v>
          </cell>
          <cell r="H253">
            <v>5806783.194416251</v>
          </cell>
          <cell r="J253">
            <v>293145</v>
          </cell>
          <cell r="K253">
            <v>181685.75978020122</v>
          </cell>
          <cell r="L253">
            <v>474830.75978020125</v>
          </cell>
          <cell r="N253">
            <v>5331952.4346360499</v>
          </cell>
          <cell r="P253">
            <v>465743</v>
          </cell>
          <cell r="Q253">
            <v>3529488.471544716</v>
          </cell>
          <cell r="R253">
            <v>172598</v>
          </cell>
          <cell r="S253">
            <v>181685.75978020122</v>
          </cell>
          <cell r="T253">
            <v>4004319.2313249176</v>
          </cell>
          <cell r="V253">
            <v>4160672.6659609671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184.01626016260153</v>
          </cell>
          <cell r="AF253">
            <v>184.01626016260153</v>
          </cell>
          <cell r="AG253">
            <v>9265558</v>
          </cell>
          <cell r="AH253">
            <v>3356890.471544716</v>
          </cell>
          <cell r="AI253">
            <v>395029.33403903624</v>
          </cell>
          <cell r="AJ253">
            <v>5513638.194416251</v>
          </cell>
          <cell r="AK253">
            <v>0</v>
          </cell>
          <cell r="AL253">
            <v>293145</v>
          </cell>
          <cell r="AM253">
            <v>5806783.1944162501</v>
          </cell>
          <cell r="AN253">
            <v>3356890.471544716</v>
          </cell>
          <cell r="AO253">
            <v>0</v>
          </cell>
          <cell r="AP253">
            <v>172598</v>
          </cell>
          <cell r="AQ253">
            <v>3529488.471544716</v>
          </cell>
          <cell r="AR253">
            <v>9336271.6659609564</v>
          </cell>
          <cell r="AV253">
            <v>3356890.471544716</v>
          </cell>
          <cell r="AW253">
            <v>0</v>
          </cell>
          <cell r="AX253">
            <v>172598</v>
          </cell>
          <cell r="AY253">
            <v>3529488.471544716</v>
          </cell>
          <cell r="AZ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5513638.194416251</v>
          </cell>
          <cell r="CE253">
            <v>5264375</v>
          </cell>
          <cell r="CF253">
            <v>249263.19441625103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338039.19441625103</v>
          </cell>
          <cell r="CK253">
            <v>181685.75978020122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249263.19441625103</v>
          </cell>
          <cell r="DQ253">
            <v>249263.19441625103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AA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1963</v>
          </cell>
          <cell r="H255">
            <v>32331</v>
          </cell>
          <cell r="J255">
            <v>1963</v>
          </cell>
          <cell r="K255">
            <v>833.85158276299148</v>
          </cell>
          <cell r="L255">
            <v>2796.8515827629917</v>
          </cell>
          <cell r="N255">
            <v>29534.148417237007</v>
          </cell>
          <cell r="P255">
            <v>1963</v>
          </cell>
          <cell r="Q255">
            <v>0</v>
          </cell>
          <cell r="R255">
            <v>0</v>
          </cell>
          <cell r="S255">
            <v>833.85158276299148</v>
          </cell>
          <cell r="T255">
            <v>2796.8515827629917</v>
          </cell>
          <cell r="V255">
            <v>8930.5999999999985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30368</v>
          </cell>
          <cell r="AH255">
            <v>0</v>
          </cell>
          <cell r="AI255">
            <v>0</v>
          </cell>
          <cell r="AJ255">
            <v>30368</v>
          </cell>
          <cell r="AK255">
            <v>0</v>
          </cell>
          <cell r="AL255">
            <v>1963</v>
          </cell>
          <cell r="AM255">
            <v>32331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32331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833.85158276299148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1144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AA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7553906</v>
          </cell>
          <cell r="F257">
            <v>0</v>
          </cell>
          <cell r="G257">
            <v>453316</v>
          </cell>
          <cell r="H257">
            <v>8007222</v>
          </cell>
          <cell r="J257">
            <v>453316</v>
          </cell>
          <cell r="K257">
            <v>692517.38394088286</v>
          </cell>
          <cell r="L257">
            <v>1145833.383940883</v>
          </cell>
          <cell r="N257">
            <v>6861388.616059117</v>
          </cell>
          <cell r="P257">
            <v>453316</v>
          </cell>
          <cell r="Q257">
            <v>0</v>
          </cell>
          <cell r="R257">
            <v>0</v>
          </cell>
          <cell r="S257">
            <v>692517.38394088286</v>
          </cell>
          <cell r="T257">
            <v>1145833.383940883</v>
          </cell>
          <cell r="V257">
            <v>2009476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139.96969696969691</v>
          </cell>
          <cell r="AF257">
            <v>0</v>
          </cell>
          <cell r="AG257">
            <v>7553906</v>
          </cell>
          <cell r="AH257">
            <v>0</v>
          </cell>
          <cell r="AI257">
            <v>0</v>
          </cell>
          <cell r="AJ257">
            <v>7553906</v>
          </cell>
          <cell r="AK257">
            <v>0</v>
          </cell>
          <cell r="AL257">
            <v>453316</v>
          </cell>
          <cell r="AM257">
            <v>8007222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8007222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7553906</v>
          </cell>
          <cell r="CE257">
            <v>6603809</v>
          </cell>
          <cell r="CF257">
            <v>950097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1556160</v>
          </cell>
          <cell r="CK257">
            <v>692517.38394088286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950097</v>
          </cell>
          <cell r="DQ257">
            <v>950097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AA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AA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1536622</v>
          </cell>
          <cell r="F260">
            <v>0</v>
          </cell>
          <cell r="G260">
            <v>96875</v>
          </cell>
          <cell r="H260">
            <v>1633497</v>
          </cell>
          <cell r="J260">
            <v>96875</v>
          </cell>
          <cell r="K260">
            <v>122072.51881678106</v>
          </cell>
          <cell r="L260">
            <v>218947.51881678106</v>
          </cell>
          <cell r="N260">
            <v>1414549.481183219</v>
          </cell>
          <cell r="P260">
            <v>96875</v>
          </cell>
          <cell r="Q260">
            <v>0</v>
          </cell>
          <cell r="R260">
            <v>0</v>
          </cell>
          <cell r="S260">
            <v>122072.51881678106</v>
          </cell>
          <cell r="T260">
            <v>218947.51881678106</v>
          </cell>
          <cell r="V260">
            <v>287563.2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1536622</v>
          </cell>
          <cell r="AH260">
            <v>0</v>
          </cell>
          <cell r="AI260">
            <v>0</v>
          </cell>
          <cell r="AJ260">
            <v>1536622</v>
          </cell>
          <cell r="AK260">
            <v>0</v>
          </cell>
          <cell r="AL260">
            <v>96875</v>
          </cell>
          <cell r="AM260">
            <v>1633497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1633497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1536622</v>
          </cell>
          <cell r="CE260">
            <v>1369145</v>
          </cell>
          <cell r="CF260">
            <v>167477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190688.2</v>
          </cell>
          <cell r="CK260">
            <v>122072.51881678106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167477</v>
          </cell>
          <cell r="DQ260">
            <v>167477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AA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960</v>
          </cell>
          <cell r="H262">
            <v>41718</v>
          </cell>
          <cell r="J262">
            <v>960</v>
          </cell>
          <cell r="K262">
            <v>6077.4951897533419</v>
          </cell>
          <cell r="L262">
            <v>7037.4951897533419</v>
          </cell>
          <cell r="N262">
            <v>34680.504810246661</v>
          </cell>
          <cell r="P262">
            <v>960</v>
          </cell>
          <cell r="Q262">
            <v>0</v>
          </cell>
          <cell r="R262">
            <v>0</v>
          </cell>
          <cell r="S262">
            <v>6077.4951897533419</v>
          </cell>
          <cell r="T262">
            <v>7037.4951897533419</v>
          </cell>
          <cell r="V262">
            <v>9298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40758</v>
          </cell>
          <cell r="AH262">
            <v>0</v>
          </cell>
          <cell r="AI262">
            <v>0</v>
          </cell>
          <cell r="AJ262">
            <v>40758</v>
          </cell>
          <cell r="AK262">
            <v>0</v>
          </cell>
          <cell r="AL262">
            <v>960</v>
          </cell>
          <cell r="AM262">
            <v>41718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41718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6077.4951897533419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8338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AA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AA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AA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AA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7199460.9139965083</v>
          </cell>
          <cell r="F267">
            <v>0</v>
          </cell>
          <cell r="G267">
            <v>419570</v>
          </cell>
          <cell r="H267">
            <v>7619030.9139965083</v>
          </cell>
          <cell r="J267">
            <v>419570</v>
          </cell>
          <cell r="K267">
            <v>111755.0005753844</v>
          </cell>
          <cell r="L267">
            <v>531325.00057538436</v>
          </cell>
          <cell r="N267">
            <v>7087705.9134211242</v>
          </cell>
          <cell r="P267">
            <v>455101</v>
          </cell>
          <cell r="Q267">
            <v>643636.08600349328</v>
          </cell>
          <cell r="R267">
            <v>35531</v>
          </cell>
          <cell r="S267">
            <v>111755.0005753844</v>
          </cell>
          <cell r="T267">
            <v>1174961.0865788776</v>
          </cell>
          <cell r="V267">
            <v>1525579.8000000017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150.99999999999997</v>
          </cell>
          <cell r="AF267">
            <v>37.886494659321635</v>
          </cell>
          <cell r="AG267">
            <v>7807566</v>
          </cell>
          <cell r="AH267">
            <v>608105.08600349328</v>
          </cell>
          <cell r="AI267">
            <v>0</v>
          </cell>
          <cell r="AJ267">
            <v>7199460.9139965083</v>
          </cell>
          <cell r="AK267">
            <v>0</v>
          </cell>
          <cell r="AL267">
            <v>419570</v>
          </cell>
          <cell r="AM267">
            <v>7619030.9139965083</v>
          </cell>
          <cell r="AN267">
            <v>608105.08600349328</v>
          </cell>
          <cell r="AO267">
            <v>0</v>
          </cell>
          <cell r="AP267">
            <v>35531</v>
          </cell>
          <cell r="AQ267">
            <v>643636.08600349328</v>
          </cell>
          <cell r="AR267">
            <v>8262667</v>
          </cell>
          <cell r="AV267">
            <v>608105.08600349328</v>
          </cell>
          <cell r="AW267">
            <v>0</v>
          </cell>
          <cell r="AX267">
            <v>35531</v>
          </cell>
          <cell r="AY267">
            <v>643636.08600349328</v>
          </cell>
          <cell r="AZ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7199460.9139965083</v>
          </cell>
          <cell r="CE267">
            <v>7046139</v>
          </cell>
          <cell r="CF267">
            <v>153321.91399650835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462373.71399650828</v>
          </cell>
          <cell r="CK267">
            <v>111755.0005753844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153321.91399650835</v>
          </cell>
          <cell r="DQ267">
            <v>153321.91399650835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AA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AA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197873</v>
          </cell>
          <cell r="H270">
            <v>4153267</v>
          </cell>
          <cell r="J270">
            <v>197873</v>
          </cell>
          <cell r="K270">
            <v>126527.50209811621</v>
          </cell>
          <cell r="L270">
            <v>324400.50209811621</v>
          </cell>
          <cell r="N270">
            <v>3828866.4979018839</v>
          </cell>
          <cell r="P270">
            <v>197873</v>
          </cell>
          <cell r="Q270">
            <v>0</v>
          </cell>
          <cell r="R270">
            <v>0</v>
          </cell>
          <cell r="S270">
            <v>126527.50209811621</v>
          </cell>
          <cell r="T270">
            <v>324400.50209811621</v>
          </cell>
          <cell r="V270">
            <v>567487.4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3955394</v>
          </cell>
          <cell r="AH270">
            <v>0</v>
          </cell>
          <cell r="AI270">
            <v>0</v>
          </cell>
          <cell r="AJ270">
            <v>3955394</v>
          </cell>
          <cell r="AK270">
            <v>0</v>
          </cell>
          <cell r="AL270">
            <v>197873</v>
          </cell>
          <cell r="AM270">
            <v>4153267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4153267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126527.50209811621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173589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221512</v>
          </cell>
          <cell r="H271">
            <v>4138151</v>
          </cell>
          <cell r="J271">
            <v>221512</v>
          </cell>
          <cell r="K271">
            <v>232692.69841295711</v>
          </cell>
          <cell r="L271">
            <v>454204.69841295714</v>
          </cell>
          <cell r="N271">
            <v>3683946.3015870429</v>
          </cell>
          <cell r="P271">
            <v>221512</v>
          </cell>
          <cell r="Q271">
            <v>0</v>
          </cell>
          <cell r="R271">
            <v>0</v>
          </cell>
          <cell r="S271">
            <v>232692.69841295711</v>
          </cell>
          <cell r="T271">
            <v>454204.69841295714</v>
          </cell>
          <cell r="V271">
            <v>946885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35.999999999999993</v>
          </cell>
          <cell r="AF271">
            <v>0</v>
          </cell>
          <cell r="AG271">
            <v>3916639</v>
          </cell>
          <cell r="AH271">
            <v>0</v>
          </cell>
          <cell r="AI271">
            <v>0</v>
          </cell>
          <cell r="AJ271">
            <v>3916639</v>
          </cell>
          <cell r="AK271">
            <v>0</v>
          </cell>
          <cell r="AL271">
            <v>221512</v>
          </cell>
          <cell r="AM271">
            <v>4138151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4138151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232692.69841295711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319242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49511</v>
          </cell>
          <cell r="F272">
            <v>0</v>
          </cell>
          <cell r="G272">
            <v>2744</v>
          </cell>
          <cell r="H272">
            <v>52255</v>
          </cell>
          <cell r="J272">
            <v>2744</v>
          </cell>
          <cell r="K272">
            <v>9102.3938510002081</v>
          </cell>
          <cell r="L272">
            <v>11846.393851000208</v>
          </cell>
          <cell r="N272">
            <v>40408.606148999796</v>
          </cell>
          <cell r="P272">
            <v>2744</v>
          </cell>
          <cell r="Q272">
            <v>0</v>
          </cell>
          <cell r="R272">
            <v>0</v>
          </cell>
          <cell r="S272">
            <v>9102.3938510002081</v>
          </cell>
          <cell r="T272">
            <v>11846.393851000208</v>
          </cell>
          <cell r="V272">
            <v>15232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49511</v>
          </cell>
          <cell r="AH272">
            <v>0</v>
          </cell>
          <cell r="AI272">
            <v>0</v>
          </cell>
          <cell r="AJ272">
            <v>49511</v>
          </cell>
          <cell r="AK272">
            <v>0</v>
          </cell>
          <cell r="AL272">
            <v>2744</v>
          </cell>
          <cell r="AM272">
            <v>52255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52255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49511</v>
          </cell>
          <cell r="CE272">
            <v>37023</v>
          </cell>
          <cell r="CF272">
            <v>12488</v>
          </cell>
          <cell r="CG272">
            <v>0</v>
          </cell>
          <cell r="CH272">
            <v>0</v>
          </cell>
          <cell r="CI272">
            <v>0</v>
          </cell>
          <cell r="CJ272">
            <v>12488</v>
          </cell>
          <cell r="CK272">
            <v>9102.3938510002081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12488</v>
          </cell>
          <cell r="DQ272">
            <v>12488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16991</v>
          </cell>
          <cell r="H273">
            <v>291447</v>
          </cell>
          <cell r="J273">
            <v>16991</v>
          </cell>
          <cell r="K273">
            <v>17155.184311109937</v>
          </cell>
          <cell r="L273">
            <v>34146.184311109937</v>
          </cell>
          <cell r="N273">
            <v>257300.81568889006</v>
          </cell>
          <cell r="P273">
            <v>16991</v>
          </cell>
          <cell r="Q273">
            <v>0</v>
          </cell>
          <cell r="R273">
            <v>0</v>
          </cell>
          <cell r="S273">
            <v>17155.184311109937</v>
          </cell>
          <cell r="T273">
            <v>34146.184311109937</v>
          </cell>
          <cell r="V273">
            <v>40527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274456</v>
          </cell>
          <cell r="AH273">
            <v>0</v>
          </cell>
          <cell r="AI273">
            <v>0</v>
          </cell>
          <cell r="AJ273">
            <v>274456</v>
          </cell>
          <cell r="AK273">
            <v>0</v>
          </cell>
          <cell r="AL273">
            <v>16991</v>
          </cell>
          <cell r="AM273">
            <v>291447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291447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17155.184311109937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23536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70529</v>
          </cell>
          <cell r="F274">
            <v>0</v>
          </cell>
          <cell r="G274">
            <v>2981</v>
          </cell>
          <cell r="H274">
            <v>73510</v>
          </cell>
          <cell r="J274">
            <v>2981</v>
          </cell>
          <cell r="K274">
            <v>11377.992313750261</v>
          </cell>
          <cell r="L274">
            <v>14358.992313750261</v>
          </cell>
          <cell r="N274">
            <v>59151.007686249737</v>
          </cell>
          <cell r="P274">
            <v>2981</v>
          </cell>
          <cell r="Q274">
            <v>0</v>
          </cell>
          <cell r="R274">
            <v>0</v>
          </cell>
          <cell r="S274">
            <v>11377.992313750261</v>
          </cell>
          <cell r="T274">
            <v>14358.992313750261</v>
          </cell>
          <cell r="V274">
            <v>35487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70529</v>
          </cell>
          <cell r="AH274">
            <v>0</v>
          </cell>
          <cell r="AI274">
            <v>0</v>
          </cell>
          <cell r="AJ274">
            <v>70529</v>
          </cell>
          <cell r="AK274">
            <v>0</v>
          </cell>
          <cell r="AL274">
            <v>2981</v>
          </cell>
          <cell r="AM274">
            <v>73510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73510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70529</v>
          </cell>
          <cell r="CE274">
            <v>54919</v>
          </cell>
          <cell r="CF274">
            <v>15610</v>
          </cell>
          <cell r="CG274">
            <v>0</v>
          </cell>
          <cell r="CH274">
            <v>16896</v>
          </cell>
          <cell r="CI274">
            <v>0</v>
          </cell>
          <cell r="CJ274">
            <v>32506</v>
          </cell>
          <cell r="CK274">
            <v>11377.992313750261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15610</v>
          </cell>
          <cell r="DQ274">
            <v>15610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139026</v>
          </cell>
          <cell r="F275">
            <v>0</v>
          </cell>
          <cell r="G275">
            <v>7451</v>
          </cell>
          <cell r="H275">
            <v>146477</v>
          </cell>
          <cell r="J275">
            <v>7451</v>
          </cell>
          <cell r="K275">
            <v>14018.036398337284</v>
          </cell>
          <cell r="L275">
            <v>21469.036398337284</v>
          </cell>
          <cell r="N275">
            <v>125007.96360166272</v>
          </cell>
          <cell r="P275">
            <v>7451</v>
          </cell>
          <cell r="Q275">
            <v>0</v>
          </cell>
          <cell r="R275">
            <v>0</v>
          </cell>
          <cell r="S275">
            <v>14018.036398337284</v>
          </cell>
          <cell r="T275">
            <v>21469.036398337284</v>
          </cell>
          <cell r="V275">
            <v>50516.800000000003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139026</v>
          </cell>
          <cell r="AH275">
            <v>0</v>
          </cell>
          <cell r="AI275">
            <v>0</v>
          </cell>
          <cell r="AJ275">
            <v>139026</v>
          </cell>
          <cell r="AK275">
            <v>0</v>
          </cell>
          <cell r="AL275">
            <v>7451</v>
          </cell>
          <cell r="AM275">
            <v>146477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146477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139026</v>
          </cell>
          <cell r="CE275">
            <v>119794</v>
          </cell>
          <cell r="CF275">
            <v>19232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43065.8</v>
          </cell>
          <cell r="CK275">
            <v>14018.036398337284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19232</v>
          </cell>
          <cell r="DQ275">
            <v>19232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AA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AA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AA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AA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426700</v>
          </cell>
          <cell r="F280">
            <v>0</v>
          </cell>
          <cell r="G280">
            <v>29064</v>
          </cell>
          <cell r="H280">
            <v>455764</v>
          </cell>
          <cell r="J280">
            <v>29064</v>
          </cell>
          <cell r="K280">
            <v>7433.232902986877</v>
          </cell>
          <cell r="L280">
            <v>36497.232902986878</v>
          </cell>
          <cell r="N280">
            <v>419266.76709701313</v>
          </cell>
          <cell r="P280">
            <v>29064</v>
          </cell>
          <cell r="Q280">
            <v>0</v>
          </cell>
          <cell r="R280">
            <v>0</v>
          </cell>
          <cell r="S280">
            <v>7433.232902986877</v>
          </cell>
          <cell r="T280">
            <v>36497.232902986878</v>
          </cell>
          <cell r="V280">
            <v>54198.400000000001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426700</v>
          </cell>
          <cell r="AH280">
            <v>0</v>
          </cell>
          <cell r="AI280">
            <v>0</v>
          </cell>
          <cell r="AJ280">
            <v>426700</v>
          </cell>
          <cell r="AK280">
            <v>0</v>
          </cell>
          <cell r="AL280">
            <v>29064</v>
          </cell>
          <cell r="AM280">
            <v>455764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455764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426700</v>
          </cell>
          <cell r="CE280">
            <v>416502</v>
          </cell>
          <cell r="CF280">
            <v>10198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25134.400000000001</v>
          </cell>
          <cell r="CK280">
            <v>7433.232902986877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10198</v>
          </cell>
          <cell r="DQ280">
            <v>10198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2933</v>
          </cell>
          <cell r="H281">
            <v>74291</v>
          </cell>
          <cell r="J281">
            <v>2933</v>
          </cell>
          <cell r="K281">
            <v>3332.4907660772706</v>
          </cell>
          <cell r="L281">
            <v>6265.4907660772706</v>
          </cell>
          <cell r="N281">
            <v>68025.509233922727</v>
          </cell>
          <cell r="P281">
            <v>2933</v>
          </cell>
          <cell r="Q281">
            <v>0</v>
          </cell>
          <cell r="R281">
            <v>0</v>
          </cell>
          <cell r="S281">
            <v>3332.4907660772706</v>
          </cell>
          <cell r="T281">
            <v>6265.4907660772706</v>
          </cell>
          <cell r="V281">
            <v>26312.6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71358</v>
          </cell>
          <cell r="AH281">
            <v>0</v>
          </cell>
          <cell r="AI281">
            <v>0</v>
          </cell>
          <cell r="AJ281">
            <v>71358</v>
          </cell>
          <cell r="AK281">
            <v>0</v>
          </cell>
          <cell r="AL281">
            <v>2933</v>
          </cell>
          <cell r="AM281">
            <v>74291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74291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3332.4907660772706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4572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9690</v>
          </cell>
          <cell r="H282">
            <v>176205</v>
          </cell>
          <cell r="J282">
            <v>9690</v>
          </cell>
          <cell r="K282">
            <v>25785.985527453104</v>
          </cell>
          <cell r="L282">
            <v>35475.9855274531</v>
          </cell>
          <cell r="N282">
            <v>140729.0144725469</v>
          </cell>
          <cell r="P282">
            <v>9690</v>
          </cell>
          <cell r="Q282">
            <v>0</v>
          </cell>
          <cell r="R282">
            <v>0</v>
          </cell>
          <cell r="S282">
            <v>25785.985527453104</v>
          </cell>
          <cell r="T282">
            <v>35475.9855274531</v>
          </cell>
          <cell r="V282">
            <v>59249.2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166515</v>
          </cell>
          <cell r="AH282">
            <v>0</v>
          </cell>
          <cell r="AI282">
            <v>0</v>
          </cell>
          <cell r="AJ282">
            <v>166515</v>
          </cell>
          <cell r="AK282">
            <v>0</v>
          </cell>
          <cell r="AL282">
            <v>9690</v>
          </cell>
          <cell r="AM282">
            <v>176205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176205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25785.985527453104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35377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7921293</v>
          </cell>
          <cell r="F283">
            <v>0</v>
          </cell>
          <cell r="G283">
            <v>365691</v>
          </cell>
          <cell r="H283">
            <v>8286984</v>
          </cell>
          <cell r="J283">
            <v>365691</v>
          </cell>
          <cell r="K283">
            <v>517947.20218972967</v>
          </cell>
          <cell r="L283">
            <v>883638.20218972967</v>
          </cell>
          <cell r="N283">
            <v>7403345.7978102705</v>
          </cell>
          <cell r="P283">
            <v>365691</v>
          </cell>
          <cell r="Q283">
            <v>0</v>
          </cell>
          <cell r="R283">
            <v>0</v>
          </cell>
          <cell r="S283">
            <v>517947.20218972967</v>
          </cell>
          <cell r="T283">
            <v>883638.20218972967</v>
          </cell>
          <cell r="V283">
            <v>1219597.3999999999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7921293</v>
          </cell>
          <cell r="AH283">
            <v>0</v>
          </cell>
          <cell r="AI283">
            <v>0</v>
          </cell>
          <cell r="AJ283">
            <v>7921293</v>
          </cell>
          <cell r="AK283">
            <v>0</v>
          </cell>
          <cell r="AL283">
            <v>365691</v>
          </cell>
          <cell r="AM283">
            <v>8286984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8286984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7921293</v>
          </cell>
          <cell r="CE283">
            <v>7210697</v>
          </cell>
          <cell r="CF283">
            <v>710596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853906.4</v>
          </cell>
          <cell r="CK283">
            <v>517947.20218972967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710596</v>
          </cell>
          <cell r="DQ283">
            <v>710596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148709</v>
          </cell>
          <cell r="F284">
            <v>0</v>
          </cell>
          <cell r="G284">
            <v>8839</v>
          </cell>
          <cell r="H284">
            <v>157548</v>
          </cell>
          <cell r="J284">
            <v>8839</v>
          </cell>
          <cell r="K284">
            <v>11339.361077835541</v>
          </cell>
          <cell r="L284">
            <v>20178.361077835543</v>
          </cell>
          <cell r="N284">
            <v>137369.63892216445</v>
          </cell>
          <cell r="P284">
            <v>8839</v>
          </cell>
          <cell r="Q284">
            <v>0</v>
          </cell>
          <cell r="R284">
            <v>0</v>
          </cell>
          <cell r="S284">
            <v>11339.361077835541</v>
          </cell>
          <cell r="T284">
            <v>20178.361077835543</v>
          </cell>
          <cell r="V284">
            <v>65424.2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148709</v>
          </cell>
          <cell r="AH284">
            <v>0</v>
          </cell>
          <cell r="AI284">
            <v>0</v>
          </cell>
          <cell r="AJ284">
            <v>148709</v>
          </cell>
          <cell r="AK284">
            <v>0</v>
          </cell>
          <cell r="AL284">
            <v>8839</v>
          </cell>
          <cell r="AM284">
            <v>157548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157548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148709</v>
          </cell>
          <cell r="CE284">
            <v>133152</v>
          </cell>
          <cell r="CF284">
            <v>15557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56585.2</v>
          </cell>
          <cell r="CK284">
            <v>11339.361077835541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15557</v>
          </cell>
          <cell r="DQ284">
            <v>15557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939</v>
          </cell>
          <cell r="H285">
            <v>19344</v>
          </cell>
          <cell r="J285">
            <v>939</v>
          </cell>
          <cell r="K285">
            <v>329.45884214062255</v>
          </cell>
          <cell r="L285">
            <v>1268.4588421406224</v>
          </cell>
          <cell r="N285">
            <v>18075.541157859378</v>
          </cell>
          <cell r="P285">
            <v>939</v>
          </cell>
          <cell r="Q285">
            <v>0</v>
          </cell>
          <cell r="R285">
            <v>0</v>
          </cell>
          <cell r="S285">
            <v>329.45884214062255</v>
          </cell>
          <cell r="T285">
            <v>1268.4588421406224</v>
          </cell>
          <cell r="V285">
            <v>1391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18405</v>
          </cell>
          <cell r="AH285">
            <v>0</v>
          </cell>
          <cell r="AI285">
            <v>0</v>
          </cell>
          <cell r="AJ285">
            <v>18405</v>
          </cell>
          <cell r="AK285">
            <v>0</v>
          </cell>
          <cell r="AL285">
            <v>939</v>
          </cell>
          <cell r="AM285">
            <v>19344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19344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329.45884214062255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452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1796112</v>
          </cell>
          <cell r="F286">
            <v>0</v>
          </cell>
          <cell r="G286">
            <v>114045</v>
          </cell>
          <cell r="H286">
            <v>1910157</v>
          </cell>
          <cell r="J286">
            <v>114045</v>
          </cell>
          <cell r="K286">
            <v>289159.90306037752</v>
          </cell>
          <cell r="L286">
            <v>403204.90306037752</v>
          </cell>
          <cell r="N286">
            <v>1506952.0969396224</v>
          </cell>
          <cell r="P286">
            <v>114045</v>
          </cell>
          <cell r="Q286">
            <v>0</v>
          </cell>
          <cell r="R286">
            <v>0</v>
          </cell>
          <cell r="S286">
            <v>289159.90306037752</v>
          </cell>
          <cell r="T286">
            <v>403204.90306037752</v>
          </cell>
          <cell r="V286">
            <v>793251.4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1796112</v>
          </cell>
          <cell r="AH286">
            <v>0</v>
          </cell>
          <cell r="AI286">
            <v>0</v>
          </cell>
          <cell r="AJ286">
            <v>1796112</v>
          </cell>
          <cell r="AK286">
            <v>0</v>
          </cell>
          <cell r="AL286">
            <v>114045</v>
          </cell>
          <cell r="AM286">
            <v>1910157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1910157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1796112</v>
          </cell>
          <cell r="CE286">
            <v>1399400</v>
          </cell>
          <cell r="CF286">
            <v>396712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679206.40000000002</v>
          </cell>
          <cell r="CK286">
            <v>289159.90306037752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396712</v>
          </cell>
          <cell r="DQ286">
            <v>396712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123532</v>
          </cell>
          <cell r="H287">
            <v>1931211</v>
          </cell>
          <cell r="J287">
            <v>123532</v>
          </cell>
          <cell r="K287">
            <v>115545.2977296809</v>
          </cell>
          <cell r="L287">
            <v>239077.2977296809</v>
          </cell>
          <cell r="N287">
            <v>1692133.7022703192</v>
          </cell>
          <cell r="P287">
            <v>123532</v>
          </cell>
          <cell r="Q287">
            <v>0</v>
          </cell>
          <cell r="R287">
            <v>0</v>
          </cell>
          <cell r="S287">
            <v>115545.2977296809</v>
          </cell>
          <cell r="T287">
            <v>239077.2977296809</v>
          </cell>
          <cell r="V287">
            <v>420903.60000000003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1807679</v>
          </cell>
          <cell r="AH287">
            <v>0</v>
          </cell>
          <cell r="AI287">
            <v>0</v>
          </cell>
          <cell r="AJ287">
            <v>1807679</v>
          </cell>
          <cell r="AK287">
            <v>0</v>
          </cell>
          <cell r="AL287">
            <v>123532</v>
          </cell>
          <cell r="AM287">
            <v>1931211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1931211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115545.2977296809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158522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AA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AA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68906212</v>
          </cell>
          <cell r="F290">
            <v>0</v>
          </cell>
          <cell r="G290">
            <v>4419439</v>
          </cell>
          <cell r="H290">
            <v>73325651</v>
          </cell>
          <cell r="J290">
            <v>4419439</v>
          </cell>
          <cell r="K290">
            <v>6627243.9169045659</v>
          </cell>
          <cell r="L290">
            <v>11046682.916904565</v>
          </cell>
          <cell r="N290">
            <v>62278968.083095431</v>
          </cell>
          <cell r="P290">
            <v>4419439</v>
          </cell>
          <cell r="Q290">
            <v>0</v>
          </cell>
          <cell r="R290">
            <v>0</v>
          </cell>
          <cell r="S290">
            <v>6627243.9169045659</v>
          </cell>
          <cell r="T290">
            <v>11046682.916904565</v>
          </cell>
          <cell r="V290">
            <v>19668253.399999999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68906212</v>
          </cell>
          <cell r="AH290">
            <v>0</v>
          </cell>
          <cell r="AI290">
            <v>0</v>
          </cell>
          <cell r="AJ290">
            <v>68906212</v>
          </cell>
          <cell r="AK290">
            <v>0</v>
          </cell>
          <cell r="AL290">
            <v>4419439</v>
          </cell>
          <cell r="AM290">
            <v>73325651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73325651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68906212</v>
          </cell>
          <cell r="CE290">
            <v>59813986</v>
          </cell>
          <cell r="CF290">
            <v>9092226</v>
          </cell>
          <cell r="CG290">
            <v>3790710</v>
          </cell>
          <cell r="CH290">
            <v>2365878.4</v>
          </cell>
          <cell r="CI290">
            <v>0</v>
          </cell>
          <cell r="CJ290">
            <v>15248814.4</v>
          </cell>
          <cell r="CK290">
            <v>6627243.9169045659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9092226</v>
          </cell>
          <cell r="DQ290">
            <v>9092226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AA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AA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1881329</v>
          </cell>
          <cell r="F293">
            <v>0</v>
          </cell>
          <cell r="G293">
            <v>115583</v>
          </cell>
          <cell r="H293">
            <v>1996912</v>
          </cell>
          <cell r="J293">
            <v>115583</v>
          </cell>
          <cell r="K293">
            <v>123912.2403158141</v>
          </cell>
          <cell r="L293">
            <v>239495.2403158141</v>
          </cell>
          <cell r="N293">
            <v>1757416.759684186</v>
          </cell>
          <cell r="P293">
            <v>115583</v>
          </cell>
          <cell r="Q293">
            <v>0</v>
          </cell>
          <cell r="R293">
            <v>0</v>
          </cell>
          <cell r="S293">
            <v>123912.2403158141</v>
          </cell>
          <cell r="T293">
            <v>239495.2403158141</v>
          </cell>
          <cell r="V293">
            <v>538967.80000000005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6.9999999999999991</v>
          </cell>
          <cell r="AF293">
            <v>0</v>
          </cell>
          <cell r="AG293">
            <v>1881329</v>
          </cell>
          <cell r="AH293">
            <v>0</v>
          </cell>
          <cell r="AI293">
            <v>0</v>
          </cell>
          <cell r="AJ293">
            <v>1881329</v>
          </cell>
          <cell r="AK293">
            <v>0</v>
          </cell>
          <cell r="AL293">
            <v>115583</v>
          </cell>
          <cell r="AM293">
            <v>1996912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1996912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1881329</v>
          </cell>
          <cell r="CE293">
            <v>1711328</v>
          </cell>
          <cell r="CF293">
            <v>170001</v>
          </cell>
          <cell r="CG293">
            <v>74002.2</v>
          </cell>
          <cell r="CH293">
            <v>179381.6</v>
          </cell>
          <cell r="CI293">
            <v>0</v>
          </cell>
          <cell r="CJ293">
            <v>423384.80000000005</v>
          </cell>
          <cell r="CK293">
            <v>123912.2403158141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170001</v>
          </cell>
          <cell r="DQ293">
            <v>170001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2137793</v>
          </cell>
          <cell r="F294">
            <v>0</v>
          </cell>
          <cell r="G294">
            <v>134813</v>
          </cell>
          <cell r="H294">
            <v>2272606</v>
          </cell>
          <cell r="J294">
            <v>134813</v>
          </cell>
          <cell r="K294">
            <v>70741.08187228725</v>
          </cell>
          <cell r="L294">
            <v>205554.08187228726</v>
          </cell>
          <cell r="N294">
            <v>2067051.9181277128</v>
          </cell>
          <cell r="P294">
            <v>134813</v>
          </cell>
          <cell r="Q294">
            <v>0</v>
          </cell>
          <cell r="R294">
            <v>0</v>
          </cell>
          <cell r="S294">
            <v>70741.08187228725</v>
          </cell>
          <cell r="T294">
            <v>205554.08187228726</v>
          </cell>
          <cell r="V294">
            <v>322483.80000000005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2137793</v>
          </cell>
          <cell r="AH294">
            <v>0</v>
          </cell>
          <cell r="AI294">
            <v>0</v>
          </cell>
          <cell r="AJ294">
            <v>2137793</v>
          </cell>
          <cell r="AK294">
            <v>0</v>
          </cell>
          <cell r="AL294">
            <v>134813</v>
          </cell>
          <cell r="AM294">
            <v>2272606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2272606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2137793</v>
          </cell>
          <cell r="CE294">
            <v>2040740</v>
          </cell>
          <cell r="CF294">
            <v>97053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187670.80000000002</v>
          </cell>
          <cell r="CK294">
            <v>70741.08187228725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97053</v>
          </cell>
          <cell r="DQ294">
            <v>97053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AA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12866</v>
          </cell>
          <cell r="H296">
            <v>216741</v>
          </cell>
          <cell r="J296">
            <v>12866</v>
          </cell>
          <cell r="K296">
            <v>23839.845906843675</v>
          </cell>
          <cell r="L296">
            <v>36705.845906843679</v>
          </cell>
          <cell r="N296">
            <v>180035.15409315634</v>
          </cell>
          <cell r="P296">
            <v>12866</v>
          </cell>
          <cell r="Q296">
            <v>0</v>
          </cell>
          <cell r="R296">
            <v>0</v>
          </cell>
          <cell r="S296">
            <v>23839.845906843675</v>
          </cell>
          <cell r="T296">
            <v>36705.845906843679</v>
          </cell>
          <cell r="V296">
            <v>66553.8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203875</v>
          </cell>
          <cell r="AH296">
            <v>0</v>
          </cell>
          <cell r="AI296">
            <v>0</v>
          </cell>
          <cell r="AJ296">
            <v>203875</v>
          </cell>
          <cell r="AK296">
            <v>0</v>
          </cell>
          <cell r="AL296">
            <v>12866</v>
          </cell>
          <cell r="AM296">
            <v>216741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216741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23839.845906843675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32707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</v>
          </cell>
          <cell r="H297">
            <v>135967</v>
          </cell>
          <cell r="J297">
            <v>6542</v>
          </cell>
          <cell r="K297">
            <v>3806.2700744653339</v>
          </cell>
          <cell r="L297">
            <v>10348.270074465334</v>
          </cell>
          <cell r="N297">
            <v>125618.72992553466</v>
          </cell>
          <cell r="P297">
            <v>6542</v>
          </cell>
          <cell r="Q297">
            <v>0</v>
          </cell>
          <cell r="R297">
            <v>0</v>
          </cell>
          <cell r="S297">
            <v>3806.2700744653339</v>
          </cell>
          <cell r="T297">
            <v>10348.270074465334</v>
          </cell>
          <cell r="V297">
            <v>53346.399999999994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129425</v>
          </cell>
          <cell r="AH297">
            <v>0</v>
          </cell>
          <cell r="AI297">
            <v>0</v>
          </cell>
          <cell r="AJ297">
            <v>129425</v>
          </cell>
          <cell r="AK297">
            <v>0</v>
          </cell>
          <cell r="AL297">
            <v>6542</v>
          </cell>
          <cell r="AM297">
            <v>135967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135967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3806.2700744653339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5222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3610.8</v>
          </cell>
          <cell r="AA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12714</v>
          </cell>
          <cell r="F299">
            <v>0</v>
          </cell>
          <cell r="G299">
            <v>936</v>
          </cell>
          <cell r="H299">
            <v>13650</v>
          </cell>
          <cell r="J299">
            <v>936</v>
          </cell>
          <cell r="K299">
            <v>0</v>
          </cell>
          <cell r="L299">
            <v>936</v>
          </cell>
          <cell r="N299">
            <v>12714</v>
          </cell>
          <cell r="P299">
            <v>936</v>
          </cell>
          <cell r="Q299">
            <v>0</v>
          </cell>
          <cell r="R299">
            <v>0</v>
          </cell>
          <cell r="S299">
            <v>0</v>
          </cell>
          <cell r="T299">
            <v>936</v>
          </cell>
          <cell r="V299">
            <v>6164.2000000000007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12714</v>
          </cell>
          <cell r="AH299">
            <v>0</v>
          </cell>
          <cell r="AI299">
            <v>0</v>
          </cell>
          <cell r="AJ299">
            <v>12714</v>
          </cell>
          <cell r="AK299">
            <v>0</v>
          </cell>
          <cell r="AL299">
            <v>936</v>
          </cell>
          <cell r="AM299">
            <v>13650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13650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12714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956938</v>
          </cell>
          <cell r="F300">
            <v>0</v>
          </cell>
          <cell r="G300">
            <v>55460</v>
          </cell>
          <cell r="H300">
            <v>1012398</v>
          </cell>
          <cell r="J300">
            <v>55460</v>
          </cell>
          <cell r="K300">
            <v>92741.935171341567</v>
          </cell>
          <cell r="L300">
            <v>148201.93517134158</v>
          </cell>
          <cell r="N300">
            <v>864196.06482865848</v>
          </cell>
          <cell r="P300">
            <v>55460</v>
          </cell>
          <cell r="Q300">
            <v>0</v>
          </cell>
          <cell r="R300">
            <v>0</v>
          </cell>
          <cell r="S300">
            <v>92741.935171341567</v>
          </cell>
          <cell r="T300">
            <v>148201.93517134158</v>
          </cell>
          <cell r="V300">
            <v>408899.4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7.9647355163727989</v>
          </cell>
          <cell r="AF300">
            <v>0</v>
          </cell>
          <cell r="AG300">
            <v>956938</v>
          </cell>
          <cell r="AH300">
            <v>0</v>
          </cell>
          <cell r="AI300">
            <v>0</v>
          </cell>
          <cell r="AJ300">
            <v>956938</v>
          </cell>
          <cell r="AK300">
            <v>0</v>
          </cell>
          <cell r="AL300">
            <v>55460</v>
          </cell>
          <cell r="AM300">
            <v>1012398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1012398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956938</v>
          </cell>
          <cell r="CE300">
            <v>829701</v>
          </cell>
          <cell r="CF300">
            <v>127237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353439.4</v>
          </cell>
          <cell r="CK300">
            <v>92741.935171341567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127237</v>
          </cell>
          <cell r="DQ300">
            <v>127237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184696</v>
          </cell>
          <cell r="F301">
            <v>0</v>
          </cell>
          <cell r="G301">
            <v>11600</v>
          </cell>
          <cell r="H301">
            <v>196296</v>
          </cell>
          <cell r="J301">
            <v>11600</v>
          </cell>
          <cell r="K301">
            <v>28746.012868012989</v>
          </cell>
          <cell r="L301">
            <v>40346.012868012986</v>
          </cell>
          <cell r="N301">
            <v>155949.987131987</v>
          </cell>
          <cell r="P301">
            <v>11600</v>
          </cell>
          <cell r="Q301">
            <v>0</v>
          </cell>
          <cell r="R301">
            <v>0</v>
          </cell>
          <cell r="S301">
            <v>28746.012868012989</v>
          </cell>
          <cell r="T301">
            <v>40346.012868012986</v>
          </cell>
          <cell r="V301">
            <v>76492.799999999988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184696</v>
          </cell>
          <cell r="AH301">
            <v>0</v>
          </cell>
          <cell r="AI301">
            <v>0</v>
          </cell>
          <cell r="AJ301">
            <v>184696</v>
          </cell>
          <cell r="AK301">
            <v>0</v>
          </cell>
          <cell r="AL301">
            <v>11600</v>
          </cell>
          <cell r="AM301">
            <v>196296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196296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184696</v>
          </cell>
          <cell r="CE301">
            <v>145258</v>
          </cell>
          <cell r="CF301">
            <v>39438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64892.799999999996</v>
          </cell>
          <cell r="CK301">
            <v>28746.012868012989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39438</v>
          </cell>
          <cell r="DQ301">
            <v>39438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1197308</v>
          </cell>
          <cell r="F302">
            <v>0</v>
          </cell>
          <cell r="G302">
            <v>76011</v>
          </cell>
          <cell r="H302">
            <v>1273319</v>
          </cell>
          <cell r="J302">
            <v>76011</v>
          </cell>
          <cell r="K302">
            <v>130884.81395279904</v>
          </cell>
          <cell r="L302">
            <v>206895.81395279904</v>
          </cell>
          <cell r="N302">
            <v>1066423.186047201</v>
          </cell>
          <cell r="P302">
            <v>76011</v>
          </cell>
          <cell r="Q302">
            <v>0</v>
          </cell>
          <cell r="R302">
            <v>0</v>
          </cell>
          <cell r="S302">
            <v>130884.81395279904</v>
          </cell>
          <cell r="T302">
            <v>206895.81395279904</v>
          </cell>
          <cell r="V302">
            <v>418808.19999999995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5.9471032745591952</v>
          </cell>
          <cell r="AF302">
            <v>0</v>
          </cell>
          <cell r="AG302">
            <v>1197308</v>
          </cell>
          <cell r="AH302">
            <v>0</v>
          </cell>
          <cell r="AI302">
            <v>0</v>
          </cell>
          <cell r="AJ302">
            <v>1197308</v>
          </cell>
          <cell r="AK302">
            <v>0</v>
          </cell>
          <cell r="AL302">
            <v>76011</v>
          </cell>
          <cell r="AM302">
            <v>1273319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1273319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1197308</v>
          </cell>
          <cell r="CE302">
            <v>1017741</v>
          </cell>
          <cell r="CF302">
            <v>179567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342797.19999999995</v>
          </cell>
          <cell r="CK302">
            <v>130884.81395279904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179567</v>
          </cell>
          <cell r="DQ302">
            <v>179567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AA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907388</v>
          </cell>
          <cell r="F304">
            <v>0</v>
          </cell>
          <cell r="G304">
            <v>50364</v>
          </cell>
          <cell r="H304">
            <v>957752</v>
          </cell>
          <cell r="J304">
            <v>50364</v>
          </cell>
          <cell r="K304">
            <v>29078.387275128309</v>
          </cell>
          <cell r="L304">
            <v>79442.387275128305</v>
          </cell>
          <cell r="N304">
            <v>878309.61272487172</v>
          </cell>
          <cell r="P304">
            <v>50364</v>
          </cell>
          <cell r="Q304">
            <v>0</v>
          </cell>
          <cell r="R304">
            <v>0</v>
          </cell>
          <cell r="S304">
            <v>29078.387275128309</v>
          </cell>
          <cell r="T304">
            <v>79442.387275128305</v>
          </cell>
          <cell r="V304">
            <v>90258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0.99999999999999989</v>
          </cell>
          <cell r="AF304">
            <v>0</v>
          </cell>
          <cell r="AG304">
            <v>907388</v>
          </cell>
          <cell r="AH304">
            <v>0</v>
          </cell>
          <cell r="AI304">
            <v>0</v>
          </cell>
          <cell r="AJ304">
            <v>907388</v>
          </cell>
          <cell r="AK304">
            <v>0</v>
          </cell>
          <cell r="AL304">
            <v>50364</v>
          </cell>
          <cell r="AM304">
            <v>957752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957752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907388</v>
          </cell>
          <cell r="CE304">
            <v>867494</v>
          </cell>
          <cell r="CF304">
            <v>39894</v>
          </cell>
          <cell r="CG304">
            <v>0</v>
          </cell>
          <cell r="CH304">
            <v>0</v>
          </cell>
          <cell r="CI304">
            <v>0</v>
          </cell>
          <cell r="CJ304">
            <v>39894</v>
          </cell>
          <cell r="CK304">
            <v>29078.387275128309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39894</v>
          </cell>
          <cell r="DQ304">
            <v>39894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29736</v>
          </cell>
          <cell r="H305">
            <v>929763</v>
          </cell>
          <cell r="J305">
            <v>29736</v>
          </cell>
          <cell r="K305">
            <v>23231.221718375931</v>
          </cell>
          <cell r="L305">
            <v>52967.221718375935</v>
          </cell>
          <cell r="N305">
            <v>876795.77828162408</v>
          </cell>
          <cell r="P305">
            <v>29736</v>
          </cell>
          <cell r="Q305">
            <v>0</v>
          </cell>
          <cell r="R305">
            <v>0</v>
          </cell>
          <cell r="S305">
            <v>23231.221718375931</v>
          </cell>
          <cell r="T305">
            <v>52967.221718375935</v>
          </cell>
          <cell r="V305">
            <v>166477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9</v>
          </cell>
          <cell r="AF305">
            <v>0</v>
          </cell>
          <cell r="AG305">
            <v>900027</v>
          </cell>
          <cell r="AH305">
            <v>0</v>
          </cell>
          <cell r="AI305">
            <v>0</v>
          </cell>
          <cell r="AJ305">
            <v>900027</v>
          </cell>
          <cell r="AK305">
            <v>0</v>
          </cell>
          <cell r="AL305">
            <v>29736</v>
          </cell>
          <cell r="AM305">
            <v>929763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929763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23231.221718375931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31872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AA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AA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AA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</v>
          </cell>
          <cell r="H309">
            <v>161445</v>
          </cell>
          <cell r="J309">
            <v>3749</v>
          </cell>
          <cell r="K309">
            <v>22197.653934846279</v>
          </cell>
          <cell r="L309">
            <v>25946.653934846279</v>
          </cell>
          <cell r="N309">
            <v>135498.34606515372</v>
          </cell>
          <cell r="P309">
            <v>3749</v>
          </cell>
          <cell r="Q309">
            <v>0</v>
          </cell>
          <cell r="R309">
            <v>0</v>
          </cell>
          <cell r="S309">
            <v>22197.653934846279</v>
          </cell>
          <cell r="T309">
            <v>25946.653934846279</v>
          </cell>
          <cell r="V309">
            <v>40417.800000000003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157696</v>
          </cell>
          <cell r="AH309">
            <v>0</v>
          </cell>
          <cell r="AI309">
            <v>0</v>
          </cell>
          <cell r="AJ309">
            <v>157696</v>
          </cell>
          <cell r="AK309">
            <v>0</v>
          </cell>
          <cell r="AL309">
            <v>3749</v>
          </cell>
          <cell r="AM309">
            <v>161445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161445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22197.653934846279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30454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1414228</v>
          </cell>
          <cell r="F310">
            <v>0</v>
          </cell>
          <cell r="G310">
            <v>83328</v>
          </cell>
          <cell r="H310">
            <v>1497556</v>
          </cell>
          <cell r="J310">
            <v>83328</v>
          </cell>
          <cell r="K310">
            <v>81232.013542486326</v>
          </cell>
          <cell r="L310">
            <v>164560.01354248633</v>
          </cell>
          <cell r="N310">
            <v>1332995.9864575136</v>
          </cell>
          <cell r="P310">
            <v>83328</v>
          </cell>
          <cell r="Q310">
            <v>0</v>
          </cell>
          <cell r="R310">
            <v>0</v>
          </cell>
          <cell r="S310">
            <v>81232.013542486326</v>
          </cell>
          <cell r="T310">
            <v>164560.01354248633</v>
          </cell>
          <cell r="V310">
            <v>326975.59999999998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1414228</v>
          </cell>
          <cell r="AH310">
            <v>0</v>
          </cell>
          <cell r="AI310">
            <v>0</v>
          </cell>
          <cell r="AJ310">
            <v>1414228</v>
          </cell>
          <cell r="AK310">
            <v>0</v>
          </cell>
          <cell r="AL310">
            <v>83328</v>
          </cell>
          <cell r="AM310">
            <v>1497556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1497556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1414228</v>
          </cell>
          <cell r="CE310">
            <v>1302782</v>
          </cell>
          <cell r="CF310">
            <v>111446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243647.6</v>
          </cell>
          <cell r="CK310">
            <v>81232.013542486326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111446</v>
          </cell>
          <cell r="DQ310">
            <v>111446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AA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AA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20878</v>
          </cell>
          <cell r="F313">
            <v>0</v>
          </cell>
          <cell r="G313">
            <v>936</v>
          </cell>
          <cell r="H313">
            <v>21814</v>
          </cell>
          <cell r="J313">
            <v>936</v>
          </cell>
          <cell r="K313">
            <v>4207.1602584860029</v>
          </cell>
          <cell r="L313">
            <v>5143.1602584860029</v>
          </cell>
          <cell r="N313">
            <v>16670.839741513999</v>
          </cell>
          <cell r="P313">
            <v>936</v>
          </cell>
          <cell r="Q313">
            <v>0</v>
          </cell>
          <cell r="R313">
            <v>0</v>
          </cell>
          <cell r="S313">
            <v>4207.1602584860029</v>
          </cell>
          <cell r="T313">
            <v>5143.1602584860029</v>
          </cell>
          <cell r="V313">
            <v>11329.2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20878</v>
          </cell>
          <cell r="AH313">
            <v>0</v>
          </cell>
          <cell r="AI313">
            <v>0</v>
          </cell>
          <cell r="AJ313">
            <v>20878</v>
          </cell>
          <cell r="AK313">
            <v>0</v>
          </cell>
          <cell r="AL313">
            <v>936</v>
          </cell>
          <cell r="AM313">
            <v>21814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21814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20878</v>
          </cell>
          <cell r="CE313">
            <v>15106</v>
          </cell>
          <cell r="CF313">
            <v>5772</v>
          </cell>
          <cell r="CG313">
            <v>4621.2</v>
          </cell>
          <cell r="CH313">
            <v>0</v>
          </cell>
          <cell r="CI313">
            <v>0</v>
          </cell>
          <cell r="CJ313">
            <v>10393.200000000001</v>
          </cell>
          <cell r="CK313">
            <v>4207.1602584860029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5772</v>
          </cell>
          <cell r="DQ313">
            <v>5772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1066523</v>
          </cell>
          <cell r="F314">
            <v>0</v>
          </cell>
          <cell r="G314">
            <v>66781</v>
          </cell>
          <cell r="H314">
            <v>1133304</v>
          </cell>
          <cell r="J314">
            <v>66781</v>
          </cell>
          <cell r="K314">
            <v>84053.55154674816</v>
          </cell>
          <cell r="L314">
            <v>150834.55154674815</v>
          </cell>
          <cell r="N314">
            <v>982469.44845325185</v>
          </cell>
          <cell r="P314">
            <v>66781</v>
          </cell>
          <cell r="Q314">
            <v>0</v>
          </cell>
          <cell r="R314">
            <v>0</v>
          </cell>
          <cell r="S314">
            <v>84053.55154674816</v>
          </cell>
          <cell r="T314">
            <v>150834.55154674815</v>
          </cell>
          <cell r="V314">
            <v>235240.8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1066523</v>
          </cell>
          <cell r="AH314">
            <v>0</v>
          </cell>
          <cell r="AI314">
            <v>0</v>
          </cell>
          <cell r="AJ314">
            <v>1066523</v>
          </cell>
          <cell r="AK314">
            <v>0</v>
          </cell>
          <cell r="AL314">
            <v>66781</v>
          </cell>
          <cell r="AM314">
            <v>1133304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1133304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1066523</v>
          </cell>
          <cell r="CE314">
            <v>951206</v>
          </cell>
          <cell r="CF314">
            <v>115317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168459.8</v>
          </cell>
          <cell r="CK314">
            <v>84053.55154674816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115317</v>
          </cell>
          <cell r="DQ314">
            <v>115317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9646</v>
          </cell>
          <cell r="H315">
            <v>154553</v>
          </cell>
          <cell r="J315">
            <v>9646</v>
          </cell>
          <cell r="K315">
            <v>15289.951618548315</v>
          </cell>
          <cell r="L315">
            <v>24935.951618548315</v>
          </cell>
          <cell r="N315">
            <v>129617.04838145169</v>
          </cell>
          <cell r="P315">
            <v>9646</v>
          </cell>
          <cell r="Q315">
            <v>0</v>
          </cell>
          <cell r="R315">
            <v>0</v>
          </cell>
          <cell r="S315">
            <v>15289.951618548315</v>
          </cell>
          <cell r="T315">
            <v>24935.951618548315</v>
          </cell>
          <cell r="V315">
            <v>65023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144907</v>
          </cell>
          <cell r="AH315">
            <v>0</v>
          </cell>
          <cell r="AI315">
            <v>0</v>
          </cell>
          <cell r="AJ315">
            <v>144907</v>
          </cell>
          <cell r="AK315">
            <v>0</v>
          </cell>
          <cell r="AL315">
            <v>9646</v>
          </cell>
          <cell r="AM315">
            <v>154553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154553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15289.951618548315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20977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697454</v>
          </cell>
          <cell r="F316">
            <v>0</v>
          </cell>
          <cell r="G316">
            <v>35844</v>
          </cell>
          <cell r="H316">
            <v>733298</v>
          </cell>
          <cell r="J316">
            <v>35844</v>
          </cell>
          <cell r="K316">
            <v>34238.208389096151</v>
          </cell>
          <cell r="L316">
            <v>70082.208389096151</v>
          </cell>
          <cell r="N316">
            <v>663215.79161090381</v>
          </cell>
          <cell r="P316">
            <v>35844</v>
          </cell>
          <cell r="Q316">
            <v>0</v>
          </cell>
          <cell r="R316">
            <v>0</v>
          </cell>
          <cell r="S316">
            <v>34238.208389096151</v>
          </cell>
          <cell r="T316">
            <v>70082.208389096151</v>
          </cell>
          <cell r="V316">
            <v>165375.79999999999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697454</v>
          </cell>
          <cell r="AH316">
            <v>0</v>
          </cell>
          <cell r="AI316">
            <v>0</v>
          </cell>
          <cell r="AJ316">
            <v>697454</v>
          </cell>
          <cell r="AK316">
            <v>0</v>
          </cell>
          <cell r="AL316">
            <v>35844</v>
          </cell>
          <cell r="AM316">
            <v>733298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733298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697454</v>
          </cell>
          <cell r="CE316">
            <v>650481</v>
          </cell>
          <cell r="CF316">
            <v>46973</v>
          </cell>
          <cell r="CG316">
            <v>0</v>
          </cell>
          <cell r="CH316">
            <v>82558.8</v>
          </cell>
          <cell r="CI316">
            <v>0</v>
          </cell>
          <cell r="CJ316">
            <v>129531.8</v>
          </cell>
          <cell r="CK316">
            <v>34238.208389096151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46973</v>
          </cell>
          <cell r="DQ316">
            <v>46973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345068</v>
          </cell>
          <cell r="F317">
            <v>0</v>
          </cell>
          <cell r="G317">
            <v>15735</v>
          </cell>
          <cell r="H317">
            <v>360803</v>
          </cell>
          <cell r="J317">
            <v>15735</v>
          </cell>
          <cell r="K317">
            <v>25581.895979224399</v>
          </cell>
          <cell r="L317">
            <v>41316.895979224399</v>
          </cell>
          <cell r="N317">
            <v>319486.10402077559</v>
          </cell>
          <cell r="P317">
            <v>15735</v>
          </cell>
          <cell r="Q317">
            <v>0</v>
          </cell>
          <cell r="R317">
            <v>0</v>
          </cell>
          <cell r="S317">
            <v>25581.895979224399</v>
          </cell>
          <cell r="T317">
            <v>41316.895979224399</v>
          </cell>
          <cell r="V317">
            <v>81911.399999999994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345068</v>
          </cell>
          <cell r="AH317">
            <v>0</v>
          </cell>
          <cell r="AI317">
            <v>0</v>
          </cell>
          <cell r="AJ317">
            <v>345068</v>
          </cell>
          <cell r="AK317">
            <v>0</v>
          </cell>
          <cell r="AL317">
            <v>15735</v>
          </cell>
          <cell r="AM317">
            <v>360803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360803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345068</v>
          </cell>
          <cell r="CE317">
            <v>309971</v>
          </cell>
          <cell r="CF317">
            <v>35097</v>
          </cell>
          <cell r="CG317">
            <v>5531.4</v>
          </cell>
          <cell r="CH317">
            <v>25548</v>
          </cell>
          <cell r="CI317">
            <v>0</v>
          </cell>
          <cell r="CJ317">
            <v>66176.399999999994</v>
          </cell>
          <cell r="CK317">
            <v>25581.895979224399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35097</v>
          </cell>
          <cell r="DQ317">
            <v>35097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71772</v>
          </cell>
          <cell r="F318">
            <v>0</v>
          </cell>
          <cell r="G318">
            <v>4800</v>
          </cell>
          <cell r="H318">
            <v>76572</v>
          </cell>
          <cell r="J318">
            <v>4800</v>
          </cell>
          <cell r="K318">
            <v>956.30531170021402</v>
          </cell>
          <cell r="L318">
            <v>5756.3053117002137</v>
          </cell>
          <cell r="N318">
            <v>70815.694688299787</v>
          </cell>
          <cell r="P318">
            <v>4800</v>
          </cell>
          <cell r="Q318">
            <v>0</v>
          </cell>
          <cell r="R318">
            <v>0</v>
          </cell>
          <cell r="S318">
            <v>956.30531170021402</v>
          </cell>
          <cell r="T318">
            <v>5756.3053117002137</v>
          </cell>
          <cell r="V318">
            <v>31220.399999999998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71772</v>
          </cell>
          <cell r="AH318">
            <v>0</v>
          </cell>
          <cell r="AI318">
            <v>0</v>
          </cell>
          <cell r="AJ318">
            <v>71772</v>
          </cell>
          <cell r="AK318">
            <v>0</v>
          </cell>
          <cell r="AL318">
            <v>4800</v>
          </cell>
          <cell r="AM318">
            <v>76572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76572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71772</v>
          </cell>
          <cell r="CE318">
            <v>70460</v>
          </cell>
          <cell r="CF318">
            <v>1312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26420.399999999998</v>
          </cell>
          <cell r="CK318">
            <v>956.30531170021402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1312</v>
          </cell>
          <cell r="DQ318">
            <v>1312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1644906</v>
          </cell>
          <cell r="F319">
            <v>0</v>
          </cell>
          <cell r="G319">
            <v>101025</v>
          </cell>
          <cell r="H319">
            <v>1745931</v>
          </cell>
          <cell r="J319">
            <v>101025</v>
          </cell>
          <cell r="K319">
            <v>139904.11420202043</v>
          </cell>
          <cell r="L319">
            <v>240929.11420202043</v>
          </cell>
          <cell r="N319">
            <v>1505001.8857979795</v>
          </cell>
          <cell r="P319">
            <v>101025</v>
          </cell>
          <cell r="Q319">
            <v>0</v>
          </cell>
          <cell r="R319">
            <v>0</v>
          </cell>
          <cell r="S319">
            <v>139904.11420202043</v>
          </cell>
          <cell r="T319">
            <v>240929.11420202043</v>
          </cell>
          <cell r="V319">
            <v>492196.39999999997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1644906</v>
          </cell>
          <cell r="AH319">
            <v>0</v>
          </cell>
          <cell r="AI319">
            <v>0</v>
          </cell>
          <cell r="AJ319">
            <v>1644906</v>
          </cell>
          <cell r="AK319">
            <v>0</v>
          </cell>
          <cell r="AL319">
            <v>101025</v>
          </cell>
          <cell r="AM319">
            <v>1745931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1745931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1644906</v>
          </cell>
          <cell r="CE319">
            <v>1452965</v>
          </cell>
          <cell r="CF319">
            <v>191941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391171.39999999997</v>
          </cell>
          <cell r="CK319">
            <v>139904.11420202043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191941</v>
          </cell>
          <cell r="DQ319">
            <v>191941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AA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AA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AA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272094</v>
          </cell>
          <cell r="F323">
            <v>0</v>
          </cell>
          <cell r="G323">
            <v>9679</v>
          </cell>
          <cell r="H323">
            <v>281773</v>
          </cell>
          <cell r="J323">
            <v>9679</v>
          </cell>
          <cell r="K323">
            <v>31189.985208051723</v>
          </cell>
          <cell r="L323">
            <v>40868.985208051723</v>
          </cell>
          <cell r="N323">
            <v>240904.01479194828</v>
          </cell>
          <cell r="P323">
            <v>9679</v>
          </cell>
          <cell r="Q323">
            <v>0</v>
          </cell>
          <cell r="R323">
            <v>0</v>
          </cell>
          <cell r="S323">
            <v>31189.985208051723</v>
          </cell>
          <cell r="T323">
            <v>40868.985208051723</v>
          </cell>
          <cell r="V323">
            <v>115758.2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272094</v>
          </cell>
          <cell r="AH323">
            <v>0</v>
          </cell>
          <cell r="AI323">
            <v>0</v>
          </cell>
          <cell r="AJ323">
            <v>272094</v>
          </cell>
          <cell r="AK323">
            <v>0</v>
          </cell>
          <cell r="AL323">
            <v>9679</v>
          </cell>
          <cell r="AM323">
            <v>281773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281773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272094</v>
          </cell>
          <cell r="CE323">
            <v>229303</v>
          </cell>
          <cell r="CF323">
            <v>42791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106079.2</v>
          </cell>
          <cell r="CK323">
            <v>31189.985208051723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42791</v>
          </cell>
          <cell r="DQ323">
            <v>42791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AA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366505</v>
          </cell>
          <cell r="F325">
            <v>0</v>
          </cell>
          <cell r="G325">
            <v>24399</v>
          </cell>
          <cell r="H325">
            <v>390904</v>
          </cell>
          <cell r="J325">
            <v>24399</v>
          </cell>
          <cell r="K325">
            <v>45354.528746367469</v>
          </cell>
          <cell r="L325">
            <v>69753.528746367461</v>
          </cell>
          <cell r="N325">
            <v>321150.47125363257</v>
          </cell>
          <cell r="P325">
            <v>24399</v>
          </cell>
          <cell r="Q325">
            <v>0</v>
          </cell>
          <cell r="R325">
            <v>0</v>
          </cell>
          <cell r="S325">
            <v>45354.528746367469</v>
          </cell>
          <cell r="T325">
            <v>69753.528746367461</v>
          </cell>
          <cell r="V325">
            <v>142260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366505</v>
          </cell>
          <cell r="AH325">
            <v>0</v>
          </cell>
          <cell r="AI325">
            <v>0</v>
          </cell>
          <cell r="AJ325">
            <v>366505</v>
          </cell>
          <cell r="AK325">
            <v>0</v>
          </cell>
          <cell r="AL325">
            <v>24399</v>
          </cell>
          <cell r="AM325">
            <v>390904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390904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366505</v>
          </cell>
          <cell r="CE325">
            <v>304281</v>
          </cell>
          <cell r="CF325">
            <v>62224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117860.99999999999</v>
          </cell>
          <cell r="CK325">
            <v>45354.528746367469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62224</v>
          </cell>
          <cell r="DQ325">
            <v>62224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</v>
          </cell>
          <cell r="H326">
            <v>24810</v>
          </cell>
          <cell r="J326">
            <v>930</v>
          </cell>
          <cell r="K326">
            <v>3277.8239228017246</v>
          </cell>
          <cell r="L326">
            <v>4207.8239228017246</v>
          </cell>
          <cell r="N326">
            <v>20602.176077198274</v>
          </cell>
          <cell r="P326">
            <v>930</v>
          </cell>
          <cell r="Q326">
            <v>0</v>
          </cell>
          <cell r="R326">
            <v>0</v>
          </cell>
          <cell r="S326">
            <v>3277.8239228017246</v>
          </cell>
          <cell r="T326">
            <v>4207.8239228017246</v>
          </cell>
          <cell r="V326">
            <v>17056.8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23880</v>
          </cell>
          <cell r="AH326">
            <v>0</v>
          </cell>
          <cell r="AI326">
            <v>0</v>
          </cell>
          <cell r="AJ326">
            <v>23880</v>
          </cell>
          <cell r="AK326">
            <v>0</v>
          </cell>
          <cell r="AL326">
            <v>930</v>
          </cell>
          <cell r="AM326">
            <v>24810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24810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3277.8239228017246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4497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AA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AA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AA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10352</v>
          </cell>
          <cell r="H330">
            <v>193696</v>
          </cell>
          <cell r="J330">
            <v>10352</v>
          </cell>
          <cell r="K330">
            <v>0</v>
          </cell>
          <cell r="L330">
            <v>10352</v>
          </cell>
          <cell r="N330">
            <v>183344</v>
          </cell>
          <cell r="P330">
            <v>10352</v>
          </cell>
          <cell r="Q330">
            <v>0</v>
          </cell>
          <cell r="R330">
            <v>0</v>
          </cell>
          <cell r="S330">
            <v>0</v>
          </cell>
          <cell r="T330">
            <v>10352</v>
          </cell>
          <cell r="V330">
            <v>31895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183344</v>
          </cell>
          <cell r="AH330">
            <v>0</v>
          </cell>
          <cell r="AI330">
            <v>0</v>
          </cell>
          <cell r="AJ330">
            <v>183344</v>
          </cell>
          <cell r="AK330">
            <v>0</v>
          </cell>
          <cell r="AL330">
            <v>10352</v>
          </cell>
          <cell r="AM330">
            <v>193696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193696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183662</v>
          </cell>
          <cell r="F331">
            <v>0</v>
          </cell>
          <cell r="G331">
            <v>8525</v>
          </cell>
          <cell r="H331">
            <v>192187</v>
          </cell>
          <cell r="J331">
            <v>8525</v>
          </cell>
          <cell r="K331">
            <v>22665.602113284953</v>
          </cell>
          <cell r="L331">
            <v>31190.602113284953</v>
          </cell>
          <cell r="N331">
            <v>160996.39788671504</v>
          </cell>
          <cell r="P331">
            <v>8525</v>
          </cell>
          <cell r="Q331">
            <v>0</v>
          </cell>
          <cell r="R331">
            <v>0</v>
          </cell>
          <cell r="S331">
            <v>22665.602113284953</v>
          </cell>
          <cell r="T331">
            <v>31190.602113284953</v>
          </cell>
          <cell r="V331">
            <v>46359.8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183662</v>
          </cell>
          <cell r="AH331">
            <v>0</v>
          </cell>
          <cell r="AI331">
            <v>0</v>
          </cell>
          <cell r="AJ331">
            <v>183662</v>
          </cell>
          <cell r="AK331">
            <v>0</v>
          </cell>
          <cell r="AL331">
            <v>8525</v>
          </cell>
          <cell r="AM331">
            <v>192187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192187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183662</v>
          </cell>
          <cell r="CE331">
            <v>152566</v>
          </cell>
          <cell r="CF331">
            <v>31096</v>
          </cell>
          <cell r="CG331">
            <v>0</v>
          </cell>
          <cell r="CH331">
            <v>6738.8</v>
          </cell>
          <cell r="CI331">
            <v>0</v>
          </cell>
          <cell r="CJ331">
            <v>37834.800000000003</v>
          </cell>
          <cell r="CK331">
            <v>22665.602113284953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31096</v>
          </cell>
          <cell r="DQ331">
            <v>31096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75248</v>
          </cell>
          <cell r="F332">
            <v>0</v>
          </cell>
          <cell r="G332">
            <v>4650</v>
          </cell>
          <cell r="H332">
            <v>79898</v>
          </cell>
          <cell r="J332">
            <v>4650</v>
          </cell>
          <cell r="K332">
            <v>2881.3070862430991</v>
          </cell>
          <cell r="L332">
            <v>7531.3070862430995</v>
          </cell>
          <cell r="N332">
            <v>72366.692913756895</v>
          </cell>
          <cell r="P332">
            <v>4650</v>
          </cell>
          <cell r="Q332">
            <v>0</v>
          </cell>
          <cell r="R332">
            <v>0</v>
          </cell>
          <cell r="S332">
            <v>2881.3070862430991</v>
          </cell>
          <cell r="T332">
            <v>7531.3070862430995</v>
          </cell>
          <cell r="V332">
            <v>20723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75248</v>
          </cell>
          <cell r="AH332">
            <v>0</v>
          </cell>
          <cell r="AI332">
            <v>0</v>
          </cell>
          <cell r="AJ332">
            <v>75248</v>
          </cell>
          <cell r="AK332">
            <v>0</v>
          </cell>
          <cell r="AL332">
            <v>4650</v>
          </cell>
          <cell r="AM332">
            <v>79898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79898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75248</v>
          </cell>
          <cell r="CE332">
            <v>71295</v>
          </cell>
          <cell r="CF332">
            <v>3953</v>
          </cell>
          <cell r="CG332">
            <v>0</v>
          </cell>
          <cell r="CH332">
            <v>12120</v>
          </cell>
          <cell r="CI332">
            <v>0</v>
          </cell>
          <cell r="CJ332">
            <v>16073</v>
          </cell>
          <cell r="CK332">
            <v>2881.3070862430991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3953</v>
          </cell>
          <cell r="DQ332">
            <v>3953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AA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1193543</v>
          </cell>
          <cell r="F334">
            <v>0</v>
          </cell>
          <cell r="G334">
            <v>81991</v>
          </cell>
          <cell r="H334">
            <v>1275534</v>
          </cell>
          <cell r="J334">
            <v>81991</v>
          </cell>
          <cell r="K334">
            <v>211883.58229730971</v>
          </cell>
          <cell r="L334">
            <v>293874.58229730971</v>
          </cell>
          <cell r="N334">
            <v>981659.41770269023</v>
          </cell>
          <cell r="P334">
            <v>81991</v>
          </cell>
          <cell r="Q334">
            <v>0</v>
          </cell>
          <cell r="R334">
            <v>0</v>
          </cell>
          <cell r="S334">
            <v>211883.58229730971</v>
          </cell>
          <cell r="T334">
            <v>293874.58229730971</v>
          </cell>
          <cell r="V334">
            <v>516943.60000000003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1193543</v>
          </cell>
          <cell r="AH334">
            <v>0</v>
          </cell>
          <cell r="AI334">
            <v>0</v>
          </cell>
          <cell r="AJ334">
            <v>1193543</v>
          </cell>
          <cell r="AK334">
            <v>0</v>
          </cell>
          <cell r="AL334">
            <v>81991</v>
          </cell>
          <cell r="AM334">
            <v>1275534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1275534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1193543</v>
          </cell>
          <cell r="CE334">
            <v>902850</v>
          </cell>
          <cell r="CF334">
            <v>290693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434952.60000000003</v>
          </cell>
          <cell r="CK334">
            <v>211883.58229730971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290693</v>
          </cell>
          <cell r="DQ334">
            <v>290693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21252</v>
          </cell>
          <cell r="H335">
            <v>350794</v>
          </cell>
          <cell r="J335">
            <v>21252</v>
          </cell>
          <cell r="K335">
            <v>10245.295321080952</v>
          </cell>
          <cell r="L335">
            <v>31497.29532108095</v>
          </cell>
          <cell r="N335">
            <v>319296.70467891905</v>
          </cell>
          <cell r="P335">
            <v>21252</v>
          </cell>
          <cell r="Q335">
            <v>0</v>
          </cell>
          <cell r="R335">
            <v>0</v>
          </cell>
          <cell r="S335">
            <v>10245.295321080952</v>
          </cell>
          <cell r="T335">
            <v>31497.29532108095</v>
          </cell>
          <cell r="V335">
            <v>123035.2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329542</v>
          </cell>
          <cell r="AH335">
            <v>0</v>
          </cell>
          <cell r="AI335">
            <v>0</v>
          </cell>
          <cell r="AJ335">
            <v>329542</v>
          </cell>
          <cell r="AK335">
            <v>0</v>
          </cell>
          <cell r="AL335">
            <v>21252</v>
          </cell>
          <cell r="AM335">
            <v>350794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350794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10245.295321080952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14056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54474</v>
          </cell>
          <cell r="F336">
            <v>0</v>
          </cell>
          <cell r="G336">
            <v>2856</v>
          </cell>
          <cell r="H336">
            <v>57330</v>
          </cell>
          <cell r="J336">
            <v>2856</v>
          </cell>
          <cell r="K336">
            <v>1716.5388788521373</v>
          </cell>
          <cell r="L336">
            <v>4572.5388788521377</v>
          </cell>
          <cell r="N336">
            <v>52757.461121147862</v>
          </cell>
          <cell r="P336">
            <v>2856</v>
          </cell>
          <cell r="Q336">
            <v>0</v>
          </cell>
          <cell r="R336">
            <v>0</v>
          </cell>
          <cell r="S336">
            <v>1716.5388788521373</v>
          </cell>
          <cell r="T336">
            <v>4572.5388788521377</v>
          </cell>
          <cell r="V336">
            <v>5211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54474</v>
          </cell>
          <cell r="AH336">
            <v>0</v>
          </cell>
          <cell r="AI336">
            <v>0</v>
          </cell>
          <cell r="AJ336">
            <v>54474</v>
          </cell>
          <cell r="AK336">
            <v>0</v>
          </cell>
          <cell r="AL336">
            <v>2856</v>
          </cell>
          <cell r="AM336">
            <v>57330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57330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54474</v>
          </cell>
          <cell r="CE336">
            <v>52119</v>
          </cell>
          <cell r="CF336">
            <v>2355</v>
          </cell>
          <cell r="CG336">
            <v>0</v>
          </cell>
          <cell r="CH336">
            <v>0</v>
          </cell>
          <cell r="CI336">
            <v>0</v>
          </cell>
          <cell r="CJ336">
            <v>2355</v>
          </cell>
          <cell r="CK336">
            <v>1716.5388788521373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2355</v>
          </cell>
          <cell r="DQ336">
            <v>2355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AA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AA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AA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554470</v>
          </cell>
          <cell r="F340">
            <v>0</v>
          </cell>
          <cell r="G340">
            <v>32144</v>
          </cell>
          <cell r="H340">
            <v>586614</v>
          </cell>
          <cell r="J340">
            <v>32144</v>
          </cell>
          <cell r="K340">
            <v>69311.726143442647</v>
          </cell>
          <cell r="L340">
            <v>101455.72614344265</v>
          </cell>
          <cell r="N340">
            <v>485158.27385655732</v>
          </cell>
          <cell r="P340">
            <v>32144</v>
          </cell>
          <cell r="Q340">
            <v>0</v>
          </cell>
          <cell r="R340">
            <v>0</v>
          </cell>
          <cell r="S340">
            <v>69311.726143442647</v>
          </cell>
          <cell r="T340">
            <v>101455.72614344265</v>
          </cell>
          <cell r="V340">
            <v>155562.4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554470</v>
          </cell>
          <cell r="AH340">
            <v>0</v>
          </cell>
          <cell r="AI340">
            <v>0</v>
          </cell>
          <cell r="AJ340">
            <v>554470</v>
          </cell>
          <cell r="AK340">
            <v>0</v>
          </cell>
          <cell r="AL340">
            <v>32144</v>
          </cell>
          <cell r="AM340">
            <v>586614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586614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554470</v>
          </cell>
          <cell r="CE340">
            <v>459378</v>
          </cell>
          <cell r="CF340">
            <v>95092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123418.4</v>
          </cell>
          <cell r="CK340">
            <v>69311.726143442647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95092</v>
          </cell>
          <cell r="DQ340">
            <v>95092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1223417</v>
          </cell>
          <cell r="F341">
            <v>0</v>
          </cell>
          <cell r="G341">
            <v>81654</v>
          </cell>
          <cell r="H341">
            <v>1305071</v>
          </cell>
          <cell r="J341">
            <v>81654</v>
          </cell>
          <cell r="K341">
            <v>190129.09423861717</v>
          </cell>
          <cell r="L341">
            <v>271783.09423861717</v>
          </cell>
          <cell r="N341">
            <v>1033287.9057613828</v>
          </cell>
          <cell r="P341">
            <v>81654</v>
          </cell>
          <cell r="Q341">
            <v>0</v>
          </cell>
          <cell r="R341">
            <v>0</v>
          </cell>
          <cell r="S341">
            <v>190129.09423861717</v>
          </cell>
          <cell r="T341">
            <v>271783.09423861717</v>
          </cell>
          <cell r="V341">
            <v>404821.19999999995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1223417</v>
          </cell>
          <cell r="AH341">
            <v>0</v>
          </cell>
          <cell r="AI341">
            <v>0</v>
          </cell>
          <cell r="AJ341">
            <v>1223417</v>
          </cell>
          <cell r="AK341">
            <v>0</v>
          </cell>
          <cell r="AL341">
            <v>81654</v>
          </cell>
          <cell r="AM341">
            <v>1305071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1305071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1223417</v>
          </cell>
          <cell r="CE341">
            <v>962570</v>
          </cell>
          <cell r="CF341">
            <v>260847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323167.19999999995</v>
          </cell>
          <cell r="CK341">
            <v>190129.09423861717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260847</v>
          </cell>
          <cell r="DQ341">
            <v>260847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AA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AA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AA344">
            <v>335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4531113</v>
          </cell>
          <cell r="F345">
            <v>0</v>
          </cell>
          <cell r="G345">
            <v>281993</v>
          </cell>
          <cell r="H345">
            <v>4813106</v>
          </cell>
          <cell r="J345">
            <v>281993</v>
          </cell>
          <cell r="K345">
            <v>482200.91781747213</v>
          </cell>
          <cell r="L345">
            <v>764193.91781747213</v>
          </cell>
          <cell r="N345">
            <v>4048912.082182528</v>
          </cell>
          <cell r="P345">
            <v>281993</v>
          </cell>
          <cell r="Q345">
            <v>0</v>
          </cell>
          <cell r="R345">
            <v>0</v>
          </cell>
          <cell r="S345">
            <v>482200.91781747213</v>
          </cell>
          <cell r="T345">
            <v>764193.91781747213</v>
          </cell>
          <cell r="V345">
            <v>1196041.6000000001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0.99999999999999978</v>
          </cell>
          <cell r="AF345">
            <v>0</v>
          </cell>
          <cell r="AG345">
            <v>4531113</v>
          </cell>
          <cell r="AH345">
            <v>0</v>
          </cell>
          <cell r="AI345">
            <v>0</v>
          </cell>
          <cell r="AJ345">
            <v>4531113</v>
          </cell>
          <cell r="AK345">
            <v>0</v>
          </cell>
          <cell r="AL345">
            <v>281993</v>
          </cell>
          <cell r="AM345">
            <v>4813106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4813106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4531113</v>
          </cell>
          <cell r="CE345">
            <v>3869559</v>
          </cell>
          <cell r="CF345">
            <v>661554</v>
          </cell>
          <cell r="CG345">
            <v>168150.6</v>
          </cell>
          <cell r="CH345">
            <v>84344</v>
          </cell>
          <cell r="CI345">
            <v>0</v>
          </cell>
          <cell r="CJ345">
            <v>914048.6</v>
          </cell>
          <cell r="CK345">
            <v>482200.91781747213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661554</v>
          </cell>
          <cell r="DQ345">
            <v>661554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64141</v>
          </cell>
          <cell r="F346">
            <v>0</v>
          </cell>
          <cell r="G346">
            <v>1876</v>
          </cell>
          <cell r="H346">
            <v>66017</v>
          </cell>
          <cell r="J346">
            <v>1876</v>
          </cell>
          <cell r="K346">
            <v>2298.1940913039443</v>
          </cell>
          <cell r="L346">
            <v>4174.1940913039443</v>
          </cell>
          <cell r="N346">
            <v>61842.805908696057</v>
          </cell>
          <cell r="P346">
            <v>1876</v>
          </cell>
          <cell r="Q346">
            <v>0</v>
          </cell>
          <cell r="R346">
            <v>0</v>
          </cell>
          <cell r="S346">
            <v>2298.1940913039443</v>
          </cell>
          <cell r="T346">
            <v>4174.1940913039443</v>
          </cell>
          <cell r="V346">
            <v>17058.8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64141</v>
          </cell>
          <cell r="AH346">
            <v>0</v>
          </cell>
          <cell r="AI346">
            <v>0</v>
          </cell>
          <cell r="AJ346">
            <v>64141</v>
          </cell>
          <cell r="AK346">
            <v>0</v>
          </cell>
          <cell r="AL346">
            <v>1876</v>
          </cell>
          <cell r="AM346">
            <v>66017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66017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64141</v>
          </cell>
          <cell r="CE346">
            <v>60988</v>
          </cell>
          <cell r="CF346">
            <v>3153</v>
          </cell>
          <cell r="CG346">
            <v>1231.8</v>
          </cell>
          <cell r="CH346">
            <v>10798</v>
          </cell>
          <cell r="CI346">
            <v>0</v>
          </cell>
          <cell r="CJ346">
            <v>15182.8</v>
          </cell>
          <cell r="CK346">
            <v>2298.1940913039443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3153</v>
          </cell>
          <cell r="DQ346">
            <v>3153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AA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AA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9457</v>
          </cell>
          <cell r="H349">
            <v>184499</v>
          </cell>
          <cell r="J349">
            <v>9457</v>
          </cell>
          <cell r="K349">
            <v>4191.1246511251757</v>
          </cell>
          <cell r="L349">
            <v>13648.124651125176</v>
          </cell>
          <cell r="N349">
            <v>170850.87534887483</v>
          </cell>
          <cell r="P349">
            <v>9457</v>
          </cell>
          <cell r="Q349">
            <v>0</v>
          </cell>
          <cell r="R349">
            <v>0</v>
          </cell>
          <cell r="S349">
            <v>4191.1246511251757</v>
          </cell>
          <cell r="T349">
            <v>13648.124651125176</v>
          </cell>
          <cell r="V349">
            <v>30183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175042</v>
          </cell>
          <cell r="AH349">
            <v>0</v>
          </cell>
          <cell r="AI349">
            <v>0</v>
          </cell>
          <cell r="AJ349">
            <v>175042</v>
          </cell>
          <cell r="AK349">
            <v>0</v>
          </cell>
          <cell r="AL349">
            <v>9457</v>
          </cell>
          <cell r="AM349">
            <v>184499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184499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4191.1246511251757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5750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AA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3939</v>
          </cell>
          <cell r="H351">
            <v>70135</v>
          </cell>
          <cell r="J351">
            <v>3939</v>
          </cell>
          <cell r="K351">
            <v>3449.1133650651013</v>
          </cell>
          <cell r="L351">
            <v>7388.1133650651009</v>
          </cell>
          <cell r="N351">
            <v>62746.886634934897</v>
          </cell>
          <cell r="P351">
            <v>3939</v>
          </cell>
          <cell r="Q351">
            <v>0</v>
          </cell>
          <cell r="R351">
            <v>0</v>
          </cell>
          <cell r="S351">
            <v>3449.1133650651013</v>
          </cell>
          <cell r="T351">
            <v>7388.1133650651009</v>
          </cell>
          <cell r="V351">
            <v>8787.4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66196</v>
          </cell>
          <cell r="AH351">
            <v>0</v>
          </cell>
          <cell r="AI351">
            <v>0</v>
          </cell>
          <cell r="AJ351">
            <v>66196</v>
          </cell>
          <cell r="AK351">
            <v>0</v>
          </cell>
          <cell r="AL351">
            <v>3939</v>
          </cell>
          <cell r="AM351">
            <v>70135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70135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3449.1133650651013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4732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303246</v>
          </cell>
          <cell r="F352">
            <v>0</v>
          </cell>
          <cell r="G352">
            <v>21426</v>
          </cell>
          <cell r="H352">
            <v>324672</v>
          </cell>
          <cell r="J352">
            <v>21426</v>
          </cell>
          <cell r="K352">
            <v>33609.175245805542</v>
          </cell>
          <cell r="L352">
            <v>55035.175245805542</v>
          </cell>
          <cell r="N352">
            <v>269636.82475419447</v>
          </cell>
          <cell r="P352">
            <v>21426</v>
          </cell>
          <cell r="Q352">
            <v>0</v>
          </cell>
          <cell r="R352">
            <v>0</v>
          </cell>
          <cell r="S352">
            <v>33609.175245805542</v>
          </cell>
          <cell r="T352">
            <v>55035.175245805542</v>
          </cell>
          <cell r="V352">
            <v>85281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303246</v>
          </cell>
          <cell r="AH352">
            <v>0</v>
          </cell>
          <cell r="AI352">
            <v>0</v>
          </cell>
          <cell r="AJ352">
            <v>303246</v>
          </cell>
          <cell r="AK352">
            <v>0</v>
          </cell>
          <cell r="AL352">
            <v>21426</v>
          </cell>
          <cell r="AM352">
            <v>324672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324672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303246</v>
          </cell>
          <cell r="CE352">
            <v>257136</v>
          </cell>
          <cell r="CF352">
            <v>46110</v>
          </cell>
          <cell r="CG352">
            <v>17745</v>
          </cell>
          <cell r="CH352">
            <v>0</v>
          </cell>
          <cell r="CI352">
            <v>0</v>
          </cell>
          <cell r="CJ352">
            <v>63855</v>
          </cell>
          <cell r="CK352">
            <v>33609.175245805542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46110</v>
          </cell>
          <cell r="DQ352">
            <v>46110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29666</v>
          </cell>
          <cell r="F353">
            <v>0</v>
          </cell>
          <cell r="G353">
            <v>1937</v>
          </cell>
          <cell r="H353">
            <v>31603</v>
          </cell>
          <cell r="J353">
            <v>1937</v>
          </cell>
          <cell r="K353">
            <v>794.49145560459863</v>
          </cell>
          <cell r="L353">
            <v>2731.4914556045987</v>
          </cell>
          <cell r="N353">
            <v>28871.508544395401</v>
          </cell>
          <cell r="P353">
            <v>1937</v>
          </cell>
          <cell r="Q353">
            <v>0</v>
          </cell>
          <cell r="R353">
            <v>0</v>
          </cell>
          <cell r="S353">
            <v>794.49145560459863</v>
          </cell>
          <cell r="T353">
            <v>2731.4914556045987</v>
          </cell>
          <cell r="V353">
            <v>11705.4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29666</v>
          </cell>
          <cell r="AH353">
            <v>0</v>
          </cell>
          <cell r="AI353">
            <v>0</v>
          </cell>
          <cell r="AJ353">
            <v>29666</v>
          </cell>
          <cell r="AK353">
            <v>0</v>
          </cell>
          <cell r="AL353">
            <v>1937</v>
          </cell>
          <cell r="AM353">
            <v>31603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31603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29666</v>
          </cell>
          <cell r="CE353">
            <v>28576</v>
          </cell>
          <cell r="CF353">
            <v>1090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9768.4</v>
          </cell>
          <cell r="CK353">
            <v>794.49145560459863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1090</v>
          </cell>
          <cell r="DQ353">
            <v>1090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AA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382239</v>
          </cell>
          <cell r="F355">
            <v>0</v>
          </cell>
          <cell r="G355">
            <v>23193</v>
          </cell>
          <cell r="H355">
            <v>405432</v>
          </cell>
          <cell r="J355">
            <v>23193</v>
          </cell>
          <cell r="K355">
            <v>27422.346369501109</v>
          </cell>
          <cell r="L355">
            <v>50615.346369501109</v>
          </cell>
          <cell r="N355">
            <v>354816.65363049891</v>
          </cell>
          <cell r="P355">
            <v>23193</v>
          </cell>
          <cell r="Q355">
            <v>0</v>
          </cell>
          <cell r="R355">
            <v>0</v>
          </cell>
          <cell r="S355">
            <v>27422.346369501109</v>
          </cell>
          <cell r="T355">
            <v>50615.346369501109</v>
          </cell>
          <cell r="V355">
            <v>61968.800000000003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1.9999999999999998</v>
          </cell>
          <cell r="AF355">
            <v>0</v>
          </cell>
          <cell r="AG355">
            <v>382239</v>
          </cell>
          <cell r="AH355">
            <v>0</v>
          </cell>
          <cell r="AI355">
            <v>0</v>
          </cell>
          <cell r="AJ355">
            <v>382239</v>
          </cell>
          <cell r="AK355">
            <v>0</v>
          </cell>
          <cell r="AL355">
            <v>23193</v>
          </cell>
          <cell r="AM355">
            <v>405432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405432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382239</v>
          </cell>
          <cell r="CE355">
            <v>344617</v>
          </cell>
          <cell r="CF355">
            <v>37622</v>
          </cell>
          <cell r="CG355">
            <v>1153.8</v>
          </cell>
          <cell r="CH355">
            <v>0</v>
          </cell>
          <cell r="CI355">
            <v>0</v>
          </cell>
          <cell r="CJ355">
            <v>38775.800000000003</v>
          </cell>
          <cell r="CK355">
            <v>27422.346369501109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37622</v>
          </cell>
          <cell r="DQ355">
            <v>37622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742244</v>
          </cell>
          <cell r="F356">
            <v>1924</v>
          </cell>
          <cell r="G356">
            <v>38214</v>
          </cell>
          <cell r="H356">
            <v>782382</v>
          </cell>
          <cell r="J356">
            <v>38214</v>
          </cell>
          <cell r="K356">
            <v>49858.347741028767</v>
          </cell>
          <cell r="L356">
            <v>88072.34774102876</v>
          </cell>
          <cell r="N356">
            <v>694309.65225897124</v>
          </cell>
          <cell r="P356">
            <v>38214</v>
          </cell>
          <cell r="Q356">
            <v>0</v>
          </cell>
          <cell r="R356">
            <v>0</v>
          </cell>
          <cell r="S356">
            <v>49858.347741028767</v>
          </cell>
          <cell r="T356">
            <v>88072.34774102876</v>
          </cell>
          <cell r="V356">
            <v>271092.80000000005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742244</v>
          </cell>
          <cell r="AH356">
            <v>0</v>
          </cell>
          <cell r="AI356">
            <v>0</v>
          </cell>
          <cell r="AJ356">
            <v>742244</v>
          </cell>
          <cell r="AK356">
            <v>0</v>
          </cell>
          <cell r="AL356">
            <v>38214</v>
          </cell>
          <cell r="AM356">
            <v>780458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780458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742244</v>
          </cell>
          <cell r="CE356">
            <v>673841</v>
          </cell>
          <cell r="CF356">
            <v>68403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232878.80000000002</v>
          </cell>
          <cell r="CK356">
            <v>49858.347741028767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68403</v>
          </cell>
          <cell r="DQ356">
            <v>68403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28443413</v>
          </cell>
          <cell r="F357">
            <v>1191304</v>
          </cell>
          <cell r="G357">
            <v>1843084</v>
          </cell>
          <cell r="H357">
            <v>31477801</v>
          </cell>
          <cell r="J357">
            <v>1843084</v>
          </cell>
          <cell r="K357">
            <v>2289953.2469029669</v>
          </cell>
          <cell r="L357">
            <v>4133037.2469029669</v>
          </cell>
          <cell r="N357">
            <v>27344763.753097035</v>
          </cell>
          <cell r="P357">
            <v>1843084</v>
          </cell>
          <cell r="Q357">
            <v>0</v>
          </cell>
          <cell r="R357">
            <v>0</v>
          </cell>
          <cell r="S357">
            <v>2289953.2469029669</v>
          </cell>
          <cell r="T357">
            <v>4133037.2469029669</v>
          </cell>
          <cell r="V357">
            <v>6099320.2000000002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28443413</v>
          </cell>
          <cell r="AH357">
            <v>0</v>
          </cell>
          <cell r="AI357">
            <v>0</v>
          </cell>
          <cell r="AJ357">
            <v>28443413</v>
          </cell>
          <cell r="AK357">
            <v>1193228</v>
          </cell>
          <cell r="AL357">
            <v>1843084</v>
          </cell>
          <cell r="AM357">
            <v>31479725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31479725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28443413</v>
          </cell>
          <cell r="CE357">
            <v>25301719</v>
          </cell>
          <cell r="CF357">
            <v>3141694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4256236.2</v>
          </cell>
          <cell r="CK357">
            <v>2289953.2469029669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3141694</v>
          </cell>
          <cell r="DQ357">
            <v>3141694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AA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47152</v>
          </cell>
          <cell r="H359">
            <v>938693</v>
          </cell>
          <cell r="J359">
            <v>47152</v>
          </cell>
          <cell r="K359">
            <v>48384.52964632005</v>
          </cell>
          <cell r="L359">
            <v>95536.52964632005</v>
          </cell>
          <cell r="N359">
            <v>843156.47035367996</v>
          </cell>
          <cell r="P359">
            <v>47152</v>
          </cell>
          <cell r="Q359">
            <v>0</v>
          </cell>
          <cell r="R359">
            <v>0</v>
          </cell>
          <cell r="S359">
            <v>48384.52964632005</v>
          </cell>
          <cell r="T359">
            <v>95536.52964632005</v>
          </cell>
          <cell r="V359">
            <v>285444.19999999995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891541</v>
          </cell>
          <cell r="AH359">
            <v>0</v>
          </cell>
          <cell r="AI359">
            <v>0</v>
          </cell>
          <cell r="AJ359">
            <v>891541</v>
          </cell>
          <cell r="AK359">
            <v>0</v>
          </cell>
          <cell r="AL359">
            <v>47152</v>
          </cell>
          <cell r="AM359">
            <v>938693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938693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48384.52964632005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66381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AA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7524</v>
          </cell>
          <cell r="H361">
            <v>173274</v>
          </cell>
          <cell r="J361">
            <v>7524</v>
          </cell>
          <cell r="K361">
            <v>4226.1114308215256</v>
          </cell>
          <cell r="L361">
            <v>11750.111430821526</v>
          </cell>
          <cell r="N361">
            <v>161523.88856917847</v>
          </cell>
          <cell r="P361">
            <v>7524</v>
          </cell>
          <cell r="Q361">
            <v>0</v>
          </cell>
          <cell r="R361">
            <v>0</v>
          </cell>
          <cell r="S361">
            <v>4226.1114308215256</v>
          </cell>
          <cell r="T361">
            <v>11750.111430821526</v>
          </cell>
          <cell r="V361">
            <v>47199.199999999997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165750</v>
          </cell>
          <cell r="AH361">
            <v>0</v>
          </cell>
          <cell r="AI361">
            <v>0</v>
          </cell>
          <cell r="AJ361">
            <v>165750</v>
          </cell>
          <cell r="AK361">
            <v>0</v>
          </cell>
          <cell r="AL361">
            <v>7524</v>
          </cell>
          <cell r="AM361">
            <v>173274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173274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4226.1114308215256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5798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AA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467544</v>
          </cell>
          <cell r="F363">
            <v>0</v>
          </cell>
          <cell r="G363">
            <v>29232</v>
          </cell>
          <cell r="H363">
            <v>496776</v>
          </cell>
          <cell r="J363">
            <v>29232</v>
          </cell>
          <cell r="K363">
            <v>15434.272084795757</v>
          </cell>
          <cell r="L363">
            <v>44666.272084795753</v>
          </cell>
          <cell r="N363">
            <v>452109.72791520425</v>
          </cell>
          <cell r="P363">
            <v>29232</v>
          </cell>
          <cell r="Q363">
            <v>0</v>
          </cell>
          <cell r="R363">
            <v>0</v>
          </cell>
          <cell r="S363">
            <v>15434.272084795757</v>
          </cell>
          <cell r="T363">
            <v>44666.272084795753</v>
          </cell>
          <cell r="V363">
            <v>139301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467544</v>
          </cell>
          <cell r="AH363">
            <v>0</v>
          </cell>
          <cell r="AI363">
            <v>0</v>
          </cell>
          <cell r="AJ363">
            <v>467544</v>
          </cell>
          <cell r="AK363">
            <v>0</v>
          </cell>
          <cell r="AL363">
            <v>29232</v>
          </cell>
          <cell r="AM363">
            <v>496776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496776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467544</v>
          </cell>
          <cell r="CE363">
            <v>446369</v>
          </cell>
          <cell r="CF363">
            <v>21175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110069</v>
          </cell>
          <cell r="CK363">
            <v>15434.272084795757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21175</v>
          </cell>
          <cell r="DQ363">
            <v>21175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62244</v>
          </cell>
          <cell r="H364">
            <v>1101429</v>
          </cell>
          <cell r="J364">
            <v>62244</v>
          </cell>
          <cell r="K364">
            <v>74849.112921633598</v>
          </cell>
          <cell r="L364">
            <v>137093.11292163358</v>
          </cell>
          <cell r="N364">
            <v>964335.88707836648</v>
          </cell>
          <cell r="P364">
            <v>62244</v>
          </cell>
          <cell r="Q364">
            <v>0</v>
          </cell>
          <cell r="R364">
            <v>0</v>
          </cell>
          <cell r="S364">
            <v>74849.112921633598</v>
          </cell>
          <cell r="T364">
            <v>137093.11292163358</v>
          </cell>
          <cell r="V364">
            <v>167366.20000000001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1039185</v>
          </cell>
          <cell r="AH364">
            <v>0</v>
          </cell>
          <cell r="AI364">
            <v>0</v>
          </cell>
          <cell r="AJ364">
            <v>1039185</v>
          </cell>
          <cell r="AK364">
            <v>0</v>
          </cell>
          <cell r="AL364">
            <v>62244</v>
          </cell>
          <cell r="AM364">
            <v>1101429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1101429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74849.112921633598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102689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88346</v>
          </cell>
          <cell r="H365">
            <v>1971166</v>
          </cell>
          <cell r="J365">
            <v>88346</v>
          </cell>
          <cell r="K365">
            <v>116806.27958123681</v>
          </cell>
          <cell r="L365">
            <v>205152.27958123683</v>
          </cell>
          <cell r="N365">
            <v>1766013.7204187631</v>
          </cell>
          <cell r="P365">
            <v>88346</v>
          </cell>
          <cell r="Q365">
            <v>0</v>
          </cell>
          <cell r="R365">
            <v>0</v>
          </cell>
          <cell r="S365">
            <v>116806.27958123681</v>
          </cell>
          <cell r="T365">
            <v>205152.27958123683</v>
          </cell>
          <cell r="V365">
            <v>376173.6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1882820</v>
          </cell>
          <cell r="AH365">
            <v>0</v>
          </cell>
          <cell r="AI365">
            <v>0</v>
          </cell>
          <cell r="AJ365">
            <v>1882820</v>
          </cell>
          <cell r="AK365">
            <v>0</v>
          </cell>
          <cell r="AL365">
            <v>88346</v>
          </cell>
          <cell r="AM365">
            <v>1971166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1971166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116806.27958123681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160252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303354</v>
          </cell>
          <cell r="F366">
            <v>0</v>
          </cell>
          <cell r="G366">
            <v>20112</v>
          </cell>
          <cell r="H366">
            <v>323466</v>
          </cell>
          <cell r="J366">
            <v>20112</v>
          </cell>
          <cell r="K366">
            <v>12923.970641582695</v>
          </cell>
          <cell r="L366">
            <v>33035.970641582695</v>
          </cell>
          <cell r="N366">
            <v>290430.02935841732</v>
          </cell>
          <cell r="P366">
            <v>20112</v>
          </cell>
          <cell r="Q366">
            <v>0</v>
          </cell>
          <cell r="R366">
            <v>0</v>
          </cell>
          <cell r="S366">
            <v>12923.970641582695</v>
          </cell>
          <cell r="T366">
            <v>33035.970641582695</v>
          </cell>
          <cell r="V366">
            <v>116754.79999999999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303354</v>
          </cell>
          <cell r="AH366">
            <v>0</v>
          </cell>
          <cell r="AI366">
            <v>0</v>
          </cell>
          <cell r="AJ366">
            <v>303354</v>
          </cell>
          <cell r="AK366">
            <v>0</v>
          </cell>
          <cell r="AL366">
            <v>20112</v>
          </cell>
          <cell r="AM366">
            <v>323466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323466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303354</v>
          </cell>
          <cell r="CE366">
            <v>285623</v>
          </cell>
          <cell r="CF366">
            <v>17731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96642.799999999988</v>
          </cell>
          <cell r="CK366">
            <v>12923.970641582695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17731</v>
          </cell>
          <cell r="DQ366">
            <v>17731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42414</v>
          </cell>
          <cell r="F367">
            <v>0</v>
          </cell>
          <cell r="G367">
            <v>2922</v>
          </cell>
          <cell r="H367">
            <v>45336</v>
          </cell>
          <cell r="J367">
            <v>2922</v>
          </cell>
          <cell r="K367">
            <v>8517.0941823300309</v>
          </cell>
          <cell r="L367">
            <v>11439.094182330031</v>
          </cell>
          <cell r="N367">
            <v>33896.905817669969</v>
          </cell>
          <cell r="P367">
            <v>2922</v>
          </cell>
          <cell r="Q367">
            <v>0</v>
          </cell>
          <cell r="R367">
            <v>0</v>
          </cell>
          <cell r="S367">
            <v>8517.0941823300309</v>
          </cell>
          <cell r="T367">
            <v>11439.094182330031</v>
          </cell>
          <cell r="V367">
            <v>18007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42414</v>
          </cell>
          <cell r="AH367">
            <v>0</v>
          </cell>
          <cell r="AI367">
            <v>0</v>
          </cell>
          <cell r="AJ367">
            <v>42414</v>
          </cell>
          <cell r="AK367">
            <v>0</v>
          </cell>
          <cell r="AL367">
            <v>2922</v>
          </cell>
          <cell r="AM367">
            <v>45336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45336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42414</v>
          </cell>
          <cell r="CE367">
            <v>30729</v>
          </cell>
          <cell r="CF367">
            <v>11685</v>
          </cell>
          <cell r="CG367">
            <v>0</v>
          </cell>
          <cell r="CH367">
            <v>3400</v>
          </cell>
          <cell r="CI367">
            <v>0</v>
          </cell>
          <cell r="CJ367">
            <v>15085</v>
          </cell>
          <cell r="CK367">
            <v>8517.0941823300309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11685</v>
          </cell>
          <cell r="DQ367">
            <v>11685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962464</v>
          </cell>
          <cell r="F368">
            <v>0</v>
          </cell>
          <cell r="G368">
            <v>58400</v>
          </cell>
          <cell r="H368">
            <v>1020864</v>
          </cell>
          <cell r="J368">
            <v>58400</v>
          </cell>
          <cell r="K368">
            <v>27680.373869761683</v>
          </cell>
          <cell r="L368">
            <v>86080.373869761679</v>
          </cell>
          <cell r="N368">
            <v>934783.62613023829</v>
          </cell>
          <cell r="P368">
            <v>58400</v>
          </cell>
          <cell r="Q368">
            <v>0</v>
          </cell>
          <cell r="R368">
            <v>0</v>
          </cell>
          <cell r="S368">
            <v>27680.373869761683</v>
          </cell>
          <cell r="T368">
            <v>86080.373869761679</v>
          </cell>
          <cell r="V368">
            <v>158213.20000000001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962464</v>
          </cell>
          <cell r="AH368">
            <v>0</v>
          </cell>
          <cell r="AI368">
            <v>0</v>
          </cell>
          <cell r="AJ368">
            <v>962464</v>
          </cell>
          <cell r="AK368">
            <v>0</v>
          </cell>
          <cell r="AL368">
            <v>58400</v>
          </cell>
          <cell r="AM368">
            <v>1020864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1020864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962464</v>
          </cell>
          <cell r="CE368">
            <v>924488</v>
          </cell>
          <cell r="CF368">
            <v>37976</v>
          </cell>
          <cell r="CG368">
            <v>61837.2</v>
          </cell>
          <cell r="CH368">
            <v>0</v>
          </cell>
          <cell r="CI368">
            <v>0</v>
          </cell>
          <cell r="CJ368">
            <v>99813.2</v>
          </cell>
          <cell r="CK368">
            <v>27680.373869761683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37976</v>
          </cell>
          <cell r="DQ368">
            <v>37976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AA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155680</v>
          </cell>
          <cell r="F370">
            <v>0</v>
          </cell>
          <cell r="G370">
            <v>8444</v>
          </cell>
          <cell r="H370">
            <v>164124</v>
          </cell>
          <cell r="J370">
            <v>8444</v>
          </cell>
          <cell r="K370">
            <v>0</v>
          </cell>
          <cell r="L370">
            <v>8444</v>
          </cell>
          <cell r="N370">
            <v>155680</v>
          </cell>
          <cell r="P370">
            <v>8444</v>
          </cell>
          <cell r="Q370">
            <v>0</v>
          </cell>
          <cell r="R370">
            <v>0</v>
          </cell>
          <cell r="S370">
            <v>0</v>
          </cell>
          <cell r="T370">
            <v>8444</v>
          </cell>
          <cell r="V370">
            <v>8444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155680</v>
          </cell>
          <cell r="AH370">
            <v>0</v>
          </cell>
          <cell r="AI370">
            <v>0</v>
          </cell>
          <cell r="AJ370">
            <v>155680</v>
          </cell>
          <cell r="AK370">
            <v>0</v>
          </cell>
          <cell r="AL370">
            <v>8444</v>
          </cell>
          <cell r="AM370">
            <v>164124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164124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155680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631092</v>
          </cell>
          <cell r="F371">
            <v>0</v>
          </cell>
          <cell r="G371">
            <v>42606</v>
          </cell>
          <cell r="H371">
            <v>673698</v>
          </cell>
          <cell r="J371">
            <v>42606</v>
          </cell>
          <cell r="K371">
            <v>35139.846857520824</v>
          </cell>
          <cell r="L371">
            <v>77745.846857520824</v>
          </cell>
          <cell r="N371">
            <v>595952.15314247913</v>
          </cell>
          <cell r="P371">
            <v>42606</v>
          </cell>
          <cell r="Q371">
            <v>0</v>
          </cell>
          <cell r="R371">
            <v>0</v>
          </cell>
          <cell r="S371">
            <v>35139.846857520824</v>
          </cell>
          <cell r="T371">
            <v>77745.846857520824</v>
          </cell>
          <cell r="V371">
            <v>325352.80000000005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631092</v>
          </cell>
          <cell r="AH371">
            <v>0</v>
          </cell>
          <cell r="AI371">
            <v>0</v>
          </cell>
          <cell r="AJ371">
            <v>631092</v>
          </cell>
          <cell r="AK371">
            <v>0</v>
          </cell>
          <cell r="AL371">
            <v>42606</v>
          </cell>
          <cell r="AM371">
            <v>673698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673698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631092</v>
          </cell>
          <cell r="CE371">
            <v>582882</v>
          </cell>
          <cell r="CF371">
            <v>48210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282746.80000000005</v>
          </cell>
          <cell r="CK371">
            <v>35139.846857520824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48210</v>
          </cell>
          <cell r="DQ371">
            <v>48210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367198</v>
          </cell>
          <cell r="F372">
            <v>0</v>
          </cell>
          <cell r="G372">
            <v>22792</v>
          </cell>
          <cell r="H372">
            <v>389990</v>
          </cell>
          <cell r="J372">
            <v>22792</v>
          </cell>
          <cell r="K372">
            <v>34742.601129718525</v>
          </cell>
          <cell r="L372">
            <v>57534.601129718525</v>
          </cell>
          <cell r="N372">
            <v>332455.39887028147</v>
          </cell>
          <cell r="P372">
            <v>22792</v>
          </cell>
          <cell r="Q372">
            <v>0</v>
          </cell>
          <cell r="R372">
            <v>0</v>
          </cell>
          <cell r="S372">
            <v>34742.601129718525</v>
          </cell>
          <cell r="T372">
            <v>57534.601129718525</v>
          </cell>
          <cell r="V372">
            <v>124306.20000000001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367198</v>
          </cell>
          <cell r="AH372">
            <v>0</v>
          </cell>
          <cell r="AI372">
            <v>0</v>
          </cell>
          <cell r="AJ372">
            <v>367198</v>
          </cell>
          <cell r="AK372">
            <v>0</v>
          </cell>
          <cell r="AL372">
            <v>22792</v>
          </cell>
          <cell r="AM372">
            <v>389990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389990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367198</v>
          </cell>
          <cell r="CE372">
            <v>319533</v>
          </cell>
          <cell r="CF372">
            <v>47665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101514.20000000001</v>
          </cell>
          <cell r="CK372">
            <v>34742.601129718525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47665</v>
          </cell>
          <cell r="DQ372">
            <v>47665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AA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456914</v>
          </cell>
          <cell r="F374">
            <v>0</v>
          </cell>
          <cell r="G374">
            <v>25720</v>
          </cell>
          <cell r="H374">
            <v>482634</v>
          </cell>
          <cell r="J374">
            <v>25720</v>
          </cell>
          <cell r="K374">
            <v>17905.9422920941</v>
          </cell>
          <cell r="L374">
            <v>43625.9422920941</v>
          </cell>
          <cell r="N374">
            <v>439008.05770790589</v>
          </cell>
          <cell r="P374">
            <v>25720</v>
          </cell>
          <cell r="Q374">
            <v>0</v>
          </cell>
          <cell r="R374">
            <v>0</v>
          </cell>
          <cell r="S374">
            <v>17905.9422920941</v>
          </cell>
          <cell r="T374">
            <v>43625.9422920941</v>
          </cell>
          <cell r="V374">
            <v>103824.6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456914</v>
          </cell>
          <cell r="AH374">
            <v>0</v>
          </cell>
          <cell r="AI374">
            <v>0</v>
          </cell>
          <cell r="AJ374">
            <v>456914</v>
          </cell>
          <cell r="AK374">
            <v>0</v>
          </cell>
          <cell r="AL374">
            <v>25720</v>
          </cell>
          <cell r="AM374">
            <v>482634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482634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456914</v>
          </cell>
          <cell r="CE374">
            <v>432348</v>
          </cell>
          <cell r="CF374">
            <v>24566</v>
          </cell>
          <cell r="CG374">
            <v>53538.6</v>
          </cell>
          <cell r="CH374">
            <v>0</v>
          </cell>
          <cell r="CI374">
            <v>0</v>
          </cell>
          <cell r="CJ374">
            <v>78104.600000000006</v>
          </cell>
          <cell r="CK374">
            <v>17905.9422920941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24566</v>
          </cell>
          <cell r="DQ374">
            <v>24566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19120</v>
          </cell>
          <cell r="F375">
            <v>0</v>
          </cell>
          <cell r="G375">
            <v>940</v>
          </cell>
          <cell r="H375">
            <v>20060</v>
          </cell>
          <cell r="J375">
            <v>940</v>
          </cell>
          <cell r="K375">
            <v>340.39221079573167</v>
          </cell>
          <cell r="L375">
            <v>1280.3922107957317</v>
          </cell>
          <cell r="N375">
            <v>18779.607789204267</v>
          </cell>
          <cell r="P375">
            <v>940</v>
          </cell>
          <cell r="Q375">
            <v>0</v>
          </cell>
          <cell r="R375">
            <v>0</v>
          </cell>
          <cell r="S375">
            <v>340.39221079573167</v>
          </cell>
          <cell r="T375">
            <v>1280.3922107957317</v>
          </cell>
          <cell r="V375">
            <v>1407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19120</v>
          </cell>
          <cell r="AH375">
            <v>0</v>
          </cell>
          <cell r="AI375">
            <v>0</v>
          </cell>
          <cell r="AJ375">
            <v>19120</v>
          </cell>
          <cell r="AK375">
            <v>0</v>
          </cell>
          <cell r="AL375">
            <v>940</v>
          </cell>
          <cell r="AM375">
            <v>20060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20060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19120</v>
          </cell>
          <cell r="CE375">
            <v>18653</v>
          </cell>
          <cell r="CF375">
            <v>467</v>
          </cell>
          <cell r="CG375">
            <v>0</v>
          </cell>
          <cell r="CH375">
            <v>0</v>
          </cell>
          <cell r="CI375">
            <v>0</v>
          </cell>
          <cell r="CJ375">
            <v>467</v>
          </cell>
          <cell r="CK375">
            <v>340.39221079573167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467</v>
          </cell>
          <cell r="DQ375">
            <v>467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125889</v>
          </cell>
          <cell r="H376">
            <v>2279736</v>
          </cell>
          <cell r="J376">
            <v>125889</v>
          </cell>
          <cell r="K376">
            <v>17391.345074060297</v>
          </cell>
          <cell r="L376">
            <v>143280.34507406029</v>
          </cell>
          <cell r="N376">
            <v>2136455.6549259396</v>
          </cell>
          <cell r="P376">
            <v>125889</v>
          </cell>
          <cell r="Q376">
            <v>0</v>
          </cell>
          <cell r="R376">
            <v>0</v>
          </cell>
          <cell r="S376">
            <v>17391.345074060297</v>
          </cell>
          <cell r="T376">
            <v>143280.34507406029</v>
          </cell>
          <cell r="V376">
            <v>278313.40000000002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2153847</v>
          </cell>
          <cell r="AH376">
            <v>0</v>
          </cell>
          <cell r="AI376">
            <v>0</v>
          </cell>
          <cell r="AJ376">
            <v>2153847</v>
          </cell>
          <cell r="AK376">
            <v>0</v>
          </cell>
          <cell r="AL376">
            <v>125889</v>
          </cell>
          <cell r="AM376">
            <v>2279736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2279736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17391.345074060297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23860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120131</v>
          </cell>
          <cell r="F377">
            <v>0</v>
          </cell>
          <cell r="G377">
            <v>6751</v>
          </cell>
          <cell r="H377">
            <v>126882</v>
          </cell>
          <cell r="J377">
            <v>6751</v>
          </cell>
          <cell r="K377">
            <v>22877.709465194068</v>
          </cell>
          <cell r="L377">
            <v>29628.709465194068</v>
          </cell>
          <cell r="N377">
            <v>97253.290534805928</v>
          </cell>
          <cell r="P377">
            <v>6751</v>
          </cell>
          <cell r="Q377">
            <v>0</v>
          </cell>
          <cell r="R377">
            <v>0</v>
          </cell>
          <cell r="S377">
            <v>22877.709465194068</v>
          </cell>
          <cell r="T377">
            <v>29628.709465194068</v>
          </cell>
          <cell r="V377">
            <v>52214.400000000001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120131</v>
          </cell>
          <cell r="AH377">
            <v>0</v>
          </cell>
          <cell r="AI377">
            <v>0</v>
          </cell>
          <cell r="AJ377">
            <v>120131</v>
          </cell>
          <cell r="AK377">
            <v>0</v>
          </cell>
          <cell r="AL377">
            <v>6751</v>
          </cell>
          <cell r="AM377">
            <v>126882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126882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120131</v>
          </cell>
          <cell r="CE377">
            <v>88744</v>
          </cell>
          <cell r="CF377">
            <v>31387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45463.4</v>
          </cell>
          <cell r="CK377">
            <v>22877.709465194068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31387</v>
          </cell>
          <cell r="DQ377">
            <v>31387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AA378">
            <v>655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212521</v>
          </cell>
          <cell r="F379">
            <v>0</v>
          </cell>
          <cell r="G379">
            <v>16488</v>
          </cell>
          <cell r="H379">
            <v>229009</v>
          </cell>
          <cell r="J379">
            <v>16488</v>
          </cell>
          <cell r="K379">
            <v>22333.956597413307</v>
          </cell>
          <cell r="L379">
            <v>38821.956597413307</v>
          </cell>
          <cell r="N379">
            <v>190187.04340258669</v>
          </cell>
          <cell r="P379">
            <v>16488</v>
          </cell>
          <cell r="Q379">
            <v>0</v>
          </cell>
          <cell r="R379">
            <v>0</v>
          </cell>
          <cell r="S379">
            <v>22333.956597413307</v>
          </cell>
          <cell r="T379">
            <v>38821.956597413307</v>
          </cell>
          <cell r="V379">
            <v>97479.2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212521</v>
          </cell>
          <cell r="AH379">
            <v>0</v>
          </cell>
          <cell r="AI379">
            <v>0</v>
          </cell>
          <cell r="AJ379">
            <v>212521</v>
          </cell>
          <cell r="AK379">
            <v>0</v>
          </cell>
          <cell r="AL379">
            <v>16488</v>
          </cell>
          <cell r="AM379">
            <v>229009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229009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212521</v>
          </cell>
          <cell r="CE379">
            <v>181880</v>
          </cell>
          <cell r="CF379">
            <v>30641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80991.199999999997</v>
          </cell>
          <cell r="CK379">
            <v>22333.956597413307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30641</v>
          </cell>
          <cell r="DQ379">
            <v>30641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1464394</v>
          </cell>
          <cell r="F380">
            <v>0</v>
          </cell>
          <cell r="G380">
            <v>68916</v>
          </cell>
          <cell r="H380">
            <v>1533310</v>
          </cell>
          <cell r="J380">
            <v>68916</v>
          </cell>
          <cell r="K380">
            <v>0</v>
          </cell>
          <cell r="L380">
            <v>68916</v>
          </cell>
          <cell r="N380">
            <v>1464394</v>
          </cell>
          <cell r="P380">
            <v>68916</v>
          </cell>
          <cell r="Q380">
            <v>0</v>
          </cell>
          <cell r="R380">
            <v>0</v>
          </cell>
          <cell r="S380">
            <v>0</v>
          </cell>
          <cell r="T380">
            <v>68916</v>
          </cell>
          <cell r="V380">
            <v>299245.8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1464394</v>
          </cell>
          <cell r="AH380">
            <v>0</v>
          </cell>
          <cell r="AI380">
            <v>0</v>
          </cell>
          <cell r="AJ380">
            <v>1464394</v>
          </cell>
          <cell r="AK380">
            <v>0</v>
          </cell>
          <cell r="AL380">
            <v>68916</v>
          </cell>
          <cell r="AM380">
            <v>1533310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1533310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1464394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0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AA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239203</v>
          </cell>
          <cell r="F382">
            <v>0</v>
          </cell>
          <cell r="G382">
            <v>14665</v>
          </cell>
          <cell r="H382">
            <v>253868</v>
          </cell>
          <cell r="J382">
            <v>14665</v>
          </cell>
          <cell r="K382">
            <v>19858.641933896593</v>
          </cell>
          <cell r="L382">
            <v>34523.641933896593</v>
          </cell>
          <cell r="N382">
            <v>219344.35806610342</v>
          </cell>
          <cell r="P382">
            <v>14665</v>
          </cell>
          <cell r="Q382">
            <v>0</v>
          </cell>
          <cell r="R382">
            <v>0</v>
          </cell>
          <cell r="S382">
            <v>19858.641933896593</v>
          </cell>
          <cell r="T382">
            <v>34523.641933896593</v>
          </cell>
          <cell r="V382">
            <v>70309.2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239203</v>
          </cell>
          <cell r="AH382">
            <v>0</v>
          </cell>
          <cell r="AI382">
            <v>0</v>
          </cell>
          <cell r="AJ382">
            <v>239203</v>
          </cell>
          <cell r="AK382">
            <v>0</v>
          </cell>
          <cell r="AL382">
            <v>14665</v>
          </cell>
          <cell r="AM382">
            <v>253868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253868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239203</v>
          </cell>
          <cell r="CE382">
            <v>211958</v>
          </cell>
          <cell r="CF382">
            <v>27245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55644.2</v>
          </cell>
          <cell r="CK382">
            <v>19858.641933896593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27245</v>
          </cell>
          <cell r="DQ382">
            <v>27245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930408</v>
          </cell>
          <cell r="F383">
            <v>0</v>
          </cell>
          <cell r="G383">
            <v>42336</v>
          </cell>
          <cell r="H383">
            <v>972744</v>
          </cell>
          <cell r="J383">
            <v>42336</v>
          </cell>
          <cell r="K383">
            <v>64070.998101426994</v>
          </cell>
          <cell r="L383">
            <v>106406.99810142699</v>
          </cell>
          <cell r="N383">
            <v>866337.00189857301</v>
          </cell>
          <cell r="P383">
            <v>42336</v>
          </cell>
          <cell r="Q383">
            <v>0</v>
          </cell>
          <cell r="R383">
            <v>0</v>
          </cell>
          <cell r="S383">
            <v>64070.998101426994</v>
          </cell>
          <cell r="T383">
            <v>106406.99810142699</v>
          </cell>
          <cell r="V383">
            <v>167023.20000000001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930408</v>
          </cell>
          <cell r="AH383">
            <v>0</v>
          </cell>
          <cell r="AI383">
            <v>0</v>
          </cell>
          <cell r="AJ383">
            <v>930408</v>
          </cell>
          <cell r="AK383">
            <v>0</v>
          </cell>
          <cell r="AL383">
            <v>42336</v>
          </cell>
          <cell r="AM383">
            <v>972744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972744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930408</v>
          </cell>
          <cell r="CE383">
            <v>842506</v>
          </cell>
          <cell r="CF383">
            <v>87902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124687.20000000001</v>
          </cell>
          <cell r="CK383">
            <v>64070.998101426994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87902</v>
          </cell>
          <cell r="DQ383">
            <v>87902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4828</v>
          </cell>
          <cell r="H384">
            <v>91523</v>
          </cell>
          <cell r="J384">
            <v>4828</v>
          </cell>
          <cell r="K384">
            <v>0</v>
          </cell>
          <cell r="L384">
            <v>4828</v>
          </cell>
          <cell r="N384">
            <v>86695</v>
          </cell>
          <cell r="P384">
            <v>4828</v>
          </cell>
          <cell r="Q384">
            <v>0</v>
          </cell>
          <cell r="R384">
            <v>0</v>
          </cell>
          <cell r="S384">
            <v>0</v>
          </cell>
          <cell r="T384">
            <v>4828</v>
          </cell>
          <cell r="V384">
            <v>22357.199999999997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86695</v>
          </cell>
          <cell r="AH384">
            <v>0</v>
          </cell>
          <cell r="AI384">
            <v>0</v>
          </cell>
          <cell r="AJ384">
            <v>86695</v>
          </cell>
          <cell r="AK384">
            <v>0</v>
          </cell>
          <cell r="AL384">
            <v>4828</v>
          </cell>
          <cell r="AM384">
            <v>91523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91523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</v>
          </cell>
          <cell r="H385">
            <v>759244</v>
          </cell>
          <cell r="J385">
            <v>38838</v>
          </cell>
          <cell r="K385">
            <v>32768.763641849488</v>
          </cell>
          <cell r="L385">
            <v>71606.76364184948</v>
          </cell>
          <cell r="N385">
            <v>687637.23635815049</v>
          </cell>
          <cell r="P385">
            <v>38838</v>
          </cell>
          <cell r="Q385">
            <v>0</v>
          </cell>
          <cell r="R385">
            <v>0</v>
          </cell>
          <cell r="S385">
            <v>32768.763641849488</v>
          </cell>
          <cell r="T385">
            <v>71606.76364184948</v>
          </cell>
          <cell r="V385">
            <v>83795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720406</v>
          </cell>
          <cell r="AH385">
            <v>0</v>
          </cell>
          <cell r="AI385">
            <v>0</v>
          </cell>
          <cell r="AJ385">
            <v>720406</v>
          </cell>
          <cell r="AK385">
            <v>0</v>
          </cell>
          <cell r="AL385">
            <v>38838</v>
          </cell>
          <cell r="AM385">
            <v>759244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759244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32768.763641849488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44957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60766</v>
          </cell>
          <cell r="H386">
            <v>1143636</v>
          </cell>
          <cell r="J386">
            <v>60766</v>
          </cell>
          <cell r="K386">
            <v>65020.014500690471</v>
          </cell>
          <cell r="L386">
            <v>125786.01450069048</v>
          </cell>
          <cell r="N386">
            <v>1017849.9854993095</v>
          </cell>
          <cell r="P386">
            <v>60766</v>
          </cell>
          <cell r="Q386">
            <v>0</v>
          </cell>
          <cell r="R386">
            <v>0</v>
          </cell>
          <cell r="S386">
            <v>65020.014500690471</v>
          </cell>
          <cell r="T386">
            <v>125786.01450069048</v>
          </cell>
          <cell r="V386">
            <v>234474.19999999998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1082870</v>
          </cell>
          <cell r="AH386">
            <v>0</v>
          </cell>
          <cell r="AI386">
            <v>0</v>
          </cell>
          <cell r="AJ386">
            <v>1082870</v>
          </cell>
          <cell r="AK386">
            <v>0</v>
          </cell>
          <cell r="AL386">
            <v>60766</v>
          </cell>
          <cell r="AM386">
            <v>1143636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1143636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65020.014500690471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89204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AA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10632</v>
          </cell>
          <cell r="H388">
            <v>192725</v>
          </cell>
          <cell r="J388">
            <v>10632</v>
          </cell>
          <cell r="K388">
            <v>12251.204023671644</v>
          </cell>
          <cell r="L388">
            <v>22883.204023671642</v>
          </cell>
          <cell r="N388">
            <v>169841.79597632837</v>
          </cell>
          <cell r="P388">
            <v>10632</v>
          </cell>
          <cell r="Q388">
            <v>0</v>
          </cell>
          <cell r="R388">
            <v>0</v>
          </cell>
          <cell r="S388">
            <v>12251.204023671644</v>
          </cell>
          <cell r="T388">
            <v>22883.204023671642</v>
          </cell>
          <cell r="V388">
            <v>52284.800000000003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182093</v>
          </cell>
          <cell r="AH388">
            <v>0</v>
          </cell>
          <cell r="AI388">
            <v>0</v>
          </cell>
          <cell r="AJ388">
            <v>182093</v>
          </cell>
          <cell r="AK388">
            <v>0</v>
          </cell>
          <cell r="AL388">
            <v>10632</v>
          </cell>
          <cell r="AM388">
            <v>192725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192725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12251.204023671644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16808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421762</v>
          </cell>
          <cell r="F389">
            <v>0</v>
          </cell>
          <cell r="G389">
            <v>21076</v>
          </cell>
          <cell r="H389">
            <v>442838</v>
          </cell>
          <cell r="J389">
            <v>21076</v>
          </cell>
          <cell r="K389">
            <v>2994.2852290125606</v>
          </cell>
          <cell r="L389">
            <v>24070.285229012559</v>
          </cell>
          <cell r="N389">
            <v>418767.71477098746</v>
          </cell>
          <cell r="P389">
            <v>21076</v>
          </cell>
          <cell r="Q389">
            <v>0</v>
          </cell>
          <cell r="R389">
            <v>0</v>
          </cell>
          <cell r="S389">
            <v>2994.2852290125606</v>
          </cell>
          <cell r="T389">
            <v>24070.285229012559</v>
          </cell>
          <cell r="V389">
            <v>90696.799999999988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421762</v>
          </cell>
          <cell r="AH389">
            <v>0</v>
          </cell>
          <cell r="AI389">
            <v>0</v>
          </cell>
          <cell r="AJ389">
            <v>421762</v>
          </cell>
          <cell r="AK389">
            <v>0</v>
          </cell>
          <cell r="AL389">
            <v>21076</v>
          </cell>
          <cell r="AM389">
            <v>442838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442838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421762</v>
          </cell>
          <cell r="CE389">
            <v>417654</v>
          </cell>
          <cell r="CF389">
            <v>4108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69620.799999999988</v>
          </cell>
          <cell r="CK389">
            <v>2994.2852290125606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4108</v>
          </cell>
          <cell r="DQ389">
            <v>4108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AA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335504</v>
          </cell>
          <cell r="F391">
            <v>0</v>
          </cell>
          <cell r="G391">
            <v>20900</v>
          </cell>
          <cell r="H391">
            <v>356404</v>
          </cell>
          <cell r="J391">
            <v>20900</v>
          </cell>
          <cell r="K391">
            <v>13957.538425112347</v>
          </cell>
          <cell r="L391">
            <v>34857.538425112347</v>
          </cell>
          <cell r="N391">
            <v>321546.46157488762</v>
          </cell>
          <cell r="P391">
            <v>20900</v>
          </cell>
          <cell r="Q391">
            <v>0</v>
          </cell>
          <cell r="R391">
            <v>0</v>
          </cell>
          <cell r="S391">
            <v>13957.538425112347</v>
          </cell>
          <cell r="T391">
            <v>34857.538425112347</v>
          </cell>
          <cell r="V391">
            <v>123158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335504</v>
          </cell>
          <cell r="AH391">
            <v>0</v>
          </cell>
          <cell r="AI391">
            <v>0</v>
          </cell>
          <cell r="AJ391">
            <v>335504</v>
          </cell>
          <cell r="AK391">
            <v>0</v>
          </cell>
          <cell r="AL391">
            <v>20900</v>
          </cell>
          <cell r="AM391">
            <v>356404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356404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335504</v>
          </cell>
          <cell r="CE391">
            <v>316355</v>
          </cell>
          <cell r="CF391">
            <v>19149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102258</v>
          </cell>
          <cell r="CK391">
            <v>13957.538425112347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19149</v>
          </cell>
          <cell r="DQ391">
            <v>19149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92728</v>
          </cell>
          <cell r="F392">
            <v>0</v>
          </cell>
          <cell r="G392">
            <v>4696</v>
          </cell>
          <cell r="H392">
            <v>97424</v>
          </cell>
          <cell r="J392">
            <v>4696</v>
          </cell>
          <cell r="K392">
            <v>1491.3114845568887</v>
          </cell>
          <cell r="L392">
            <v>6187.3114845568889</v>
          </cell>
          <cell r="N392">
            <v>91236.688515443107</v>
          </cell>
          <cell r="P392">
            <v>4696</v>
          </cell>
          <cell r="Q392">
            <v>0</v>
          </cell>
          <cell r="R392">
            <v>0</v>
          </cell>
          <cell r="S392">
            <v>1491.3114845568887</v>
          </cell>
          <cell r="T392">
            <v>6187.3114845568889</v>
          </cell>
          <cell r="V392">
            <v>33359.199999999997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92728</v>
          </cell>
          <cell r="AH392">
            <v>0</v>
          </cell>
          <cell r="AI392">
            <v>0</v>
          </cell>
          <cell r="AJ392">
            <v>92728</v>
          </cell>
          <cell r="AK392">
            <v>0</v>
          </cell>
          <cell r="AL392">
            <v>4696</v>
          </cell>
          <cell r="AM392">
            <v>97424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97424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92728</v>
          </cell>
          <cell r="CE392">
            <v>90682</v>
          </cell>
          <cell r="CF392">
            <v>2046</v>
          </cell>
          <cell r="CG392">
            <v>12717.6</v>
          </cell>
          <cell r="CH392">
            <v>13899.6</v>
          </cell>
          <cell r="CI392">
            <v>0</v>
          </cell>
          <cell r="CJ392">
            <v>28663.200000000001</v>
          </cell>
          <cell r="CK392">
            <v>1491.3114845568887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2046</v>
          </cell>
          <cell r="DQ392">
            <v>2046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AA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955728</v>
          </cell>
          <cell r="F394">
            <v>0</v>
          </cell>
          <cell r="G394">
            <v>32616</v>
          </cell>
          <cell r="H394">
            <v>988344</v>
          </cell>
          <cell r="J394">
            <v>32616</v>
          </cell>
          <cell r="K394">
            <v>49431.94636347951</v>
          </cell>
          <cell r="L394">
            <v>82047.94636347951</v>
          </cell>
          <cell r="N394">
            <v>906296.05363652052</v>
          </cell>
          <cell r="P394">
            <v>32616</v>
          </cell>
          <cell r="Q394">
            <v>0</v>
          </cell>
          <cell r="R394">
            <v>0</v>
          </cell>
          <cell r="S394">
            <v>49431.94636347951</v>
          </cell>
          <cell r="T394">
            <v>82047.94636347951</v>
          </cell>
          <cell r="V394">
            <v>203056.8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7</v>
          </cell>
          <cell r="AF394">
            <v>0</v>
          </cell>
          <cell r="AG394">
            <v>955728</v>
          </cell>
          <cell r="AH394">
            <v>0</v>
          </cell>
          <cell r="AI394">
            <v>0</v>
          </cell>
          <cell r="AJ394">
            <v>955728</v>
          </cell>
          <cell r="AK394">
            <v>0</v>
          </cell>
          <cell r="AL394">
            <v>32616</v>
          </cell>
          <cell r="AM394">
            <v>988344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988344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955728</v>
          </cell>
          <cell r="CE394">
            <v>887910</v>
          </cell>
          <cell r="CF394">
            <v>67818</v>
          </cell>
          <cell r="CG394">
            <v>102622.8</v>
          </cell>
          <cell r="CH394">
            <v>0</v>
          </cell>
          <cell r="CI394">
            <v>0</v>
          </cell>
          <cell r="CJ394">
            <v>170440.8</v>
          </cell>
          <cell r="CK394">
            <v>49431.94636347951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67818</v>
          </cell>
          <cell r="DQ394">
            <v>67818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71524</v>
          </cell>
          <cell r="F395">
            <v>0</v>
          </cell>
          <cell r="G395">
            <v>3890</v>
          </cell>
          <cell r="H395">
            <v>75414</v>
          </cell>
          <cell r="J395">
            <v>3890</v>
          </cell>
          <cell r="K395">
            <v>847.70051639279643</v>
          </cell>
          <cell r="L395">
            <v>4737.7005163927961</v>
          </cell>
          <cell r="N395">
            <v>70676.299483607203</v>
          </cell>
          <cell r="P395">
            <v>3890</v>
          </cell>
          <cell r="Q395">
            <v>0</v>
          </cell>
          <cell r="R395">
            <v>0</v>
          </cell>
          <cell r="S395">
            <v>847.70051639279643</v>
          </cell>
          <cell r="T395">
            <v>4737.7005163927961</v>
          </cell>
          <cell r="V395">
            <v>29205.399999999998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71524</v>
          </cell>
          <cell r="AH395">
            <v>0</v>
          </cell>
          <cell r="AI395">
            <v>0</v>
          </cell>
          <cell r="AJ395">
            <v>71524</v>
          </cell>
          <cell r="AK395">
            <v>0</v>
          </cell>
          <cell r="AL395">
            <v>3890</v>
          </cell>
          <cell r="AM395">
            <v>75414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75414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71524</v>
          </cell>
          <cell r="CE395">
            <v>70361</v>
          </cell>
          <cell r="CF395">
            <v>1163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25315.399999999998</v>
          </cell>
          <cell r="CK395">
            <v>847.70051639279643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1163</v>
          </cell>
          <cell r="DQ395">
            <v>1163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177334</v>
          </cell>
          <cell r="F396">
            <v>0</v>
          </cell>
          <cell r="G396">
            <v>10639</v>
          </cell>
          <cell r="H396">
            <v>187973</v>
          </cell>
          <cell r="J396">
            <v>10639</v>
          </cell>
          <cell r="K396">
            <v>7800.5940897985447</v>
          </cell>
          <cell r="L396">
            <v>18439.594089798546</v>
          </cell>
          <cell r="N396">
            <v>169533.40591020146</v>
          </cell>
          <cell r="P396">
            <v>10639</v>
          </cell>
          <cell r="Q396">
            <v>0</v>
          </cell>
          <cell r="R396">
            <v>0</v>
          </cell>
          <cell r="S396">
            <v>7800.5940897985447</v>
          </cell>
          <cell r="T396">
            <v>18439.594089798546</v>
          </cell>
          <cell r="V396">
            <v>53573.4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177334</v>
          </cell>
          <cell r="AH396">
            <v>0</v>
          </cell>
          <cell r="AI396">
            <v>0</v>
          </cell>
          <cell r="AJ396">
            <v>177334</v>
          </cell>
          <cell r="AK396">
            <v>0</v>
          </cell>
          <cell r="AL396">
            <v>10639</v>
          </cell>
          <cell r="AM396">
            <v>187973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187973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177334</v>
          </cell>
          <cell r="CE396">
            <v>166632</v>
          </cell>
          <cell r="CF396">
            <v>10702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42934.400000000001</v>
          </cell>
          <cell r="CK396">
            <v>7800.5940897985447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10702</v>
          </cell>
          <cell r="DQ396">
            <v>10702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60167</v>
          </cell>
          <cell r="H397">
            <v>1286060</v>
          </cell>
          <cell r="J397">
            <v>60167</v>
          </cell>
          <cell r="K397">
            <v>23250.90178195513</v>
          </cell>
          <cell r="L397">
            <v>83417.901781955123</v>
          </cell>
          <cell r="N397">
            <v>1202642.098218045</v>
          </cell>
          <cell r="P397">
            <v>60167</v>
          </cell>
          <cell r="Q397">
            <v>0</v>
          </cell>
          <cell r="R397">
            <v>0</v>
          </cell>
          <cell r="S397">
            <v>23250.90178195513</v>
          </cell>
          <cell r="T397">
            <v>83417.901781955123</v>
          </cell>
          <cell r="V397">
            <v>116068.4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1225893</v>
          </cell>
          <cell r="AH397">
            <v>0</v>
          </cell>
          <cell r="AI397">
            <v>0</v>
          </cell>
          <cell r="AJ397">
            <v>1225893</v>
          </cell>
          <cell r="AK397">
            <v>0</v>
          </cell>
          <cell r="AL397">
            <v>60167</v>
          </cell>
          <cell r="AM397">
            <v>1286060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1286060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23250.90178195513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31899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8239</v>
          </cell>
          <cell r="H398">
            <v>181083</v>
          </cell>
          <cell r="J398">
            <v>8239</v>
          </cell>
          <cell r="K398">
            <v>1153.8348387358528</v>
          </cell>
          <cell r="L398">
            <v>9392.8348387358528</v>
          </cell>
          <cell r="N398">
            <v>171690.16516126416</v>
          </cell>
          <cell r="P398">
            <v>8239</v>
          </cell>
          <cell r="Q398">
            <v>0</v>
          </cell>
          <cell r="R398">
            <v>0</v>
          </cell>
          <cell r="S398">
            <v>1153.8348387358528</v>
          </cell>
          <cell r="T398">
            <v>9392.8348387358528</v>
          </cell>
          <cell r="V398">
            <v>22722.6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172844</v>
          </cell>
          <cell r="AH398">
            <v>0</v>
          </cell>
          <cell r="AI398">
            <v>0</v>
          </cell>
          <cell r="AJ398">
            <v>172844</v>
          </cell>
          <cell r="AK398">
            <v>0</v>
          </cell>
          <cell r="AL398">
            <v>8239</v>
          </cell>
          <cell r="AM398">
            <v>181083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181083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1153.8348387358528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1583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35514</v>
          </cell>
          <cell r="H399">
            <v>695538</v>
          </cell>
          <cell r="J399">
            <v>35514</v>
          </cell>
          <cell r="K399">
            <v>18837.465301509401</v>
          </cell>
          <cell r="L399">
            <v>54351.465301509401</v>
          </cell>
          <cell r="N399">
            <v>641186.53469849064</v>
          </cell>
          <cell r="P399">
            <v>35514</v>
          </cell>
          <cell r="Q399">
            <v>0</v>
          </cell>
          <cell r="R399">
            <v>0</v>
          </cell>
          <cell r="S399">
            <v>18837.465301509401</v>
          </cell>
          <cell r="T399">
            <v>54351.465301509401</v>
          </cell>
          <cell r="V399">
            <v>61358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660024</v>
          </cell>
          <cell r="AH399">
            <v>0</v>
          </cell>
          <cell r="AI399">
            <v>0</v>
          </cell>
          <cell r="AJ399">
            <v>660024</v>
          </cell>
          <cell r="AK399">
            <v>0</v>
          </cell>
          <cell r="AL399">
            <v>35514</v>
          </cell>
          <cell r="AM399">
            <v>695538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695538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18837.465301509401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25844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188910</v>
          </cell>
          <cell r="F400">
            <v>0</v>
          </cell>
          <cell r="G400">
            <v>12558</v>
          </cell>
          <cell r="H400">
            <v>201468</v>
          </cell>
          <cell r="J400">
            <v>12558</v>
          </cell>
          <cell r="K400">
            <v>9452.9905392073742</v>
          </cell>
          <cell r="L400">
            <v>22010.990539207374</v>
          </cell>
          <cell r="N400">
            <v>179457.00946079261</v>
          </cell>
          <cell r="P400">
            <v>12558</v>
          </cell>
          <cell r="Q400">
            <v>0</v>
          </cell>
          <cell r="R400">
            <v>0</v>
          </cell>
          <cell r="S400">
            <v>9452.9905392073742</v>
          </cell>
          <cell r="T400">
            <v>22010.990539207374</v>
          </cell>
          <cell r="V400">
            <v>61888.799999999996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188910</v>
          </cell>
          <cell r="AH400">
            <v>0</v>
          </cell>
          <cell r="AI400">
            <v>0</v>
          </cell>
          <cell r="AJ400">
            <v>188910</v>
          </cell>
          <cell r="AK400">
            <v>0</v>
          </cell>
          <cell r="AL400">
            <v>12558</v>
          </cell>
          <cell r="AM400">
            <v>201468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201468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188910</v>
          </cell>
          <cell r="CE400">
            <v>175941</v>
          </cell>
          <cell r="CF400">
            <v>12969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49330.799999999996</v>
          </cell>
          <cell r="CK400">
            <v>9452.9905392073742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12969</v>
          </cell>
          <cell r="DQ400">
            <v>12969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487641</v>
          </cell>
          <cell r="F401">
            <v>0</v>
          </cell>
          <cell r="G401">
            <v>31026</v>
          </cell>
          <cell r="H401">
            <v>518667</v>
          </cell>
          <cell r="J401">
            <v>31026</v>
          </cell>
          <cell r="K401">
            <v>6280.8558467383727</v>
          </cell>
          <cell r="L401">
            <v>37306.85584673837</v>
          </cell>
          <cell r="N401">
            <v>481360.14415326162</v>
          </cell>
          <cell r="P401">
            <v>31026</v>
          </cell>
          <cell r="Q401">
            <v>0</v>
          </cell>
          <cell r="R401">
            <v>0</v>
          </cell>
          <cell r="S401">
            <v>6280.8558467383727</v>
          </cell>
          <cell r="T401">
            <v>37306.85584673837</v>
          </cell>
          <cell r="V401">
            <v>72912.600000000006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487641</v>
          </cell>
          <cell r="AH401">
            <v>0</v>
          </cell>
          <cell r="AI401">
            <v>0</v>
          </cell>
          <cell r="AJ401">
            <v>487641</v>
          </cell>
          <cell r="AK401">
            <v>0</v>
          </cell>
          <cell r="AL401">
            <v>31026</v>
          </cell>
          <cell r="AM401">
            <v>518667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518667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487641</v>
          </cell>
          <cell r="CE401">
            <v>479024</v>
          </cell>
          <cell r="CF401">
            <v>8617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41886.600000000006</v>
          </cell>
          <cell r="CK401">
            <v>6280.8558467383727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8617</v>
          </cell>
          <cell r="DQ401">
            <v>8617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AA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135792</v>
          </cell>
          <cell r="F403">
            <v>0</v>
          </cell>
          <cell r="G403">
            <v>7504</v>
          </cell>
          <cell r="H403">
            <v>143296</v>
          </cell>
          <cell r="J403">
            <v>7504</v>
          </cell>
          <cell r="K403">
            <v>0</v>
          </cell>
          <cell r="L403">
            <v>7504</v>
          </cell>
          <cell r="N403">
            <v>135792</v>
          </cell>
          <cell r="P403">
            <v>7504</v>
          </cell>
          <cell r="Q403">
            <v>0</v>
          </cell>
          <cell r="R403">
            <v>0</v>
          </cell>
          <cell r="S403">
            <v>0</v>
          </cell>
          <cell r="T403">
            <v>7504</v>
          </cell>
          <cell r="V403">
            <v>11932.599999999999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135792</v>
          </cell>
          <cell r="AH403">
            <v>0</v>
          </cell>
          <cell r="AI403">
            <v>0</v>
          </cell>
          <cell r="AJ403">
            <v>135792</v>
          </cell>
          <cell r="AK403">
            <v>0</v>
          </cell>
          <cell r="AL403">
            <v>7504</v>
          </cell>
          <cell r="AM403">
            <v>143296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143296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135792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919561</v>
          </cell>
          <cell r="F404">
            <v>0</v>
          </cell>
          <cell r="G404">
            <v>53380</v>
          </cell>
          <cell r="H404">
            <v>972941</v>
          </cell>
          <cell r="J404">
            <v>53380</v>
          </cell>
          <cell r="K404">
            <v>29494.584175266129</v>
          </cell>
          <cell r="L404">
            <v>82874.584175266122</v>
          </cell>
          <cell r="N404">
            <v>890066.41582473391</v>
          </cell>
          <cell r="P404">
            <v>53380</v>
          </cell>
          <cell r="Q404">
            <v>0</v>
          </cell>
          <cell r="R404">
            <v>0</v>
          </cell>
          <cell r="S404">
            <v>29494.584175266129</v>
          </cell>
          <cell r="T404">
            <v>82874.584175266122</v>
          </cell>
          <cell r="V404">
            <v>124416.8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919561</v>
          </cell>
          <cell r="AH404">
            <v>0</v>
          </cell>
          <cell r="AI404">
            <v>0</v>
          </cell>
          <cell r="AJ404">
            <v>919561</v>
          </cell>
          <cell r="AK404">
            <v>0</v>
          </cell>
          <cell r="AL404">
            <v>53380</v>
          </cell>
          <cell r="AM404">
            <v>972941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972941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919561</v>
          </cell>
          <cell r="CE404">
            <v>879096</v>
          </cell>
          <cell r="CF404">
            <v>40465</v>
          </cell>
          <cell r="CG404">
            <v>30571.8</v>
          </cell>
          <cell r="CH404">
            <v>0</v>
          </cell>
          <cell r="CI404">
            <v>0</v>
          </cell>
          <cell r="CJ404">
            <v>71036.800000000003</v>
          </cell>
          <cell r="CK404">
            <v>29494.584175266129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40465</v>
          </cell>
          <cell r="DQ404">
            <v>40465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111618</v>
          </cell>
          <cell r="F405">
            <v>0</v>
          </cell>
          <cell r="G405">
            <v>5932</v>
          </cell>
          <cell r="H405">
            <v>117550</v>
          </cell>
          <cell r="J405">
            <v>5932</v>
          </cell>
          <cell r="K405">
            <v>12662.298685103749</v>
          </cell>
          <cell r="L405">
            <v>18594.298685103749</v>
          </cell>
          <cell r="N405">
            <v>98955.701314896258</v>
          </cell>
          <cell r="P405">
            <v>5932</v>
          </cell>
          <cell r="Q405">
            <v>0</v>
          </cell>
          <cell r="R405">
            <v>0</v>
          </cell>
          <cell r="S405">
            <v>12662.298685103749</v>
          </cell>
          <cell r="T405">
            <v>18594.298685103749</v>
          </cell>
          <cell r="V405">
            <v>71185.600000000006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111618</v>
          </cell>
          <cell r="AH405">
            <v>0</v>
          </cell>
          <cell r="AI405">
            <v>0</v>
          </cell>
          <cell r="AJ405">
            <v>111618</v>
          </cell>
          <cell r="AK405">
            <v>0</v>
          </cell>
          <cell r="AL405">
            <v>5932</v>
          </cell>
          <cell r="AM405">
            <v>117550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117550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111618</v>
          </cell>
          <cell r="CE405">
            <v>94246</v>
          </cell>
          <cell r="CF405">
            <v>17372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65253.600000000006</v>
          </cell>
          <cell r="CK405">
            <v>12662.298685103749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17372</v>
          </cell>
          <cell r="DQ405">
            <v>17372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486372</v>
          </cell>
          <cell r="F406">
            <v>0</v>
          </cell>
          <cell r="G406">
            <v>31932</v>
          </cell>
          <cell r="H406">
            <v>518304</v>
          </cell>
          <cell r="J406">
            <v>31932</v>
          </cell>
          <cell r="K406">
            <v>15340.974005605492</v>
          </cell>
          <cell r="L406">
            <v>47272.974005605494</v>
          </cell>
          <cell r="N406">
            <v>471031.0259943945</v>
          </cell>
          <cell r="P406">
            <v>31932</v>
          </cell>
          <cell r="Q406">
            <v>0</v>
          </cell>
          <cell r="R406">
            <v>0</v>
          </cell>
          <cell r="S406">
            <v>15340.974005605492</v>
          </cell>
          <cell r="T406">
            <v>47272.974005605494</v>
          </cell>
          <cell r="V406">
            <v>134016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486372</v>
          </cell>
          <cell r="AH406">
            <v>0</v>
          </cell>
          <cell r="AI406">
            <v>0</v>
          </cell>
          <cell r="AJ406">
            <v>486372</v>
          </cell>
          <cell r="AK406">
            <v>0</v>
          </cell>
          <cell r="AL406">
            <v>31932</v>
          </cell>
          <cell r="AM406">
            <v>518304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518304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486372</v>
          </cell>
          <cell r="CE406">
            <v>465325</v>
          </cell>
          <cell r="CF406">
            <v>21047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102084</v>
          </cell>
          <cell r="CK406">
            <v>15340.974005605492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21047</v>
          </cell>
          <cell r="DQ406">
            <v>21047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484630</v>
          </cell>
          <cell r="F407">
            <v>0</v>
          </cell>
          <cell r="G407">
            <v>24024</v>
          </cell>
          <cell r="H407">
            <v>508654</v>
          </cell>
          <cell r="J407">
            <v>24024</v>
          </cell>
          <cell r="K407">
            <v>27443.484215567652</v>
          </cell>
          <cell r="L407">
            <v>51467.484215567652</v>
          </cell>
          <cell r="N407">
            <v>457186.51578443235</v>
          </cell>
          <cell r="P407">
            <v>24024</v>
          </cell>
          <cell r="Q407">
            <v>0</v>
          </cell>
          <cell r="R407">
            <v>0</v>
          </cell>
          <cell r="S407">
            <v>27443.484215567652</v>
          </cell>
          <cell r="T407">
            <v>51467.484215567652</v>
          </cell>
          <cell r="V407">
            <v>105793.20000000001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484630</v>
          </cell>
          <cell r="AH407">
            <v>0</v>
          </cell>
          <cell r="AI407">
            <v>0</v>
          </cell>
          <cell r="AJ407">
            <v>484630</v>
          </cell>
          <cell r="AK407">
            <v>0</v>
          </cell>
          <cell r="AL407">
            <v>24024</v>
          </cell>
          <cell r="AM407">
            <v>508654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508654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484630</v>
          </cell>
          <cell r="CE407">
            <v>446979</v>
          </cell>
          <cell r="CF407">
            <v>37651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81769.200000000012</v>
          </cell>
          <cell r="CK407">
            <v>27443.484215567652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37651</v>
          </cell>
          <cell r="DQ407">
            <v>37651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209022</v>
          </cell>
          <cell r="F408">
            <v>0</v>
          </cell>
          <cell r="G408">
            <v>12384</v>
          </cell>
          <cell r="H408">
            <v>221406</v>
          </cell>
          <cell r="J408">
            <v>12384</v>
          </cell>
          <cell r="K408">
            <v>15687.197346350615</v>
          </cell>
          <cell r="L408">
            <v>28071.197346350615</v>
          </cell>
          <cell r="N408">
            <v>193334.80265364939</v>
          </cell>
          <cell r="P408">
            <v>12384</v>
          </cell>
          <cell r="Q408">
            <v>0</v>
          </cell>
          <cell r="R408">
            <v>0</v>
          </cell>
          <cell r="S408">
            <v>15687.197346350615</v>
          </cell>
          <cell r="T408">
            <v>28071.197346350615</v>
          </cell>
          <cell r="V408">
            <v>51209.600000000006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209022</v>
          </cell>
          <cell r="AH408">
            <v>0</v>
          </cell>
          <cell r="AI408">
            <v>0</v>
          </cell>
          <cell r="AJ408">
            <v>209022</v>
          </cell>
          <cell r="AK408">
            <v>0</v>
          </cell>
          <cell r="AL408">
            <v>12384</v>
          </cell>
          <cell r="AM408">
            <v>221406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221406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209022</v>
          </cell>
          <cell r="CE408">
            <v>187500</v>
          </cell>
          <cell r="CF408">
            <v>21522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38825.600000000006</v>
          </cell>
          <cell r="CK408">
            <v>15687.197346350615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21522</v>
          </cell>
          <cell r="DQ408">
            <v>21522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230934</v>
          </cell>
          <cell r="F409">
            <v>0</v>
          </cell>
          <cell r="G409">
            <v>11568</v>
          </cell>
          <cell r="H409">
            <v>242502</v>
          </cell>
          <cell r="J409">
            <v>11568</v>
          </cell>
          <cell r="K409">
            <v>14964.137232626063</v>
          </cell>
          <cell r="L409">
            <v>26532.137232626061</v>
          </cell>
          <cell r="N409">
            <v>215969.86276737394</v>
          </cell>
          <cell r="P409">
            <v>11568</v>
          </cell>
          <cell r="Q409">
            <v>0</v>
          </cell>
          <cell r="R409">
            <v>0</v>
          </cell>
          <cell r="S409">
            <v>14964.137232626063</v>
          </cell>
          <cell r="T409">
            <v>26532.137232626061</v>
          </cell>
          <cell r="V409">
            <v>67702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230934</v>
          </cell>
          <cell r="AH409">
            <v>0</v>
          </cell>
          <cell r="AI409">
            <v>0</v>
          </cell>
          <cell r="AJ409">
            <v>230934</v>
          </cell>
          <cell r="AK409">
            <v>0</v>
          </cell>
          <cell r="AL409">
            <v>11568</v>
          </cell>
          <cell r="AM409">
            <v>242502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242502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230934</v>
          </cell>
          <cell r="CE409">
            <v>210404</v>
          </cell>
          <cell r="CF409">
            <v>20530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56134</v>
          </cell>
          <cell r="CK409">
            <v>14964.137232626063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20530</v>
          </cell>
          <cell r="DQ409">
            <v>20530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1151114</v>
          </cell>
          <cell r="F410">
            <v>0</v>
          </cell>
          <cell r="G410">
            <v>74190</v>
          </cell>
          <cell r="H410">
            <v>1225304</v>
          </cell>
          <cell r="J410">
            <v>74190</v>
          </cell>
          <cell r="K410">
            <v>92035.639556221518</v>
          </cell>
          <cell r="L410">
            <v>166225.63955622152</v>
          </cell>
          <cell r="N410">
            <v>1059078.3604437786</v>
          </cell>
          <cell r="P410">
            <v>74190</v>
          </cell>
          <cell r="Q410">
            <v>0</v>
          </cell>
          <cell r="R410">
            <v>0</v>
          </cell>
          <cell r="S410">
            <v>92035.639556221518</v>
          </cell>
          <cell r="T410">
            <v>166225.63955622152</v>
          </cell>
          <cell r="V410">
            <v>378962.19999999995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0.99999999999999989</v>
          </cell>
          <cell r="AF410">
            <v>0</v>
          </cell>
          <cell r="AG410">
            <v>1151114</v>
          </cell>
          <cell r="AH410">
            <v>0</v>
          </cell>
          <cell r="AI410">
            <v>0</v>
          </cell>
          <cell r="AJ410">
            <v>1151114</v>
          </cell>
          <cell r="AK410">
            <v>0</v>
          </cell>
          <cell r="AL410">
            <v>74190</v>
          </cell>
          <cell r="AM410">
            <v>1225304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1225304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1151114</v>
          </cell>
          <cell r="CE410">
            <v>1024846</v>
          </cell>
          <cell r="CF410">
            <v>126268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304772.19999999995</v>
          </cell>
          <cell r="CK410">
            <v>92035.639556221518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126268</v>
          </cell>
          <cell r="DQ410">
            <v>126268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96868</v>
          </cell>
          <cell r="F411">
            <v>0</v>
          </cell>
          <cell r="G411">
            <v>5864</v>
          </cell>
          <cell r="H411">
            <v>102732</v>
          </cell>
          <cell r="J411">
            <v>5864</v>
          </cell>
          <cell r="K411">
            <v>7954.3901422137469</v>
          </cell>
          <cell r="L411">
            <v>13818.390142213746</v>
          </cell>
          <cell r="N411">
            <v>88913.609857786258</v>
          </cell>
          <cell r="P411">
            <v>5864</v>
          </cell>
          <cell r="Q411">
            <v>0</v>
          </cell>
          <cell r="R411">
            <v>0</v>
          </cell>
          <cell r="S411">
            <v>7954.3901422137469</v>
          </cell>
          <cell r="T411">
            <v>13818.390142213746</v>
          </cell>
          <cell r="V411">
            <v>17464.2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96868</v>
          </cell>
          <cell r="AH411">
            <v>0</v>
          </cell>
          <cell r="AI411">
            <v>0</v>
          </cell>
          <cell r="AJ411">
            <v>96868</v>
          </cell>
          <cell r="AK411">
            <v>0</v>
          </cell>
          <cell r="AL411">
            <v>5864</v>
          </cell>
          <cell r="AM411">
            <v>102732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102732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96868</v>
          </cell>
          <cell r="CE411">
            <v>85955</v>
          </cell>
          <cell r="CF411">
            <v>10913</v>
          </cell>
          <cell r="CG411">
            <v>0</v>
          </cell>
          <cell r="CH411">
            <v>687.2</v>
          </cell>
          <cell r="CI411">
            <v>0</v>
          </cell>
          <cell r="CJ411">
            <v>11600.2</v>
          </cell>
          <cell r="CK411">
            <v>7954.3901422137469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10913</v>
          </cell>
          <cell r="DQ411">
            <v>10913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AA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117677</v>
          </cell>
          <cell r="F413">
            <v>0</v>
          </cell>
          <cell r="G413">
            <v>6806</v>
          </cell>
          <cell r="H413">
            <v>124483</v>
          </cell>
          <cell r="J413">
            <v>6806</v>
          </cell>
          <cell r="K413">
            <v>0</v>
          </cell>
          <cell r="L413">
            <v>6806</v>
          </cell>
          <cell r="N413">
            <v>117677</v>
          </cell>
          <cell r="P413">
            <v>6806</v>
          </cell>
          <cell r="Q413">
            <v>0</v>
          </cell>
          <cell r="R413">
            <v>0</v>
          </cell>
          <cell r="S413">
            <v>0</v>
          </cell>
          <cell r="T413">
            <v>6806</v>
          </cell>
          <cell r="V413">
            <v>51155.399999999994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117677</v>
          </cell>
          <cell r="AH413">
            <v>0</v>
          </cell>
          <cell r="AI413">
            <v>0</v>
          </cell>
          <cell r="AJ413">
            <v>117677</v>
          </cell>
          <cell r="AK413">
            <v>0</v>
          </cell>
          <cell r="AL413">
            <v>6806</v>
          </cell>
          <cell r="AM413">
            <v>124483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124483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117677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1030389</v>
          </cell>
          <cell r="F414">
            <v>0</v>
          </cell>
          <cell r="G414">
            <v>69023</v>
          </cell>
          <cell r="H414">
            <v>1099412</v>
          </cell>
          <cell r="J414">
            <v>69023</v>
          </cell>
          <cell r="K414">
            <v>111201.83480862787</v>
          </cell>
          <cell r="L414">
            <v>180224.83480862787</v>
          </cell>
          <cell r="N414">
            <v>919187.16519137216</v>
          </cell>
          <cell r="P414">
            <v>69023</v>
          </cell>
          <cell r="Q414">
            <v>0</v>
          </cell>
          <cell r="R414">
            <v>0</v>
          </cell>
          <cell r="S414">
            <v>111201.83480862787</v>
          </cell>
          <cell r="T414">
            <v>180224.83480862787</v>
          </cell>
          <cell r="V414">
            <v>410646.2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1030389</v>
          </cell>
          <cell r="AH414">
            <v>0</v>
          </cell>
          <cell r="AI414">
            <v>0</v>
          </cell>
          <cell r="AJ414">
            <v>1030389</v>
          </cell>
          <cell r="AK414">
            <v>0</v>
          </cell>
          <cell r="AL414">
            <v>69023</v>
          </cell>
          <cell r="AM414">
            <v>1099412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1099412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1030389</v>
          </cell>
          <cell r="CE414">
            <v>877826</v>
          </cell>
          <cell r="CF414">
            <v>152563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341623.2</v>
          </cell>
          <cell r="CK414">
            <v>111201.83480862787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152563</v>
          </cell>
          <cell r="DQ414">
            <v>152563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25902</v>
          </cell>
          <cell r="F415">
            <v>0</v>
          </cell>
          <cell r="G415">
            <v>1914</v>
          </cell>
          <cell r="H415">
            <v>27816</v>
          </cell>
          <cell r="J415">
            <v>1914</v>
          </cell>
          <cell r="K415">
            <v>0</v>
          </cell>
          <cell r="L415">
            <v>1914</v>
          </cell>
          <cell r="N415">
            <v>25902</v>
          </cell>
          <cell r="P415">
            <v>1914</v>
          </cell>
          <cell r="Q415">
            <v>0</v>
          </cell>
          <cell r="R415">
            <v>0</v>
          </cell>
          <cell r="S415">
            <v>0</v>
          </cell>
          <cell r="T415">
            <v>1914</v>
          </cell>
          <cell r="V415">
            <v>13400.400000000001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25902</v>
          </cell>
          <cell r="AH415">
            <v>0</v>
          </cell>
          <cell r="AI415">
            <v>0</v>
          </cell>
          <cell r="AJ415">
            <v>25902</v>
          </cell>
          <cell r="AK415">
            <v>0</v>
          </cell>
          <cell r="AL415">
            <v>1914</v>
          </cell>
          <cell r="AM415">
            <v>27816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27816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25902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</v>
          </cell>
          <cell r="H416">
            <v>759222</v>
          </cell>
          <cell r="J416">
            <v>44069</v>
          </cell>
          <cell r="K416">
            <v>9694.2535408634503</v>
          </cell>
          <cell r="L416">
            <v>53763.25354086345</v>
          </cell>
          <cell r="N416">
            <v>705458.7464591366</v>
          </cell>
          <cell r="P416">
            <v>44069</v>
          </cell>
          <cell r="Q416">
            <v>0</v>
          </cell>
          <cell r="R416">
            <v>0</v>
          </cell>
          <cell r="S416">
            <v>9694.2535408634503</v>
          </cell>
          <cell r="T416">
            <v>53763.25354086345</v>
          </cell>
          <cell r="V416">
            <v>126593.40000000001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715153</v>
          </cell>
          <cell r="AH416">
            <v>0</v>
          </cell>
          <cell r="AI416">
            <v>0</v>
          </cell>
          <cell r="AJ416">
            <v>715153</v>
          </cell>
          <cell r="AK416">
            <v>0</v>
          </cell>
          <cell r="AL416">
            <v>44069</v>
          </cell>
          <cell r="AM416">
            <v>759222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759222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9694.2535408634503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13300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35199</v>
          </cell>
          <cell r="H417">
            <v>1174500.7748640105</v>
          </cell>
          <cell r="J417">
            <v>35199</v>
          </cell>
          <cell r="K417">
            <v>23255.111029765798</v>
          </cell>
          <cell r="L417">
            <v>58454.111029765802</v>
          </cell>
          <cell r="N417">
            <v>1116046.6638342447</v>
          </cell>
          <cell r="P417">
            <v>41256</v>
          </cell>
          <cell r="Q417">
            <v>201995.22513598946</v>
          </cell>
          <cell r="R417">
            <v>6057</v>
          </cell>
          <cell r="S417">
            <v>23255.111029765798</v>
          </cell>
          <cell r="T417">
            <v>260449.33616575523</v>
          </cell>
          <cell r="V417">
            <v>280723.45087388705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21</v>
          </cell>
          <cell r="AF417">
            <v>6.4534031070413507</v>
          </cell>
          <cell r="AG417">
            <v>1335240</v>
          </cell>
          <cell r="AH417">
            <v>195938.22513598949</v>
          </cell>
          <cell r="AI417">
            <v>0</v>
          </cell>
          <cell r="AJ417">
            <v>1139301.7748640105</v>
          </cell>
          <cell r="AK417">
            <v>0</v>
          </cell>
          <cell r="AL417">
            <v>35199</v>
          </cell>
          <cell r="AM417">
            <v>1174500.7748640105</v>
          </cell>
          <cell r="AN417">
            <v>195938.22513598949</v>
          </cell>
          <cell r="AO417">
            <v>0</v>
          </cell>
          <cell r="AP417">
            <v>6057</v>
          </cell>
          <cell r="AQ417">
            <v>201995.22513598946</v>
          </cell>
          <cell r="AR417">
            <v>1376496</v>
          </cell>
          <cell r="AV417">
            <v>195938.22513598949</v>
          </cell>
          <cell r="AW417">
            <v>0</v>
          </cell>
          <cell r="AX417">
            <v>6057</v>
          </cell>
          <cell r="AY417">
            <v>201995.22513598946</v>
          </cell>
          <cell r="AZ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23255.111029765798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31904.774864010513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631804</v>
          </cell>
          <cell r="F418">
            <v>0</v>
          </cell>
          <cell r="G418">
            <v>46170</v>
          </cell>
          <cell r="H418">
            <v>677974</v>
          </cell>
          <cell r="J418">
            <v>46170</v>
          </cell>
          <cell r="K418">
            <v>15083.675396588589</v>
          </cell>
          <cell r="L418">
            <v>61253.675396588587</v>
          </cell>
          <cell r="N418">
            <v>616720.32460341137</v>
          </cell>
          <cell r="P418">
            <v>46170</v>
          </cell>
          <cell r="Q418">
            <v>0</v>
          </cell>
          <cell r="R418">
            <v>0</v>
          </cell>
          <cell r="S418">
            <v>15083.675396588589</v>
          </cell>
          <cell r="T418">
            <v>61253.675396588587</v>
          </cell>
          <cell r="V418">
            <v>168354.40000000002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631804</v>
          </cell>
          <cell r="AH418">
            <v>0</v>
          </cell>
          <cell r="AI418">
            <v>0</v>
          </cell>
          <cell r="AJ418">
            <v>631804</v>
          </cell>
          <cell r="AK418">
            <v>0</v>
          </cell>
          <cell r="AL418">
            <v>46170</v>
          </cell>
          <cell r="AM418">
            <v>677974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677974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631804</v>
          </cell>
          <cell r="CE418">
            <v>611110</v>
          </cell>
          <cell r="CF418">
            <v>20694</v>
          </cell>
          <cell r="CG418">
            <v>100930.8</v>
          </cell>
          <cell r="CH418">
            <v>559.6</v>
          </cell>
          <cell r="CI418">
            <v>0</v>
          </cell>
          <cell r="CJ418">
            <v>122184.40000000001</v>
          </cell>
          <cell r="CK418">
            <v>15083.675396588589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20694</v>
          </cell>
          <cell r="DQ418">
            <v>20694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52577</v>
          </cell>
          <cell r="F419">
            <v>0</v>
          </cell>
          <cell r="G419">
            <v>3213</v>
          </cell>
          <cell r="H419">
            <v>55790</v>
          </cell>
          <cell r="J419">
            <v>3213</v>
          </cell>
          <cell r="K419">
            <v>9823.9961822374116</v>
          </cell>
          <cell r="L419">
            <v>13036.996182237412</v>
          </cell>
          <cell r="N419">
            <v>42753.00381776259</v>
          </cell>
          <cell r="P419">
            <v>3213</v>
          </cell>
          <cell r="Q419">
            <v>0</v>
          </cell>
          <cell r="R419">
            <v>0</v>
          </cell>
          <cell r="S419">
            <v>9823.9961822374116</v>
          </cell>
          <cell r="T419">
            <v>13036.996182237412</v>
          </cell>
          <cell r="V419">
            <v>23289.8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52577</v>
          </cell>
          <cell r="AH419">
            <v>0</v>
          </cell>
          <cell r="AI419">
            <v>0</v>
          </cell>
          <cell r="AJ419">
            <v>52577</v>
          </cell>
          <cell r="AK419">
            <v>0</v>
          </cell>
          <cell r="AL419">
            <v>3213</v>
          </cell>
          <cell r="AM419">
            <v>55790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55790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52577</v>
          </cell>
          <cell r="CE419">
            <v>39099</v>
          </cell>
          <cell r="CF419">
            <v>13478</v>
          </cell>
          <cell r="CG419">
            <v>6598.8</v>
          </cell>
          <cell r="CH419">
            <v>0</v>
          </cell>
          <cell r="CI419">
            <v>0</v>
          </cell>
          <cell r="CJ419">
            <v>20076.8</v>
          </cell>
          <cell r="CK419">
            <v>9823.9961822374116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13478</v>
          </cell>
          <cell r="DQ419">
            <v>13478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774712</v>
          </cell>
          <cell r="F420">
            <v>0</v>
          </cell>
          <cell r="G420">
            <v>50869</v>
          </cell>
          <cell r="H420">
            <v>825581</v>
          </cell>
          <cell r="J420">
            <v>50869</v>
          </cell>
          <cell r="K420">
            <v>51407.970525079574</v>
          </cell>
          <cell r="L420">
            <v>102276.97052507958</v>
          </cell>
          <cell r="N420">
            <v>723304.02947492036</v>
          </cell>
          <cell r="P420">
            <v>50869</v>
          </cell>
          <cell r="Q420">
            <v>0</v>
          </cell>
          <cell r="R420">
            <v>0</v>
          </cell>
          <cell r="S420">
            <v>51407.970525079574</v>
          </cell>
          <cell r="T420">
            <v>102276.97052507958</v>
          </cell>
          <cell r="V420">
            <v>166605.6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774712</v>
          </cell>
          <cell r="AH420">
            <v>0</v>
          </cell>
          <cell r="AI420">
            <v>0</v>
          </cell>
          <cell r="AJ420">
            <v>774712</v>
          </cell>
          <cell r="AK420">
            <v>0</v>
          </cell>
          <cell r="AL420">
            <v>50869</v>
          </cell>
          <cell r="AM420">
            <v>825581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825581</v>
          </cell>
          <cell r="AS420" t="str">
            <v xml:space="preserve"> 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774712</v>
          </cell>
          <cell r="CE420">
            <v>704183</v>
          </cell>
          <cell r="CF420">
            <v>70529</v>
          </cell>
          <cell r="CG420">
            <v>45207.6</v>
          </cell>
          <cell r="CH420">
            <v>0</v>
          </cell>
          <cell r="CI420">
            <v>0</v>
          </cell>
          <cell r="CJ420">
            <v>115736.6</v>
          </cell>
          <cell r="CK420">
            <v>51407.970525079574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70529</v>
          </cell>
          <cell r="DQ420">
            <v>70529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AA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AA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AA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AA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AA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AA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AA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AA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AA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AA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AA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AA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AA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AA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AA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AA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AA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AA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AA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AA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AA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AA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AA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AA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AA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AA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AA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AA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783237609.10465646</v>
          </cell>
          <cell r="F449">
            <v>4005835</v>
          </cell>
          <cell r="G449">
            <v>44062890</v>
          </cell>
          <cell r="H449">
            <v>831306334.10465646</v>
          </cell>
          <cell r="J449">
            <v>44062890</v>
          </cell>
          <cell r="K449">
            <v>62822840.438695438</v>
          </cell>
          <cell r="L449">
            <v>106885730.43869559</v>
          </cell>
          <cell r="N449">
            <v>724420603.66596103</v>
          </cell>
          <cell r="P449">
            <v>44502319</v>
          </cell>
          <cell r="Q449">
            <v>8114269.5613045059</v>
          </cell>
          <cell r="R449">
            <v>439429</v>
          </cell>
          <cell r="S449">
            <v>62822840.438695438</v>
          </cell>
          <cell r="T449">
            <v>115000000.0000001</v>
          </cell>
          <cell r="V449">
            <v>197566466.03496757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2080.000559737201</v>
          </cell>
          <cell r="AF449">
            <v>468.48292047098226</v>
          </cell>
          <cell r="AG449">
            <v>791307479</v>
          </cell>
          <cell r="AH449">
            <v>7674840.5613045068</v>
          </cell>
          <cell r="AI449">
            <v>395029.33403903624</v>
          </cell>
          <cell r="AJ449">
            <v>783237609.10465646</v>
          </cell>
          <cell r="AK449">
            <v>4005835</v>
          </cell>
          <cell r="AL449">
            <v>44062890</v>
          </cell>
          <cell r="AM449">
            <v>831306334.10465646</v>
          </cell>
          <cell r="AN449">
            <v>7674840.5613045068</v>
          </cell>
          <cell r="AO449">
            <v>0</v>
          </cell>
          <cell r="AP449">
            <v>439429</v>
          </cell>
          <cell r="AQ449">
            <v>8114269.5613045059</v>
          </cell>
          <cell r="AR449">
            <v>839420603.66596091</v>
          </cell>
          <cell r="AS449" t="str">
            <v xml:space="preserve"> </v>
          </cell>
          <cell r="AT449">
            <v>999</v>
          </cell>
          <cell r="AU449">
            <v>0</v>
          </cell>
          <cell r="AV449">
            <v>7674840.5613045068</v>
          </cell>
          <cell r="AW449">
            <v>0</v>
          </cell>
          <cell r="AX449">
            <v>439429</v>
          </cell>
          <cell r="AY449">
            <v>8114269.5613045059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783237609.10465646</v>
          </cell>
          <cell r="CE449">
            <v>697116103</v>
          </cell>
          <cell r="CF449">
            <v>86189594.104656518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145389306.47366303</v>
          </cell>
          <cell r="CK449">
            <v>62822840.438695438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86189594.104656518</v>
          </cell>
          <cell r="DQ449">
            <v>86189594.104656518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9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458512.01111079648</v>
          </cell>
          <cell r="F10">
            <v>0</v>
          </cell>
          <cell r="G10">
            <v>30724</v>
          </cell>
          <cell r="H10">
            <v>489236.01111079648</v>
          </cell>
          <cell r="J10">
            <v>30724</v>
          </cell>
          <cell r="K10">
            <v>60861.074607127382</v>
          </cell>
          <cell r="L10">
            <v>91585.074607127375</v>
          </cell>
          <cell r="N10">
            <v>397650.93650366913</v>
          </cell>
          <cell r="P10">
            <v>30724</v>
          </cell>
          <cell r="Q10">
            <v>0</v>
          </cell>
          <cell r="R10">
            <v>0</v>
          </cell>
          <cell r="S10">
            <v>60861.074607127382</v>
          </cell>
          <cell r="T10">
            <v>91585.074607127375</v>
          </cell>
          <cell r="V10">
            <v>112589.01111079648</v>
          </cell>
          <cell r="AA10">
            <v>1</v>
          </cell>
          <cell r="AB10">
            <v>32.741083528440633</v>
          </cell>
          <cell r="AC10">
            <v>0</v>
          </cell>
          <cell r="AD10">
            <v>4120.9888892034332</v>
          </cell>
          <cell r="AE10">
            <v>1.9999999999999996</v>
          </cell>
          <cell r="AF10">
            <v>0</v>
          </cell>
          <cell r="AG10">
            <v>462633</v>
          </cell>
          <cell r="AH10">
            <v>0</v>
          </cell>
          <cell r="AI10">
            <v>0</v>
          </cell>
          <cell r="AJ10">
            <v>458512.01111079648</v>
          </cell>
          <cell r="AK10">
            <v>0</v>
          </cell>
          <cell r="AL10">
            <v>30724</v>
          </cell>
          <cell r="AM10">
            <v>489236.01111079648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493356.99999999988</v>
          </cell>
          <cell r="AS10" t="str">
            <v xml:space="preserve"> 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458512.01111079648</v>
          </cell>
          <cell r="CE10">
            <v>405765</v>
          </cell>
          <cell r="CF10">
            <v>52747.011110796477</v>
          </cell>
          <cell r="CG10">
            <v>29118</v>
          </cell>
          <cell r="CH10">
            <v>0</v>
          </cell>
          <cell r="CI10">
            <v>0</v>
          </cell>
          <cell r="CJ10">
            <v>81865.011110796477</v>
          </cell>
          <cell r="CK10">
            <v>60861.074607127382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52747.011110796477</v>
          </cell>
          <cell r="DQ10">
            <v>52747.011110796477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AA11">
            <v>2</v>
          </cell>
          <cell r="AS11" t="str">
            <v xml:space="preserve"> 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</v>
          </cell>
          <cell r="H12">
            <v>45897</v>
          </cell>
          <cell r="J12">
            <v>3159</v>
          </cell>
          <cell r="K12">
            <v>9827</v>
          </cell>
          <cell r="L12">
            <v>12986</v>
          </cell>
          <cell r="N12">
            <v>32911</v>
          </cell>
          <cell r="P12">
            <v>3159</v>
          </cell>
          <cell r="Q12">
            <v>0</v>
          </cell>
          <cell r="R12">
            <v>0</v>
          </cell>
          <cell r="S12">
            <v>9827</v>
          </cell>
          <cell r="T12">
            <v>12986</v>
          </cell>
          <cell r="V12">
            <v>22758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42738</v>
          </cell>
          <cell r="AH12">
            <v>0</v>
          </cell>
          <cell r="AI12">
            <v>0</v>
          </cell>
          <cell r="AJ12">
            <v>42738</v>
          </cell>
          <cell r="AK12">
            <v>0</v>
          </cell>
          <cell r="AL12">
            <v>3159</v>
          </cell>
          <cell r="AM12">
            <v>45897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45897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9827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65716</v>
          </cell>
          <cell r="H14">
            <v>1232104.7043042039</v>
          </cell>
          <cell r="J14">
            <v>65716</v>
          </cell>
          <cell r="K14">
            <v>262712.90995199076</v>
          </cell>
          <cell r="L14">
            <v>328428.90995199076</v>
          </cell>
          <cell r="N14">
            <v>903675.79435221315</v>
          </cell>
          <cell r="P14">
            <v>65716</v>
          </cell>
          <cell r="Q14">
            <v>0</v>
          </cell>
          <cell r="R14">
            <v>0</v>
          </cell>
          <cell r="S14">
            <v>262712.90995199076</v>
          </cell>
          <cell r="T14">
            <v>328428.90995199076</v>
          </cell>
          <cell r="V14">
            <v>432751.30430420383</v>
          </cell>
          <cell r="AA14">
            <v>5</v>
          </cell>
          <cell r="AB14">
            <v>70.064987888241816</v>
          </cell>
          <cell r="AC14">
            <v>0</v>
          </cell>
          <cell r="AD14">
            <v>1181.2956957957574</v>
          </cell>
          <cell r="AE14">
            <v>0</v>
          </cell>
          <cell r="AF14">
            <v>0</v>
          </cell>
          <cell r="AG14">
            <v>1167570</v>
          </cell>
          <cell r="AH14">
            <v>0</v>
          </cell>
          <cell r="AI14">
            <v>0</v>
          </cell>
          <cell r="AJ14">
            <v>1166388.7043042039</v>
          </cell>
          <cell r="AK14">
            <v>0</v>
          </cell>
          <cell r="AL14">
            <v>65716</v>
          </cell>
          <cell r="AM14">
            <v>1232104.7043042039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1233285.9999999995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262712.90995199076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238155.70430420386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947115.1515807918</v>
          </cell>
          <cell r="F16">
            <v>0</v>
          </cell>
          <cell r="G16">
            <v>61929</v>
          </cell>
          <cell r="H16">
            <v>1009044.1515807918</v>
          </cell>
          <cell r="J16">
            <v>61929</v>
          </cell>
          <cell r="K16">
            <v>39568.018923711992</v>
          </cell>
          <cell r="L16">
            <v>101497.01892371199</v>
          </cell>
          <cell r="N16">
            <v>907547.13265707984</v>
          </cell>
          <cell r="P16">
            <v>61929</v>
          </cell>
          <cell r="Q16">
            <v>0</v>
          </cell>
          <cell r="R16">
            <v>0</v>
          </cell>
          <cell r="S16">
            <v>39568.018923711992</v>
          </cell>
          <cell r="T16">
            <v>101497.01892371199</v>
          </cell>
          <cell r="V16">
            <v>225522.75158079178</v>
          </cell>
          <cell r="AA16">
            <v>7</v>
          </cell>
          <cell r="AB16">
            <v>66.019801980198025</v>
          </cell>
          <cell r="AC16">
            <v>0</v>
          </cell>
          <cell r="AD16">
            <v>13157.848419208211</v>
          </cell>
          <cell r="AE16">
            <v>0</v>
          </cell>
          <cell r="AF16">
            <v>0</v>
          </cell>
          <cell r="AG16">
            <v>960273</v>
          </cell>
          <cell r="AH16">
            <v>0</v>
          </cell>
          <cell r="AI16">
            <v>0</v>
          </cell>
          <cell r="AJ16">
            <v>947115.1515807918</v>
          </cell>
          <cell r="AK16">
            <v>0</v>
          </cell>
          <cell r="AL16">
            <v>61929</v>
          </cell>
          <cell r="AM16">
            <v>1009044.1515807918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1022202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947115.1515807918</v>
          </cell>
          <cell r="CE16">
            <v>947082</v>
          </cell>
          <cell r="CF16">
            <v>33.151580791804008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163593.75158079178</v>
          </cell>
          <cell r="CK16">
            <v>39568.018923711992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33.151580791804008</v>
          </cell>
          <cell r="DQ16">
            <v>33.151580791804008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73164</v>
          </cell>
          <cell r="H17">
            <v>1681928.0599999998</v>
          </cell>
          <cell r="J17">
            <v>73164</v>
          </cell>
          <cell r="K17">
            <v>140849.05999999982</v>
          </cell>
          <cell r="L17">
            <v>214013.05999999982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140849.05999999982</v>
          </cell>
          <cell r="T17">
            <v>214013.05999999982</v>
          </cell>
          <cell r="V17">
            <v>214013.05999999982</v>
          </cell>
          <cell r="AA17">
            <v>8</v>
          </cell>
          <cell r="AB17">
            <v>78</v>
          </cell>
          <cell r="AC17">
            <v>0</v>
          </cell>
          <cell r="AD17">
            <v>14486.940000000002</v>
          </cell>
          <cell r="AE17">
            <v>0</v>
          </cell>
          <cell r="AF17">
            <v>0</v>
          </cell>
          <cell r="AG17">
            <v>1623251</v>
          </cell>
          <cell r="AH17">
            <v>0</v>
          </cell>
          <cell r="AI17">
            <v>0</v>
          </cell>
          <cell r="AJ17">
            <v>1608764.0599999998</v>
          </cell>
          <cell r="AK17">
            <v>0</v>
          </cell>
          <cell r="AL17">
            <v>73164</v>
          </cell>
          <cell r="AM17">
            <v>1681928.0599999998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1696414.9999999998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140849.05999999982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259280.6863927652</v>
          </cell>
          <cell r="F18">
            <v>0</v>
          </cell>
          <cell r="G18">
            <v>13443</v>
          </cell>
          <cell r="H18">
            <v>272723.6863927652</v>
          </cell>
          <cell r="J18">
            <v>13443</v>
          </cell>
          <cell r="K18">
            <v>15335.345793627652</v>
          </cell>
          <cell r="L18">
            <v>28778.345793627654</v>
          </cell>
          <cell r="N18">
            <v>243945.34059913753</v>
          </cell>
          <cell r="P18">
            <v>13443</v>
          </cell>
          <cell r="Q18">
            <v>0</v>
          </cell>
          <cell r="R18">
            <v>0</v>
          </cell>
          <cell r="S18">
            <v>15335.345793627652</v>
          </cell>
          <cell r="T18">
            <v>28778.345793627654</v>
          </cell>
          <cell r="V18">
            <v>67935.686392765201</v>
          </cell>
          <cell r="AA18">
            <v>9</v>
          </cell>
          <cell r="AB18">
            <v>14.340702433624216</v>
          </cell>
          <cell r="AC18">
            <v>0</v>
          </cell>
          <cell r="AD18">
            <v>811.31360723463638</v>
          </cell>
          <cell r="AE18">
            <v>0</v>
          </cell>
          <cell r="AF18">
            <v>0</v>
          </cell>
          <cell r="AG18">
            <v>260092</v>
          </cell>
          <cell r="AH18">
            <v>0</v>
          </cell>
          <cell r="AI18">
            <v>0</v>
          </cell>
          <cell r="AJ18">
            <v>259280.6863927652</v>
          </cell>
          <cell r="AK18">
            <v>0</v>
          </cell>
          <cell r="AL18">
            <v>13443</v>
          </cell>
          <cell r="AM18">
            <v>272723.6863927652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273534.99999999983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259280.6863927652</v>
          </cell>
          <cell r="CE18">
            <v>252405</v>
          </cell>
          <cell r="CF18">
            <v>6875.6863927652012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54492.686392765201</v>
          </cell>
          <cell r="CK18">
            <v>15335.345793627652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6875.6863927652012</v>
          </cell>
          <cell r="DQ18">
            <v>6875.6863927652012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245538.52826989695</v>
          </cell>
          <cell r="F19">
            <v>0</v>
          </cell>
          <cell r="G19">
            <v>11777</v>
          </cell>
          <cell r="H19">
            <v>257315.52826989695</v>
          </cell>
          <cell r="J19">
            <v>11777</v>
          </cell>
          <cell r="K19">
            <v>58752.957494536196</v>
          </cell>
          <cell r="L19">
            <v>70529.957494536196</v>
          </cell>
          <cell r="N19">
            <v>186785.57077536074</v>
          </cell>
          <cell r="P19">
            <v>11777</v>
          </cell>
          <cell r="Q19">
            <v>0</v>
          </cell>
          <cell r="R19">
            <v>0</v>
          </cell>
          <cell r="S19">
            <v>58752.957494536196</v>
          </cell>
          <cell r="T19">
            <v>70529.957494536196</v>
          </cell>
          <cell r="V19">
            <v>101639.12826989696</v>
          </cell>
          <cell r="AA19">
            <v>10</v>
          </cell>
          <cell r="AB19">
            <v>12.547680650895447</v>
          </cell>
          <cell r="AC19">
            <v>0</v>
          </cell>
          <cell r="AD19">
            <v>417.4717301031119</v>
          </cell>
          <cell r="AE19">
            <v>0</v>
          </cell>
          <cell r="AF19">
            <v>0</v>
          </cell>
          <cell r="AG19">
            <v>245956</v>
          </cell>
          <cell r="AH19">
            <v>0</v>
          </cell>
          <cell r="AI19">
            <v>0</v>
          </cell>
          <cell r="AJ19">
            <v>245538.52826989695</v>
          </cell>
          <cell r="AK19">
            <v>0</v>
          </cell>
          <cell r="AL19">
            <v>11777</v>
          </cell>
          <cell r="AM19">
            <v>257315.52826989695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257733.00000000006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245538.52826989695</v>
          </cell>
          <cell r="CE19">
            <v>193701</v>
          </cell>
          <cell r="CF19">
            <v>51837.528269896953</v>
          </cell>
          <cell r="CG19">
            <v>24816.6</v>
          </cell>
          <cell r="CH19">
            <v>13208</v>
          </cell>
          <cell r="CI19">
            <v>0</v>
          </cell>
          <cell r="CJ19">
            <v>89862.128269896959</v>
          </cell>
          <cell r="CK19">
            <v>58752.957494536196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51837.528269896953</v>
          </cell>
          <cell r="DQ19">
            <v>51837.528269896953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68822.196348320576</v>
          </cell>
          <cell r="F23">
            <v>0</v>
          </cell>
          <cell r="G23">
            <v>4682</v>
          </cell>
          <cell r="H23">
            <v>73504.196348320576</v>
          </cell>
          <cell r="J23">
            <v>4682</v>
          </cell>
          <cell r="K23">
            <v>0</v>
          </cell>
          <cell r="L23">
            <v>4682</v>
          </cell>
          <cell r="N23">
            <v>68822.196348320576</v>
          </cell>
          <cell r="P23">
            <v>4682</v>
          </cell>
          <cell r="Q23">
            <v>0</v>
          </cell>
          <cell r="R23">
            <v>0</v>
          </cell>
          <cell r="S23">
            <v>0</v>
          </cell>
          <cell r="T23">
            <v>4682</v>
          </cell>
          <cell r="V23">
            <v>4682</v>
          </cell>
          <cell r="AA23">
            <v>14</v>
          </cell>
          <cell r="AB23">
            <v>4.9924812030075172</v>
          </cell>
          <cell r="AC23">
            <v>0</v>
          </cell>
          <cell r="AD23">
            <v>359.80365167941505</v>
          </cell>
          <cell r="AE23">
            <v>0</v>
          </cell>
          <cell r="AF23">
            <v>0</v>
          </cell>
          <cell r="AG23">
            <v>69182</v>
          </cell>
          <cell r="AH23">
            <v>0</v>
          </cell>
          <cell r="AI23">
            <v>0</v>
          </cell>
          <cell r="AJ23">
            <v>68822.196348320576</v>
          </cell>
          <cell r="AK23">
            <v>0</v>
          </cell>
          <cell r="AL23">
            <v>4682</v>
          </cell>
          <cell r="AM23">
            <v>73504.196348320576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73863.999999999985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68822.196348320576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4140798.3625842305</v>
          </cell>
          <cell r="F25">
            <v>0</v>
          </cell>
          <cell r="G25">
            <v>321788</v>
          </cell>
          <cell r="H25">
            <v>4462586.3625842305</v>
          </cell>
          <cell r="J25">
            <v>321788</v>
          </cell>
          <cell r="K25">
            <v>262399.62785730284</v>
          </cell>
          <cell r="L25">
            <v>584187.62785730278</v>
          </cell>
          <cell r="N25">
            <v>3878398.7347269277</v>
          </cell>
          <cell r="P25">
            <v>321788</v>
          </cell>
          <cell r="Q25">
            <v>0</v>
          </cell>
          <cell r="R25">
            <v>0</v>
          </cell>
          <cell r="S25">
            <v>262399.62785730284</v>
          </cell>
          <cell r="T25">
            <v>584187.62785730278</v>
          </cell>
          <cell r="V25">
            <v>721409.16258423054</v>
          </cell>
          <cell r="AA25">
            <v>16</v>
          </cell>
          <cell r="AB25">
            <v>343.07418107213698</v>
          </cell>
          <cell r="AC25">
            <v>0</v>
          </cell>
          <cell r="AD25">
            <v>21242.637415773163</v>
          </cell>
          <cell r="AE25">
            <v>0</v>
          </cell>
          <cell r="AF25">
            <v>0</v>
          </cell>
          <cell r="AG25">
            <v>4162041</v>
          </cell>
          <cell r="AH25">
            <v>0</v>
          </cell>
          <cell r="AI25">
            <v>0</v>
          </cell>
          <cell r="AJ25">
            <v>4140798.3625842305</v>
          </cell>
          <cell r="AK25">
            <v>0</v>
          </cell>
          <cell r="AL25">
            <v>321788</v>
          </cell>
          <cell r="AM25">
            <v>4462586.3625842175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4483828.9999999907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4140798.3625842305</v>
          </cell>
          <cell r="CE25">
            <v>3931409</v>
          </cell>
          <cell r="CF25">
            <v>209389.36258423049</v>
          </cell>
          <cell r="CG25">
            <v>190231.8</v>
          </cell>
          <cell r="CH25">
            <v>0</v>
          </cell>
          <cell r="CI25">
            <v>0</v>
          </cell>
          <cell r="CJ25">
            <v>399621.16258423048</v>
          </cell>
          <cell r="CK25">
            <v>262399.62785730284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209389.36258423049</v>
          </cell>
          <cell r="DQ25">
            <v>209389.36258423049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136531.1724606998</v>
          </cell>
          <cell r="F26">
            <v>0</v>
          </cell>
          <cell r="G26">
            <v>7512</v>
          </cell>
          <cell r="H26">
            <v>144043.1724606998</v>
          </cell>
          <cell r="J26">
            <v>7512</v>
          </cell>
          <cell r="K26">
            <v>5711.1724606998032</v>
          </cell>
          <cell r="L26">
            <v>13223.172460699803</v>
          </cell>
          <cell r="N26">
            <v>130820</v>
          </cell>
          <cell r="P26">
            <v>7512</v>
          </cell>
          <cell r="Q26">
            <v>0</v>
          </cell>
          <cell r="R26">
            <v>0</v>
          </cell>
          <cell r="S26">
            <v>5711.1724606998032</v>
          </cell>
          <cell r="T26">
            <v>13223.172460699803</v>
          </cell>
          <cell r="V26">
            <v>13223.172460699803</v>
          </cell>
          <cell r="AA26">
            <v>17</v>
          </cell>
          <cell r="AB26">
            <v>8.0065162907268146</v>
          </cell>
          <cell r="AC26">
            <v>0</v>
          </cell>
          <cell r="AD26">
            <v>614.82753930017259</v>
          </cell>
          <cell r="AE26">
            <v>0</v>
          </cell>
          <cell r="AF26">
            <v>0</v>
          </cell>
          <cell r="AG26">
            <v>137146</v>
          </cell>
          <cell r="AH26">
            <v>0</v>
          </cell>
          <cell r="AI26">
            <v>0</v>
          </cell>
          <cell r="AJ26">
            <v>136531.1724606998</v>
          </cell>
          <cell r="AK26">
            <v>0</v>
          </cell>
          <cell r="AL26">
            <v>7512</v>
          </cell>
          <cell r="AM26">
            <v>144043.1724606998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144657.99999999997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136531.1724606998</v>
          </cell>
          <cell r="CE26">
            <v>130820</v>
          </cell>
          <cell r="CF26">
            <v>5711.1724606998032</v>
          </cell>
          <cell r="CG26">
            <v>0</v>
          </cell>
          <cell r="CH26">
            <v>0</v>
          </cell>
          <cell r="CI26">
            <v>0</v>
          </cell>
          <cell r="CJ26">
            <v>5711.1724606998032</v>
          </cell>
          <cell r="CK26">
            <v>5711.1724606998032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5711.1724606998032</v>
          </cell>
          <cell r="DQ26">
            <v>5711.1724606998032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395795.31774055853</v>
          </cell>
          <cell r="F27">
            <v>0</v>
          </cell>
          <cell r="G27">
            <v>17110</v>
          </cell>
          <cell r="H27">
            <v>412905.31774055853</v>
          </cell>
          <cell r="J27">
            <v>17110</v>
          </cell>
          <cell r="K27">
            <v>33892.78130088764</v>
          </cell>
          <cell r="L27">
            <v>51002.78130088764</v>
          </cell>
          <cell r="N27">
            <v>361902.53643967089</v>
          </cell>
          <cell r="P27">
            <v>17110</v>
          </cell>
          <cell r="Q27">
            <v>0</v>
          </cell>
          <cell r="R27">
            <v>0</v>
          </cell>
          <cell r="S27">
            <v>33892.78130088764</v>
          </cell>
          <cell r="T27">
            <v>51002.78130088764</v>
          </cell>
          <cell r="V27">
            <v>127793.31774055853</v>
          </cell>
          <cell r="AA27">
            <v>18</v>
          </cell>
          <cell r="AB27">
            <v>18.239203498998773</v>
          </cell>
          <cell r="AC27">
            <v>0</v>
          </cell>
          <cell r="AD27">
            <v>1311.6822594416653</v>
          </cell>
          <cell r="AE27">
            <v>0</v>
          </cell>
          <cell r="AF27">
            <v>0</v>
          </cell>
          <cell r="AG27">
            <v>397107</v>
          </cell>
          <cell r="AH27">
            <v>0</v>
          </cell>
          <cell r="AI27">
            <v>0</v>
          </cell>
          <cell r="AJ27">
            <v>395795.31774055853</v>
          </cell>
          <cell r="AK27">
            <v>0</v>
          </cell>
          <cell r="AL27">
            <v>17110</v>
          </cell>
          <cell r="AM27">
            <v>412905.3177405583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414216.99999999994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395795.31774055853</v>
          </cell>
          <cell r="CE27">
            <v>368566</v>
          </cell>
          <cell r="CF27">
            <v>27229.31774055853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110683.31774055853</v>
          </cell>
          <cell r="CK27">
            <v>33892.78130088764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27229.31774055853</v>
          </cell>
          <cell r="DQ27">
            <v>27229.31774055853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4420105.9798922176</v>
          </cell>
          <cell r="F29">
            <v>0</v>
          </cell>
          <cell r="G29">
            <v>283068</v>
          </cell>
          <cell r="H29">
            <v>4703173.9798922176</v>
          </cell>
          <cell r="J29">
            <v>283068</v>
          </cell>
          <cell r="K29">
            <v>284709.37827151024</v>
          </cell>
          <cell r="L29">
            <v>567777.37827151024</v>
          </cell>
          <cell r="N29">
            <v>4135396.6016207072</v>
          </cell>
          <cell r="P29">
            <v>283068</v>
          </cell>
          <cell r="Q29">
            <v>0</v>
          </cell>
          <cell r="R29">
            <v>0</v>
          </cell>
          <cell r="S29">
            <v>284709.37827151024</v>
          </cell>
          <cell r="T29">
            <v>567777.37827151024</v>
          </cell>
          <cell r="V29">
            <v>1136652.3798922175</v>
          </cell>
          <cell r="AA29">
            <v>20</v>
          </cell>
          <cell r="AB29">
            <v>301.77577616879779</v>
          </cell>
          <cell r="AC29">
            <v>0</v>
          </cell>
          <cell r="AD29">
            <v>42454.020107783515</v>
          </cell>
          <cell r="AE29">
            <v>0</v>
          </cell>
          <cell r="AF29">
            <v>0</v>
          </cell>
          <cell r="AG29">
            <v>4462560</v>
          </cell>
          <cell r="AH29">
            <v>0</v>
          </cell>
          <cell r="AI29">
            <v>0</v>
          </cell>
          <cell r="AJ29">
            <v>4420105.9798922176</v>
          </cell>
          <cell r="AK29">
            <v>0</v>
          </cell>
          <cell r="AL29">
            <v>283068</v>
          </cell>
          <cell r="AM29">
            <v>4703173.9798922176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4745628.0000000009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4420105.9798922176</v>
          </cell>
          <cell r="CE29">
            <v>4283948</v>
          </cell>
          <cell r="CF29">
            <v>136157.97989221755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853584.37989221746</v>
          </cell>
          <cell r="CK29">
            <v>284709.37827151024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136157.97989221755</v>
          </cell>
          <cell r="DQ29">
            <v>136157.97989221755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22216.578577984099</v>
          </cell>
          <cell r="F32">
            <v>0</v>
          </cell>
          <cell r="G32">
            <v>949</v>
          </cell>
          <cell r="H32">
            <v>23165.578577984099</v>
          </cell>
          <cell r="J32">
            <v>949</v>
          </cell>
          <cell r="K32">
            <v>6475.8557244537806</v>
          </cell>
          <cell r="L32">
            <v>7424.8557244537806</v>
          </cell>
          <cell r="N32">
            <v>15740.722853530318</v>
          </cell>
          <cell r="P32">
            <v>949</v>
          </cell>
          <cell r="Q32">
            <v>0</v>
          </cell>
          <cell r="R32">
            <v>0</v>
          </cell>
          <cell r="S32">
            <v>6475.8557244537806</v>
          </cell>
          <cell r="T32">
            <v>7424.8557244537806</v>
          </cell>
          <cell r="V32">
            <v>12004.7785779841</v>
          </cell>
          <cell r="AA32">
            <v>23</v>
          </cell>
          <cell r="AB32">
            <v>1.0162601626016263</v>
          </cell>
          <cell r="AC32">
            <v>0</v>
          </cell>
          <cell r="AD32">
            <v>13.421422015908195</v>
          </cell>
          <cell r="AE32">
            <v>0</v>
          </cell>
          <cell r="AF32">
            <v>0</v>
          </cell>
          <cell r="AG32">
            <v>22230</v>
          </cell>
          <cell r="AH32">
            <v>0</v>
          </cell>
          <cell r="AI32">
            <v>0</v>
          </cell>
          <cell r="AJ32">
            <v>22216.578577984099</v>
          </cell>
          <cell r="AK32">
            <v>0</v>
          </cell>
          <cell r="AL32">
            <v>949</v>
          </cell>
          <cell r="AM32">
            <v>23165.578577984099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23179.000000000007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22216.578577984099</v>
          </cell>
          <cell r="CE32">
            <v>17510</v>
          </cell>
          <cell r="CF32">
            <v>4706.578577984099</v>
          </cell>
          <cell r="CG32">
            <v>6349.2</v>
          </cell>
          <cell r="CH32">
            <v>0</v>
          </cell>
          <cell r="CI32">
            <v>0</v>
          </cell>
          <cell r="CJ32">
            <v>11055.7785779841</v>
          </cell>
          <cell r="CK32">
            <v>6475.8557244537806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4706.578577984099</v>
          </cell>
          <cell r="DQ32">
            <v>4706.578577984099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47478</v>
          </cell>
          <cell r="H33">
            <v>706290.89381549472</v>
          </cell>
          <cell r="J33">
            <v>47478</v>
          </cell>
          <cell r="K33">
            <v>41612.148257194975</v>
          </cell>
          <cell r="L33">
            <v>89090.148257194975</v>
          </cell>
          <cell r="N33">
            <v>617200.74555829971</v>
          </cell>
          <cell r="P33">
            <v>47478</v>
          </cell>
          <cell r="Q33">
            <v>0</v>
          </cell>
          <cell r="R33">
            <v>0</v>
          </cell>
          <cell r="S33">
            <v>41612.148257194975</v>
          </cell>
          <cell r="T33">
            <v>89090.148257194975</v>
          </cell>
          <cell r="V33">
            <v>141951.69381549471</v>
          </cell>
          <cell r="AA33">
            <v>24</v>
          </cell>
          <cell r="AB33">
            <v>50.613678433312352</v>
          </cell>
          <cell r="AC33">
            <v>0</v>
          </cell>
          <cell r="AD33">
            <v>9081.1061845049098</v>
          </cell>
          <cell r="AE33">
            <v>0</v>
          </cell>
          <cell r="AF33">
            <v>0</v>
          </cell>
          <cell r="AG33">
            <v>667894</v>
          </cell>
          <cell r="AH33">
            <v>0</v>
          </cell>
          <cell r="AI33">
            <v>0</v>
          </cell>
          <cell r="AJ33">
            <v>658812.89381549472</v>
          </cell>
          <cell r="AK33">
            <v>0</v>
          </cell>
          <cell r="AL33">
            <v>47478</v>
          </cell>
          <cell r="AM33">
            <v>706290.89381549472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715371.99999999965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41612.148257194975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35697.893815494725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2341944.4705941891</v>
          </cell>
          <cell r="F34">
            <v>0</v>
          </cell>
          <cell r="G34">
            <v>137616</v>
          </cell>
          <cell r="H34">
            <v>2479560.4705941891</v>
          </cell>
          <cell r="J34">
            <v>137616</v>
          </cell>
          <cell r="K34">
            <v>210537.16350175743</v>
          </cell>
          <cell r="L34">
            <v>348153.16350175743</v>
          </cell>
          <cell r="N34">
            <v>2131407.3070924319</v>
          </cell>
          <cell r="P34">
            <v>137616</v>
          </cell>
          <cell r="Q34">
            <v>0</v>
          </cell>
          <cell r="R34">
            <v>0</v>
          </cell>
          <cell r="S34">
            <v>210537.16350175743</v>
          </cell>
          <cell r="T34">
            <v>348153.16350175743</v>
          </cell>
          <cell r="V34">
            <v>950544.87059418915</v>
          </cell>
          <cell r="AA34">
            <v>25</v>
          </cell>
          <cell r="AB34">
            <v>146.71134020618553</v>
          </cell>
          <cell r="AC34">
            <v>0</v>
          </cell>
          <cell r="AD34">
            <v>24399.529405810761</v>
          </cell>
          <cell r="AE34">
            <v>0</v>
          </cell>
          <cell r="AF34">
            <v>0</v>
          </cell>
          <cell r="AG34">
            <v>2366344</v>
          </cell>
          <cell r="AH34">
            <v>0</v>
          </cell>
          <cell r="AI34">
            <v>0</v>
          </cell>
          <cell r="AJ34">
            <v>2341944.4705941891</v>
          </cell>
          <cell r="AK34">
            <v>0</v>
          </cell>
          <cell r="AL34">
            <v>137616</v>
          </cell>
          <cell r="AM34">
            <v>2479560.4705941891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2503960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2341944.4705941891</v>
          </cell>
          <cell r="CE34">
            <v>2216403</v>
          </cell>
          <cell r="CF34">
            <v>125541.47059418913</v>
          </cell>
          <cell r="CG34">
            <v>305014.2</v>
          </cell>
          <cell r="CH34">
            <v>382373.2</v>
          </cell>
          <cell r="CI34">
            <v>0</v>
          </cell>
          <cell r="CJ34">
            <v>812928.87059418915</v>
          </cell>
          <cell r="CK34">
            <v>210537.16350175743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125541.47059418913</v>
          </cell>
          <cell r="DQ34">
            <v>125541.47059418913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2864</v>
          </cell>
          <cell r="H35">
            <v>61130.513081395351</v>
          </cell>
          <cell r="J35">
            <v>2864</v>
          </cell>
          <cell r="K35">
            <v>5391.311859027086</v>
          </cell>
          <cell r="L35">
            <v>8255.311859027086</v>
          </cell>
          <cell r="N35">
            <v>52875.201222368269</v>
          </cell>
          <cell r="P35">
            <v>2864</v>
          </cell>
          <cell r="Q35">
            <v>0</v>
          </cell>
          <cell r="R35">
            <v>0</v>
          </cell>
          <cell r="S35">
            <v>5391.311859027086</v>
          </cell>
          <cell r="T35">
            <v>8255.311859027086</v>
          </cell>
          <cell r="V35">
            <v>20203.713081395352</v>
          </cell>
          <cell r="AA35">
            <v>26</v>
          </cell>
          <cell r="AB35">
            <v>3.0523255813953485</v>
          </cell>
          <cell r="AC35">
            <v>0</v>
          </cell>
          <cell r="AD35">
            <v>109.48691860465114</v>
          </cell>
          <cell r="AE35">
            <v>0</v>
          </cell>
          <cell r="AF35">
            <v>0</v>
          </cell>
          <cell r="AG35">
            <v>58376</v>
          </cell>
          <cell r="AH35">
            <v>0</v>
          </cell>
          <cell r="AI35">
            <v>0</v>
          </cell>
          <cell r="AJ35">
            <v>58266.513081395351</v>
          </cell>
          <cell r="AK35">
            <v>0</v>
          </cell>
          <cell r="AL35">
            <v>2864</v>
          </cell>
          <cell r="AM35">
            <v>61130.513081395351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61240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5391.311859027086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1197.513081395351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26762.182897085</v>
          </cell>
          <cell r="F36">
            <v>0</v>
          </cell>
          <cell r="G36">
            <v>1986</v>
          </cell>
          <cell r="H36">
            <v>28748.182897085</v>
          </cell>
          <cell r="J36">
            <v>1986</v>
          </cell>
          <cell r="K36">
            <v>6559.2114641052231</v>
          </cell>
          <cell r="L36">
            <v>8545.2114641052231</v>
          </cell>
          <cell r="N36">
            <v>20202.971432979779</v>
          </cell>
          <cell r="P36">
            <v>1986</v>
          </cell>
          <cell r="Q36">
            <v>0</v>
          </cell>
          <cell r="R36">
            <v>0</v>
          </cell>
          <cell r="S36">
            <v>6559.2114641052231</v>
          </cell>
          <cell r="T36">
            <v>8545.2114641052231</v>
          </cell>
          <cell r="V36">
            <v>19044.582897084998</v>
          </cell>
          <cell r="AA36">
            <v>27</v>
          </cell>
          <cell r="AB36">
            <v>2.1196778564086425</v>
          </cell>
          <cell r="AC36">
            <v>0</v>
          </cell>
          <cell r="AD36">
            <v>123.81710291499927</v>
          </cell>
          <cell r="AE36">
            <v>0</v>
          </cell>
          <cell r="AF36">
            <v>0</v>
          </cell>
          <cell r="AG36">
            <v>26886</v>
          </cell>
          <cell r="AH36">
            <v>0</v>
          </cell>
          <cell r="AI36">
            <v>0</v>
          </cell>
          <cell r="AJ36">
            <v>26762.182897085</v>
          </cell>
          <cell r="AK36">
            <v>0</v>
          </cell>
          <cell r="AL36">
            <v>1986</v>
          </cell>
          <cell r="AM36">
            <v>28748.182897085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28872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26762.182897085</v>
          </cell>
          <cell r="CE36">
            <v>24259</v>
          </cell>
          <cell r="CF36">
            <v>2503.1828970850001</v>
          </cell>
          <cell r="CG36">
            <v>14555.4</v>
          </cell>
          <cell r="CH36">
            <v>0</v>
          </cell>
          <cell r="CI36">
            <v>0</v>
          </cell>
          <cell r="CJ36">
            <v>17058.582897084998</v>
          </cell>
          <cell r="CK36">
            <v>6559.2114641052231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2503.1828970850001</v>
          </cell>
          <cell r="DQ36">
            <v>2503.1828970850001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173158.01412965421</v>
          </cell>
          <cell r="F39">
            <v>0</v>
          </cell>
          <cell r="G39">
            <v>10562</v>
          </cell>
          <cell r="H39">
            <v>183720.01412965421</v>
          </cell>
          <cell r="J39">
            <v>10562</v>
          </cell>
          <cell r="K39">
            <v>28860.34581908309</v>
          </cell>
          <cell r="L39">
            <v>39422.345819083086</v>
          </cell>
          <cell r="N39">
            <v>144297.66831057111</v>
          </cell>
          <cell r="P39">
            <v>10562</v>
          </cell>
          <cell r="Q39">
            <v>0</v>
          </cell>
          <cell r="R39">
            <v>0</v>
          </cell>
          <cell r="S39">
            <v>28860.34581908309</v>
          </cell>
          <cell r="T39">
            <v>39422.345819083086</v>
          </cell>
          <cell r="V39">
            <v>42550.21412965421</v>
          </cell>
          <cell r="AA39">
            <v>30</v>
          </cell>
          <cell r="AB39">
            <v>11.264031562251379</v>
          </cell>
          <cell r="AC39">
            <v>0</v>
          </cell>
          <cell r="AD39">
            <v>2482.9858703458231</v>
          </cell>
          <cell r="AE39">
            <v>3</v>
          </cell>
          <cell r="AF39">
            <v>0</v>
          </cell>
          <cell r="AG39">
            <v>175641</v>
          </cell>
          <cell r="AH39">
            <v>0</v>
          </cell>
          <cell r="AI39">
            <v>0</v>
          </cell>
          <cell r="AJ39">
            <v>173158.01412965421</v>
          </cell>
          <cell r="AK39">
            <v>0</v>
          </cell>
          <cell r="AL39">
            <v>10562</v>
          </cell>
          <cell r="AM39">
            <v>183720.01412965424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186203.00000000006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173158.01412965421</v>
          </cell>
          <cell r="CE39">
            <v>145506</v>
          </cell>
          <cell r="CF39">
            <v>27652.014129654213</v>
          </cell>
          <cell r="CG39">
            <v>4336.2</v>
          </cell>
          <cell r="CH39">
            <v>0</v>
          </cell>
          <cell r="CI39">
            <v>0</v>
          </cell>
          <cell r="CJ39">
            <v>31988.214129654214</v>
          </cell>
          <cell r="CK39">
            <v>28860.34581908309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27652.014129654213</v>
          </cell>
          <cell r="DQ39">
            <v>27652.014129654213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1698717.9111612926</v>
          </cell>
          <cell r="F40">
            <v>0</v>
          </cell>
          <cell r="G40">
            <v>95384</v>
          </cell>
          <cell r="H40">
            <v>1794101.9111612926</v>
          </cell>
          <cell r="J40">
            <v>95384</v>
          </cell>
          <cell r="K40">
            <v>149378.91116129258</v>
          </cell>
          <cell r="L40">
            <v>244762.91116129258</v>
          </cell>
          <cell r="N40">
            <v>1549339</v>
          </cell>
          <cell r="P40">
            <v>95384</v>
          </cell>
          <cell r="Q40">
            <v>0</v>
          </cell>
          <cell r="R40">
            <v>0</v>
          </cell>
          <cell r="S40">
            <v>149378.91116129258</v>
          </cell>
          <cell r="T40">
            <v>244762.91116129258</v>
          </cell>
          <cell r="V40">
            <v>244762.91116129258</v>
          </cell>
          <cell r="AA40">
            <v>31</v>
          </cell>
          <cell r="AB40">
            <v>101.7042623069898</v>
          </cell>
          <cell r="AC40">
            <v>0</v>
          </cell>
          <cell r="AD40">
            <v>8334.0888387076902</v>
          </cell>
          <cell r="AE40">
            <v>0</v>
          </cell>
          <cell r="AF40">
            <v>0</v>
          </cell>
          <cell r="AG40">
            <v>1707052</v>
          </cell>
          <cell r="AH40">
            <v>0</v>
          </cell>
          <cell r="AI40">
            <v>0</v>
          </cell>
          <cell r="AJ40">
            <v>1698717.9111612926</v>
          </cell>
          <cell r="AK40">
            <v>0</v>
          </cell>
          <cell r="AL40">
            <v>95384</v>
          </cell>
          <cell r="AM40">
            <v>1794101.9111612926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1802436.0000000002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1698717.9111612926</v>
          </cell>
          <cell r="CE40">
            <v>1549339</v>
          </cell>
          <cell r="CF40">
            <v>149378.91116129258</v>
          </cell>
          <cell r="CG40">
            <v>0</v>
          </cell>
          <cell r="CH40">
            <v>0</v>
          </cell>
          <cell r="CI40">
            <v>0</v>
          </cell>
          <cell r="CJ40">
            <v>149378.91116129258</v>
          </cell>
          <cell r="CK40">
            <v>149378.91116129258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149378.91116129258</v>
          </cell>
          <cell r="DQ40">
            <v>149378.91116129258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612</v>
          </cell>
          <cell r="G43">
            <v>0</v>
          </cell>
          <cell r="H43">
            <v>612</v>
          </cell>
          <cell r="J43">
            <v>0</v>
          </cell>
          <cell r="K43">
            <v>0</v>
          </cell>
          <cell r="L43">
            <v>0</v>
          </cell>
          <cell r="N43">
            <v>612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236307396.95264593</v>
          </cell>
          <cell r="F44">
            <v>51530</v>
          </cell>
          <cell r="G44">
            <v>10546827</v>
          </cell>
          <cell r="H44">
            <v>246905753.95264593</v>
          </cell>
          <cell r="J44">
            <v>10546827</v>
          </cell>
          <cell r="K44">
            <v>29859993.516503278</v>
          </cell>
          <cell r="L44">
            <v>40406820.516503274</v>
          </cell>
          <cell r="N44">
            <v>206498933.43614265</v>
          </cell>
          <cell r="P44">
            <v>10546827</v>
          </cell>
          <cell r="Q44">
            <v>0</v>
          </cell>
          <cell r="R44">
            <v>0</v>
          </cell>
          <cell r="S44">
            <v>29859993.516503278</v>
          </cell>
          <cell r="T44">
            <v>40406820.516503274</v>
          </cell>
          <cell r="V44">
            <v>55250279.152645931</v>
          </cell>
          <cell r="AA44">
            <v>35</v>
          </cell>
          <cell r="AB44">
            <v>11243.939801869237</v>
          </cell>
          <cell r="AC44">
            <v>0</v>
          </cell>
          <cell r="AD44">
            <v>3337953.0473543429</v>
          </cell>
          <cell r="AE44">
            <v>93.99103245543904</v>
          </cell>
          <cell r="AF44">
            <v>0</v>
          </cell>
          <cell r="AG44">
            <v>239645350</v>
          </cell>
          <cell r="AH44">
            <v>0</v>
          </cell>
          <cell r="AI44">
            <v>0</v>
          </cell>
          <cell r="AJ44">
            <v>236307396.95264593</v>
          </cell>
          <cell r="AK44">
            <v>52142</v>
          </cell>
          <cell r="AL44">
            <v>10546827</v>
          </cell>
          <cell r="AM44">
            <v>246906365.95264599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250244319.00000033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236307396.95264593</v>
          </cell>
          <cell r="CE44">
            <v>209818013</v>
          </cell>
          <cell r="CF44">
            <v>26489383.952645928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44703452.152645931</v>
          </cell>
          <cell r="CK44">
            <v>29859993.516503278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26489383.952645928</v>
          </cell>
          <cell r="DQ44">
            <v>26489383.952645928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</v>
          </cell>
          <cell r="H45">
            <v>2344048</v>
          </cell>
          <cell r="J45">
            <v>128004</v>
          </cell>
          <cell r="K45">
            <v>156701.39733027632</v>
          </cell>
          <cell r="L45">
            <v>284705.39733027632</v>
          </cell>
          <cell r="N45">
            <v>2059342.6026697238</v>
          </cell>
          <cell r="P45">
            <v>128004</v>
          </cell>
          <cell r="Q45">
            <v>0</v>
          </cell>
          <cell r="R45">
            <v>0</v>
          </cell>
          <cell r="S45">
            <v>156701.39733027632</v>
          </cell>
          <cell r="T45">
            <v>284705.39733027632</v>
          </cell>
          <cell r="V45">
            <v>371015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2216044</v>
          </cell>
          <cell r="AH45">
            <v>0</v>
          </cell>
          <cell r="AI45">
            <v>0</v>
          </cell>
          <cell r="AJ45">
            <v>2216044</v>
          </cell>
          <cell r="AK45">
            <v>0</v>
          </cell>
          <cell r="AL45">
            <v>128004</v>
          </cell>
          <cell r="AM45">
            <v>2344048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2344048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156701.39733027632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123359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450.42833420802503</v>
          </cell>
          <cell r="L47">
            <v>1388.428334208025</v>
          </cell>
          <cell r="N47">
            <v>16041.571665791975</v>
          </cell>
          <cell r="P47">
            <v>938</v>
          </cell>
          <cell r="Q47">
            <v>0</v>
          </cell>
          <cell r="R47">
            <v>0</v>
          </cell>
          <cell r="S47">
            <v>450.42833420802503</v>
          </cell>
          <cell r="T47">
            <v>1388.428334208025</v>
          </cell>
          <cell r="V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16492</v>
          </cell>
          <cell r="AH47">
            <v>0</v>
          </cell>
          <cell r="AI47">
            <v>0</v>
          </cell>
          <cell r="AJ47">
            <v>16492</v>
          </cell>
          <cell r="AK47">
            <v>0</v>
          </cell>
          <cell r="AL47">
            <v>938</v>
          </cell>
          <cell r="AM47">
            <v>17430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17430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450.42833420802503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152930.77778171923</v>
          </cell>
          <cell r="F49">
            <v>0</v>
          </cell>
          <cell r="G49">
            <v>8008</v>
          </cell>
          <cell r="H49">
            <v>160938.77778171923</v>
          </cell>
          <cell r="J49">
            <v>8008</v>
          </cell>
          <cell r="K49">
            <v>23435.777781719225</v>
          </cell>
          <cell r="L49">
            <v>31443.777781719225</v>
          </cell>
          <cell r="N49">
            <v>129495</v>
          </cell>
          <cell r="P49">
            <v>8008</v>
          </cell>
          <cell r="Q49">
            <v>0</v>
          </cell>
          <cell r="R49">
            <v>0</v>
          </cell>
          <cell r="S49">
            <v>23435.777781719225</v>
          </cell>
          <cell r="T49">
            <v>31443.777781719225</v>
          </cell>
          <cell r="V49">
            <v>34639.777781719225</v>
          </cell>
          <cell r="AA49">
            <v>40</v>
          </cell>
          <cell r="AB49">
            <v>8.5397105543532472</v>
          </cell>
          <cell r="AC49">
            <v>0</v>
          </cell>
          <cell r="AD49">
            <v>950.22221828084389</v>
          </cell>
          <cell r="AE49">
            <v>0</v>
          </cell>
          <cell r="AF49">
            <v>0</v>
          </cell>
          <cell r="AG49">
            <v>153881</v>
          </cell>
          <cell r="AH49">
            <v>0</v>
          </cell>
          <cell r="AI49">
            <v>0</v>
          </cell>
          <cell r="AJ49">
            <v>152930.77778171923</v>
          </cell>
          <cell r="AK49">
            <v>0</v>
          </cell>
          <cell r="AL49">
            <v>8008</v>
          </cell>
          <cell r="AM49">
            <v>160938.77778171923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161889.00000000006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152930.77778171923</v>
          </cell>
          <cell r="CE49">
            <v>129495</v>
          </cell>
          <cell r="CF49">
            <v>23435.777781719225</v>
          </cell>
          <cell r="CG49">
            <v>0</v>
          </cell>
          <cell r="CH49">
            <v>3196</v>
          </cell>
          <cell r="CI49">
            <v>0</v>
          </cell>
          <cell r="CJ49">
            <v>26631.777781719225</v>
          </cell>
          <cell r="CK49">
            <v>23435.777781719225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23435.777781719225</v>
          </cell>
          <cell r="DQ49">
            <v>23435.777781719225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3213</v>
          </cell>
          <cell r="H52">
            <v>46088.622857142851</v>
          </cell>
          <cell r="J52">
            <v>3213</v>
          </cell>
          <cell r="K52">
            <v>1274.622857142851</v>
          </cell>
          <cell r="L52">
            <v>4487.622857142851</v>
          </cell>
          <cell r="N52">
            <v>41601</v>
          </cell>
          <cell r="P52">
            <v>3213</v>
          </cell>
          <cell r="Q52">
            <v>0</v>
          </cell>
          <cell r="R52">
            <v>0</v>
          </cell>
          <cell r="S52">
            <v>1274.622857142851</v>
          </cell>
          <cell r="T52">
            <v>4487.622857142851</v>
          </cell>
          <cell r="V52">
            <v>17498.422857142854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468.37714285714287</v>
          </cell>
          <cell r="AE52">
            <v>0</v>
          </cell>
          <cell r="AF52">
            <v>0</v>
          </cell>
          <cell r="AG52">
            <v>43344</v>
          </cell>
          <cell r="AH52">
            <v>0</v>
          </cell>
          <cell r="AI52">
            <v>0</v>
          </cell>
          <cell r="AJ52">
            <v>42875.622857142851</v>
          </cell>
          <cell r="AK52">
            <v>0</v>
          </cell>
          <cell r="AL52">
            <v>3213</v>
          </cell>
          <cell r="AM52">
            <v>46088.622857142851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46556.999999999993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1274.622857142851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20160730.913782682</v>
          </cell>
          <cell r="F53">
            <v>0</v>
          </cell>
          <cell r="G53">
            <v>1328751</v>
          </cell>
          <cell r="H53">
            <v>21489481.913782682</v>
          </cell>
          <cell r="J53">
            <v>1328751</v>
          </cell>
          <cell r="K53">
            <v>2989831.4332511765</v>
          </cell>
          <cell r="L53">
            <v>4318582.433251176</v>
          </cell>
          <cell r="N53">
            <v>17170899.480531506</v>
          </cell>
          <cell r="P53">
            <v>1328751</v>
          </cell>
          <cell r="Q53">
            <v>0</v>
          </cell>
          <cell r="R53">
            <v>0</v>
          </cell>
          <cell r="S53">
            <v>2989831.4332511765</v>
          </cell>
          <cell r="T53">
            <v>4318582.433251176</v>
          </cell>
          <cell r="V53">
            <v>6533185.5137826828</v>
          </cell>
          <cell r="AA53">
            <v>44</v>
          </cell>
          <cell r="AB53">
            <v>1416.5643710864449</v>
          </cell>
          <cell r="AC53">
            <v>0</v>
          </cell>
          <cell r="AD53">
            <v>80893.086217318312</v>
          </cell>
          <cell r="AE53">
            <v>51.999999999999993</v>
          </cell>
          <cell r="AF53">
            <v>0</v>
          </cell>
          <cell r="AG53">
            <v>20241624</v>
          </cell>
          <cell r="AH53">
            <v>0</v>
          </cell>
          <cell r="AI53">
            <v>0</v>
          </cell>
          <cell r="AJ53">
            <v>20160730.913782682</v>
          </cell>
          <cell r="AK53">
            <v>0</v>
          </cell>
          <cell r="AL53">
            <v>1328751</v>
          </cell>
          <cell r="AM53">
            <v>21489481.913782682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21570375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20160730.913782682</v>
          </cell>
          <cell r="CE53">
            <v>17647140</v>
          </cell>
          <cell r="CF53">
            <v>2513590.9137826823</v>
          </cell>
          <cell r="CG53">
            <v>1709029.2</v>
          </cell>
          <cell r="CH53">
            <v>981814.4</v>
          </cell>
          <cell r="CI53">
            <v>0</v>
          </cell>
          <cell r="CJ53">
            <v>5204434.5137826828</v>
          </cell>
          <cell r="CK53">
            <v>2989831.4332511765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2513590.9137826823</v>
          </cell>
          <cell r="DQ53">
            <v>2513590.9137826823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29960.85948946403</v>
          </cell>
          <cell r="L54">
            <v>37464.859489464026</v>
          </cell>
          <cell r="N54">
            <v>77146.140510535974</v>
          </cell>
          <cell r="P54">
            <v>7504</v>
          </cell>
          <cell r="Q54">
            <v>0</v>
          </cell>
          <cell r="R54">
            <v>0</v>
          </cell>
          <cell r="S54">
            <v>29960.85948946403</v>
          </cell>
          <cell r="T54">
            <v>37464.859489464026</v>
          </cell>
          <cell r="V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107107</v>
          </cell>
          <cell r="AH54">
            <v>0</v>
          </cell>
          <cell r="AI54">
            <v>0</v>
          </cell>
          <cell r="AJ54">
            <v>107107</v>
          </cell>
          <cell r="AK54">
            <v>0</v>
          </cell>
          <cell r="AL54">
            <v>7504</v>
          </cell>
          <cell r="AM54">
            <v>114611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114611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29960.85948946403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27167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2861</v>
          </cell>
          <cell r="H55">
            <v>75338</v>
          </cell>
          <cell r="J55">
            <v>2861</v>
          </cell>
          <cell r="K55">
            <v>7631.1297067599098</v>
          </cell>
          <cell r="L55">
            <v>10492.12970675991</v>
          </cell>
          <cell r="N55">
            <v>64845.870293240092</v>
          </cell>
          <cell r="P55">
            <v>2861</v>
          </cell>
          <cell r="Q55">
            <v>0</v>
          </cell>
          <cell r="R55">
            <v>0</v>
          </cell>
          <cell r="S55">
            <v>7631.1297067599098</v>
          </cell>
          <cell r="T55">
            <v>10492.12970675991</v>
          </cell>
          <cell r="V55">
            <v>20393.8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72477</v>
          </cell>
          <cell r="AH55">
            <v>0</v>
          </cell>
          <cell r="AI55">
            <v>0</v>
          </cell>
          <cell r="AJ55">
            <v>72477</v>
          </cell>
          <cell r="AK55">
            <v>0</v>
          </cell>
          <cell r="AL55">
            <v>2861</v>
          </cell>
          <cell r="AM55">
            <v>75338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75338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7631.1297067599098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3806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183583.44056493437</v>
          </cell>
          <cell r="F57">
            <v>0</v>
          </cell>
          <cell r="G57">
            <v>8866</v>
          </cell>
          <cell r="H57">
            <v>192449.44056493437</v>
          </cell>
          <cell r="J57">
            <v>8866</v>
          </cell>
          <cell r="K57">
            <v>22752.625741634067</v>
          </cell>
          <cell r="L57">
            <v>31618.625741634067</v>
          </cell>
          <cell r="N57">
            <v>160830.81482330029</v>
          </cell>
          <cell r="P57">
            <v>8866</v>
          </cell>
          <cell r="Q57">
            <v>0</v>
          </cell>
          <cell r="R57">
            <v>0</v>
          </cell>
          <cell r="S57">
            <v>22752.625741634067</v>
          </cell>
          <cell r="T57">
            <v>31618.625741634067</v>
          </cell>
          <cell r="V57">
            <v>65343.440564934368</v>
          </cell>
          <cell r="AA57">
            <v>48</v>
          </cell>
          <cell r="AB57">
            <v>9.4636174332600902</v>
          </cell>
          <cell r="AC57">
            <v>0</v>
          </cell>
          <cell r="AD57">
            <v>40.55943506572487</v>
          </cell>
          <cell r="AE57">
            <v>0</v>
          </cell>
          <cell r="AF57">
            <v>0</v>
          </cell>
          <cell r="AG57">
            <v>183624</v>
          </cell>
          <cell r="AH57">
            <v>0</v>
          </cell>
          <cell r="AI57">
            <v>0</v>
          </cell>
          <cell r="AJ57">
            <v>183583.44056493437</v>
          </cell>
          <cell r="AK57">
            <v>0</v>
          </cell>
          <cell r="AL57">
            <v>8866</v>
          </cell>
          <cell r="AM57">
            <v>192449.44056493437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192490.00000000009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183583.44056493437</v>
          </cell>
          <cell r="CE57">
            <v>162939</v>
          </cell>
          <cell r="CF57">
            <v>20644.440564934368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56477.440564934368</v>
          </cell>
          <cell r="CK57">
            <v>22752.625741634067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20644.440564934368</v>
          </cell>
          <cell r="DQ57">
            <v>20644.440564934368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18241206.696958091</v>
          </cell>
          <cell r="F58">
            <v>0</v>
          </cell>
          <cell r="G58">
            <v>536328</v>
          </cell>
          <cell r="H58">
            <v>18777534.696958091</v>
          </cell>
          <cell r="J58">
            <v>536328</v>
          </cell>
          <cell r="K58">
            <v>2413353.2339734761</v>
          </cell>
          <cell r="L58">
            <v>2949681.2339734761</v>
          </cell>
          <cell r="N58">
            <v>15827853.462984614</v>
          </cell>
          <cell r="P58">
            <v>536328</v>
          </cell>
          <cell r="Q58">
            <v>0</v>
          </cell>
          <cell r="R58">
            <v>0</v>
          </cell>
          <cell r="S58">
            <v>2413353.2339734761</v>
          </cell>
          <cell r="T58">
            <v>2949681.2339734761</v>
          </cell>
          <cell r="V58">
            <v>3803899.8969580913</v>
          </cell>
          <cell r="AA58">
            <v>49</v>
          </cell>
          <cell r="AB58">
            <v>571.77142243627941</v>
          </cell>
          <cell r="AC58">
            <v>0</v>
          </cell>
          <cell r="AD58">
            <v>97868.303041925668</v>
          </cell>
          <cell r="AE58">
            <v>18.999999999999993</v>
          </cell>
          <cell r="AF58">
            <v>0</v>
          </cell>
          <cell r="AG58">
            <v>18339075</v>
          </cell>
          <cell r="AH58">
            <v>0</v>
          </cell>
          <cell r="AI58">
            <v>0</v>
          </cell>
          <cell r="AJ58">
            <v>18241206.696958091</v>
          </cell>
          <cell r="AK58">
            <v>0</v>
          </cell>
          <cell r="AL58">
            <v>536328</v>
          </cell>
          <cell r="AM58">
            <v>18777534.696958091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18875403.000000019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18241206.696958091</v>
          </cell>
          <cell r="CE58">
            <v>15948172</v>
          </cell>
          <cell r="CF58">
            <v>2293034.6969580911</v>
          </cell>
          <cell r="CG58">
            <v>431773.2</v>
          </cell>
          <cell r="CH58">
            <v>542764</v>
          </cell>
          <cell r="CI58">
            <v>0</v>
          </cell>
          <cell r="CJ58">
            <v>3267571.8969580913</v>
          </cell>
          <cell r="CK58">
            <v>2413353.2339734761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2293034.6969580911</v>
          </cell>
          <cell r="DQ58">
            <v>2293034.6969580911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375958.34671765327</v>
          </cell>
          <cell r="F59">
            <v>0</v>
          </cell>
          <cell r="G59">
            <v>18858</v>
          </cell>
          <cell r="H59">
            <v>394816.34671765327</v>
          </cell>
          <cell r="J59">
            <v>18858</v>
          </cell>
          <cell r="K59">
            <v>37979.202169391996</v>
          </cell>
          <cell r="L59">
            <v>56837.202169391996</v>
          </cell>
          <cell r="N59">
            <v>337979.14454826131</v>
          </cell>
          <cell r="P59">
            <v>18858</v>
          </cell>
          <cell r="Q59">
            <v>0</v>
          </cell>
          <cell r="R59">
            <v>0</v>
          </cell>
          <cell r="S59">
            <v>37979.202169391996</v>
          </cell>
          <cell r="T59">
            <v>56837.202169391996</v>
          </cell>
          <cell r="V59">
            <v>123793.14671765328</v>
          </cell>
          <cell r="AA59">
            <v>50</v>
          </cell>
          <cell r="AB59">
            <v>20.104764594033547</v>
          </cell>
          <cell r="AC59">
            <v>0</v>
          </cell>
          <cell r="AD59">
            <v>443.65328234632375</v>
          </cell>
          <cell r="AE59">
            <v>0.99999999999999978</v>
          </cell>
          <cell r="AF59">
            <v>0</v>
          </cell>
          <cell r="AG59">
            <v>376402</v>
          </cell>
          <cell r="AH59">
            <v>0</v>
          </cell>
          <cell r="AI59">
            <v>0</v>
          </cell>
          <cell r="AJ59">
            <v>375958.34671765327</v>
          </cell>
          <cell r="AK59">
            <v>0</v>
          </cell>
          <cell r="AL59">
            <v>18858</v>
          </cell>
          <cell r="AM59">
            <v>394816.34671765327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395259.99999999959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375958.34671765327</v>
          </cell>
          <cell r="CE59">
            <v>363845</v>
          </cell>
          <cell r="CF59">
            <v>12113.346717653272</v>
          </cell>
          <cell r="CG59">
            <v>92821.8</v>
          </cell>
          <cell r="CH59">
            <v>0</v>
          </cell>
          <cell r="CI59">
            <v>0</v>
          </cell>
          <cell r="CJ59">
            <v>104935.14671765328</v>
          </cell>
          <cell r="CK59">
            <v>37979.202169391996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12113.346717653272</v>
          </cell>
          <cell r="DQ59">
            <v>12113.346717653272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1033234.7897896883</v>
          </cell>
          <cell r="F61">
            <v>0</v>
          </cell>
          <cell r="G61">
            <v>65091</v>
          </cell>
          <cell r="H61">
            <v>1098325.7897896883</v>
          </cell>
          <cell r="J61">
            <v>65091</v>
          </cell>
          <cell r="K61">
            <v>109010.88754861034</v>
          </cell>
          <cell r="L61">
            <v>174101.88754861034</v>
          </cell>
          <cell r="N61">
            <v>924223.90224107797</v>
          </cell>
          <cell r="P61">
            <v>65091</v>
          </cell>
          <cell r="Q61">
            <v>0</v>
          </cell>
          <cell r="R61">
            <v>0</v>
          </cell>
          <cell r="S61">
            <v>109010.88754861034</v>
          </cell>
          <cell r="T61">
            <v>174101.88754861034</v>
          </cell>
          <cell r="V61">
            <v>328539.98978968832</v>
          </cell>
          <cell r="AA61">
            <v>52</v>
          </cell>
          <cell r="AB61">
            <v>69.3894238638443</v>
          </cell>
          <cell r="AC61">
            <v>0</v>
          </cell>
          <cell r="AD61">
            <v>6553.2102103121106</v>
          </cell>
          <cell r="AE61">
            <v>0</v>
          </cell>
          <cell r="AF61">
            <v>0</v>
          </cell>
          <cell r="AG61">
            <v>1039788</v>
          </cell>
          <cell r="AH61">
            <v>0</v>
          </cell>
          <cell r="AI61">
            <v>0</v>
          </cell>
          <cell r="AJ61">
            <v>1033234.7897896883</v>
          </cell>
          <cell r="AK61">
            <v>0</v>
          </cell>
          <cell r="AL61">
            <v>65091</v>
          </cell>
          <cell r="AM61">
            <v>1098325.7897896883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1104879.0000000005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1033234.7897896883</v>
          </cell>
          <cell r="CE61">
            <v>947328</v>
          </cell>
          <cell r="CF61">
            <v>85906.789789688308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263448.98978968832</v>
          </cell>
          <cell r="CK61">
            <v>109010.88754861034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85906.789789688308</v>
          </cell>
          <cell r="DQ61">
            <v>85906.789789688308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1681294.3508278364</v>
          </cell>
          <cell r="F65">
            <v>0</v>
          </cell>
          <cell r="G65">
            <v>104447</v>
          </cell>
          <cell r="H65">
            <v>1785741.3508278364</v>
          </cell>
          <cell r="J65">
            <v>104447</v>
          </cell>
          <cell r="K65">
            <v>140565.79455791903</v>
          </cell>
          <cell r="L65">
            <v>245012.79455791903</v>
          </cell>
          <cell r="N65">
            <v>1540728.5562699174</v>
          </cell>
          <cell r="P65">
            <v>104447</v>
          </cell>
          <cell r="Q65">
            <v>0</v>
          </cell>
          <cell r="R65">
            <v>0</v>
          </cell>
          <cell r="S65">
            <v>140565.79455791903</v>
          </cell>
          <cell r="T65">
            <v>245012.79455791903</v>
          </cell>
          <cell r="V65">
            <v>296394.75082783645</v>
          </cell>
          <cell r="AA65">
            <v>56</v>
          </cell>
          <cell r="AB65">
            <v>111.34257768990489</v>
          </cell>
          <cell r="AC65">
            <v>0</v>
          </cell>
          <cell r="AD65">
            <v>6909.6491721662514</v>
          </cell>
          <cell r="AE65">
            <v>0.98236775818639832</v>
          </cell>
          <cell r="AF65">
            <v>0</v>
          </cell>
          <cell r="AG65">
            <v>1688204</v>
          </cell>
          <cell r="AH65">
            <v>0</v>
          </cell>
          <cell r="AI65">
            <v>0</v>
          </cell>
          <cell r="AJ65">
            <v>1681294.3508278364</v>
          </cell>
          <cell r="AK65">
            <v>0</v>
          </cell>
          <cell r="AL65">
            <v>104447</v>
          </cell>
          <cell r="AM65">
            <v>1785741.3508278364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1792651.0000000028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1681294.3508278364</v>
          </cell>
          <cell r="CE65">
            <v>1560578</v>
          </cell>
          <cell r="CF65">
            <v>120716.35082783643</v>
          </cell>
          <cell r="CG65">
            <v>71231.399999999994</v>
          </cell>
          <cell r="CH65">
            <v>0</v>
          </cell>
          <cell r="CI65">
            <v>0</v>
          </cell>
          <cell r="CJ65">
            <v>191947.75082783643</v>
          </cell>
          <cell r="CK65">
            <v>140565.79455791903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120716.35082783643</v>
          </cell>
          <cell r="DQ65">
            <v>120716.35082783643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953697</v>
          </cell>
          <cell r="H66">
            <v>17221668</v>
          </cell>
          <cell r="J66">
            <v>953697</v>
          </cell>
          <cell r="K66">
            <v>2356072.921227132</v>
          </cell>
          <cell r="L66">
            <v>3309769.921227132</v>
          </cell>
          <cell r="N66">
            <v>13911898.078772869</v>
          </cell>
          <cell r="P66">
            <v>953697</v>
          </cell>
          <cell r="Q66">
            <v>0</v>
          </cell>
          <cell r="R66">
            <v>0</v>
          </cell>
          <cell r="S66">
            <v>2356072.921227132</v>
          </cell>
          <cell r="T66">
            <v>3309769.921227132</v>
          </cell>
          <cell r="V66">
            <v>4167741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111.00000000000006</v>
          </cell>
          <cell r="AF66">
            <v>0</v>
          </cell>
          <cell r="AG66">
            <v>16267971</v>
          </cell>
          <cell r="AH66">
            <v>0</v>
          </cell>
          <cell r="AI66">
            <v>0</v>
          </cell>
          <cell r="AJ66">
            <v>16267971</v>
          </cell>
          <cell r="AK66">
            <v>0</v>
          </cell>
          <cell r="AL66">
            <v>953697</v>
          </cell>
          <cell r="AM66">
            <v>17221668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17221668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2356072.921227132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2230062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307547</v>
          </cell>
          <cell r="H70">
            <v>4916044.7519953549</v>
          </cell>
          <cell r="J70">
            <v>307547</v>
          </cell>
          <cell r="K70">
            <v>566053.84113156679</v>
          </cell>
          <cell r="L70">
            <v>873600.84113156679</v>
          </cell>
          <cell r="N70">
            <v>4042443.9108637879</v>
          </cell>
          <cell r="P70">
            <v>307547</v>
          </cell>
          <cell r="Q70">
            <v>0</v>
          </cell>
          <cell r="R70">
            <v>0</v>
          </cell>
          <cell r="S70">
            <v>566053.84113156679</v>
          </cell>
          <cell r="T70">
            <v>873600.84113156679</v>
          </cell>
          <cell r="V70">
            <v>1231686.1519953548</v>
          </cell>
          <cell r="AA70">
            <v>61</v>
          </cell>
          <cell r="AB70">
            <v>327.86574826803462</v>
          </cell>
          <cell r="AC70">
            <v>0</v>
          </cell>
          <cell r="AD70">
            <v>11898.248004646963</v>
          </cell>
          <cell r="AE70">
            <v>0</v>
          </cell>
          <cell r="AF70">
            <v>0</v>
          </cell>
          <cell r="AG70">
            <v>4620396</v>
          </cell>
          <cell r="AH70">
            <v>0</v>
          </cell>
          <cell r="AI70">
            <v>0</v>
          </cell>
          <cell r="AJ70">
            <v>4608497.7519953549</v>
          </cell>
          <cell r="AK70">
            <v>0</v>
          </cell>
          <cell r="AL70">
            <v>307547</v>
          </cell>
          <cell r="AM70">
            <v>4916044.7519953549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4927943.0000000019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566053.84113156679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519931.75199535489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2744</v>
          </cell>
          <cell r="H72">
            <v>44250.701774193549</v>
          </cell>
          <cell r="J72">
            <v>2744</v>
          </cell>
          <cell r="K72">
            <v>7805.6570081936052</v>
          </cell>
          <cell r="L72">
            <v>10549.657008193604</v>
          </cell>
          <cell r="N72">
            <v>33701.044765999948</v>
          </cell>
          <cell r="P72">
            <v>2744</v>
          </cell>
          <cell r="Q72">
            <v>0</v>
          </cell>
          <cell r="R72">
            <v>0</v>
          </cell>
          <cell r="S72">
            <v>7805.6570081936052</v>
          </cell>
          <cell r="T72">
            <v>10549.657008193604</v>
          </cell>
          <cell r="V72">
            <v>28063.901774193549</v>
          </cell>
          <cell r="AA72">
            <v>63</v>
          </cell>
          <cell r="AB72">
            <v>2.92741935483871</v>
          </cell>
          <cell r="AC72">
            <v>0</v>
          </cell>
          <cell r="AD72">
            <v>850.29822580645168</v>
          </cell>
          <cell r="AE72">
            <v>0</v>
          </cell>
          <cell r="AF72">
            <v>0</v>
          </cell>
          <cell r="AG72">
            <v>42357</v>
          </cell>
          <cell r="AH72">
            <v>0</v>
          </cell>
          <cell r="AI72">
            <v>0</v>
          </cell>
          <cell r="AJ72">
            <v>41506.701774193549</v>
          </cell>
          <cell r="AK72">
            <v>0</v>
          </cell>
          <cell r="AL72">
            <v>2744</v>
          </cell>
          <cell r="AM72">
            <v>44250.701774193549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45101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7805.6570081936052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1039.7017741935488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1088476.0651454171</v>
          </cell>
          <cell r="F73">
            <v>0</v>
          </cell>
          <cell r="G73">
            <v>83516</v>
          </cell>
          <cell r="H73">
            <v>1171992.0651454171</v>
          </cell>
          <cell r="J73">
            <v>83516</v>
          </cell>
          <cell r="K73">
            <v>65163.081408542275</v>
          </cell>
          <cell r="L73">
            <v>148679.08140854229</v>
          </cell>
          <cell r="N73">
            <v>1023312.9837368748</v>
          </cell>
          <cell r="P73">
            <v>83516</v>
          </cell>
          <cell r="Q73">
            <v>0</v>
          </cell>
          <cell r="R73">
            <v>0</v>
          </cell>
          <cell r="S73">
            <v>65163.081408542275</v>
          </cell>
          <cell r="T73">
            <v>148679.08140854229</v>
          </cell>
          <cell r="V73">
            <v>248318.46514541708</v>
          </cell>
          <cell r="AA73">
            <v>64</v>
          </cell>
          <cell r="AB73">
            <v>89.043965651834426</v>
          </cell>
          <cell r="AC73">
            <v>0</v>
          </cell>
          <cell r="AD73">
            <v>21904.934854583029</v>
          </cell>
          <cell r="AE73">
            <v>0</v>
          </cell>
          <cell r="AF73">
            <v>0</v>
          </cell>
          <cell r="AG73">
            <v>1110381</v>
          </cell>
          <cell r="AH73">
            <v>0</v>
          </cell>
          <cell r="AI73">
            <v>0</v>
          </cell>
          <cell r="AJ73">
            <v>1088476.0651454171</v>
          </cell>
          <cell r="AK73">
            <v>0</v>
          </cell>
          <cell r="AL73">
            <v>83516</v>
          </cell>
          <cell r="AM73">
            <v>1171992.0651454171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1193897.0000000002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1088476.0651454171</v>
          </cell>
          <cell r="CE73">
            <v>1058585</v>
          </cell>
          <cell r="CF73">
            <v>29891.065145417117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164802.46514541708</v>
          </cell>
          <cell r="CK73">
            <v>65163.081408542275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29891.065145417117</v>
          </cell>
          <cell r="DQ73">
            <v>29891.065145417117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7995</v>
          </cell>
          <cell r="H74">
            <v>152633</v>
          </cell>
          <cell r="J74">
            <v>7995</v>
          </cell>
          <cell r="K74">
            <v>6895.6999954497323</v>
          </cell>
          <cell r="L74">
            <v>14890.699995449733</v>
          </cell>
          <cell r="N74">
            <v>137742.30000455026</v>
          </cell>
          <cell r="P74">
            <v>7995</v>
          </cell>
          <cell r="Q74">
            <v>0</v>
          </cell>
          <cell r="R74">
            <v>0</v>
          </cell>
          <cell r="S74">
            <v>6895.6999954497323</v>
          </cell>
          <cell r="T74">
            <v>14890.699995449733</v>
          </cell>
          <cell r="V74">
            <v>32859.199999999997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144638</v>
          </cell>
          <cell r="AH74">
            <v>0</v>
          </cell>
          <cell r="AI74">
            <v>0</v>
          </cell>
          <cell r="AJ74">
            <v>144638</v>
          </cell>
          <cell r="AK74">
            <v>0</v>
          </cell>
          <cell r="AL74">
            <v>7995</v>
          </cell>
          <cell r="AM74">
            <v>152633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152633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6895.6999954497323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1892</v>
          </cell>
          <cell r="H76">
            <v>41506</v>
          </cell>
          <cell r="J76">
            <v>1892</v>
          </cell>
          <cell r="K76">
            <v>1554.6157383348914</v>
          </cell>
          <cell r="L76">
            <v>3446.6157383348914</v>
          </cell>
          <cell r="N76">
            <v>38059.384261665109</v>
          </cell>
          <cell r="P76">
            <v>1892</v>
          </cell>
          <cell r="Q76">
            <v>0</v>
          </cell>
          <cell r="R76">
            <v>0</v>
          </cell>
          <cell r="S76">
            <v>1554.6157383348914</v>
          </cell>
          <cell r="T76">
            <v>3446.6157383348914</v>
          </cell>
          <cell r="V76">
            <v>3813.2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39614</v>
          </cell>
          <cell r="AH76">
            <v>0</v>
          </cell>
          <cell r="AI76">
            <v>0</v>
          </cell>
          <cell r="AJ76">
            <v>39614</v>
          </cell>
          <cell r="AK76">
            <v>0</v>
          </cell>
          <cell r="AL76">
            <v>1892</v>
          </cell>
          <cell r="AM76">
            <v>41506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41506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1554.6157383348914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1413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164522.15329610574</v>
          </cell>
          <cell r="F80">
            <v>0</v>
          </cell>
          <cell r="G80">
            <v>9504</v>
          </cell>
          <cell r="H80">
            <v>174026.15329610574</v>
          </cell>
          <cell r="J80">
            <v>9504</v>
          </cell>
          <cell r="K80">
            <v>14848.426694546846</v>
          </cell>
          <cell r="L80">
            <v>24352.426694546848</v>
          </cell>
          <cell r="N80">
            <v>149673.72660155888</v>
          </cell>
          <cell r="P80">
            <v>9504</v>
          </cell>
          <cell r="Q80">
            <v>0</v>
          </cell>
          <cell r="R80">
            <v>0</v>
          </cell>
          <cell r="S80">
            <v>14848.426694546846</v>
          </cell>
          <cell r="T80">
            <v>24352.426694546848</v>
          </cell>
          <cell r="V80">
            <v>29315.353296105739</v>
          </cell>
          <cell r="AA80">
            <v>71</v>
          </cell>
          <cell r="AB80">
            <v>10.128670344679968</v>
          </cell>
          <cell r="AC80">
            <v>0</v>
          </cell>
          <cell r="AD80">
            <v>887.84670389416306</v>
          </cell>
          <cell r="AE80">
            <v>2.9820433436532494</v>
          </cell>
          <cell r="AF80">
            <v>0</v>
          </cell>
          <cell r="AG80">
            <v>165410</v>
          </cell>
          <cell r="AH80">
            <v>0</v>
          </cell>
          <cell r="AI80">
            <v>0</v>
          </cell>
          <cell r="AJ80">
            <v>164522.15329610574</v>
          </cell>
          <cell r="AK80">
            <v>0</v>
          </cell>
          <cell r="AL80">
            <v>9504</v>
          </cell>
          <cell r="AM80">
            <v>174026.15329610571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174913.99999999988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164522.15329610574</v>
          </cell>
          <cell r="CE80">
            <v>150706</v>
          </cell>
          <cell r="CF80">
            <v>13816.153296105738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19811.353296105739</v>
          </cell>
          <cell r="CK80">
            <v>14848.426694546846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13816.153296105738</v>
          </cell>
          <cell r="DQ80">
            <v>13816.153296105738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11638</v>
          </cell>
          <cell r="H81">
            <v>220757</v>
          </cell>
          <cell r="J81">
            <v>11638</v>
          </cell>
          <cell r="K81">
            <v>29290.018816798442</v>
          </cell>
          <cell r="L81">
            <v>40928.018816798445</v>
          </cell>
          <cell r="N81">
            <v>179828.98118320154</v>
          </cell>
          <cell r="P81">
            <v>11638</v>
          </cell>
          <cell r="Q81">
            <v>0</v>
          </cell>
          <cell r="R81">
            <v>0</v>
          </cell>
          <cell r="S81">
            <v>29290.018816798442</v>
          </cell>
          <cell r="T81">
            <v>40928.018816798445</v>
          </cell>
          <cell r="V81">
            <v>51255.600000000006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209119</v>
          </cell>
          <cell r="AH81">
            <v>0</v>
          </cell>
          <cell r="AI81">
            <v>0</v>
          </cell>
          <cell r="AJ81">
            <v>209119</v>
          </cell>
          <cell r="AK81">
            <v>0</v>
          </cell>
          <cell r="AL81">
            <v>11638</v>
          </cell>
          <cell r="AM81">
            <v>220757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220757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29290.018816798442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27865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846839.5997022196</v>
          </cell>
          <cell r="F82">
            <v>0</v>
          </cell>
          <cell r="G82">
            <v>34875</v>
          </cell>
          <cell r="H82">
            <v>881714.5997022196</v>
          </cell>
          <cell r="J82">
            <v>34875</v>
          </cell>
          <cell r="K82">
            <v>108563.81315979961</v>
          </cell>
          <cell r="L82">
            <v>143438.81315979961</v>
          </cell>
          <cell r="N82">
            <v>738275.78654242004</v>
          </cell>
          <cell r="P82">
            <v>34875</v>
          </cell>
          <cell r="Q82">
            <v>0</v>
          </cell>
          <cell r="R82">
            <v>0</v>
          </cell>
          <cell r="S82">
            <v>108563.81315979961</v>
          </cell>
          <cell r="T82">
            <v>143438.81315979961</v>
          </cell>
          <cell r="V82">
            <v>316046.39970221958</v>
          </cell>
          <cell r="AA82">
            <v>73</v>
          </cell>
          <cell r="AB82">
            <v>37.185342992497226</v>
          </cell>
          <cell r="AC82">
            <v>0</v>
          </cell>
          <cell r="AD82">
            <v>388.40029777960171</v>
          </cell>
          <cell r="AE82">
            <v>0</v>
          </cell>
          <cell r="AF82">
            <v>0</v>
          </cell>
          <cell r="AG82">
            <v>847228</v>
          </cell>
          <cell r="AH82">
            <v>0</v>
          </cell>
          <cell r="AI82">
            <v>0</v>
          </cell>
          <cell r="AJ82">
            <v>846839.5997022196</v>
          </cell>
          <cell r="AK82">
            <v>0</v>
          </cell>
          <cell r="AL82">
            <v>34875</v>
          </cell>
          <cell r="AM82">
            <v>881714.59970221948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882102.99999999907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846839.5997022196</v>
          </cell>
          <cell r="CE82">
            <v>781231</v>
          </cell>
          <cell r="CF82">
            <v>65608.599702219595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281171.39970221958</v>
          </cell>
          <cell r="CK82">
            <v>108563.81315979961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65608.599702219595</v>
          </cell>
          <cell r="DQ82">
            <v>65608.599702219595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6846</v>
          </cell>
          <cell r="H83">
            <v>134533</v>
          </cell>
          <cell r="J83">
            <v>6846</v>
          </cell>
          <cell r="K83">
            <v>7692.9227389026364</v>
          </cell>
          <cell r="L83">
            <v>14538.922738902636</v>
          </cell>
          <cell r="N83">
            <v>119994.07726109737</v>
          </cell>
          <cell r="P83">
            <v>6846</v>
          </cell>
          <cell r="Q83">
            <v>0</v>
          </cell>
          <cell r="R83">
            <v>0</v>
          </cell>
          <cell r="S83">
            <v>7692.9227389026364</v>
          </cell>
          <cell r="T83">
            <v>14538.922738902636</v>
          </cell>
          <cell r="V83">
            <v>22094.799999999999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127687</v>
          </cell>
          <cell r="AH83">
            <v>0</v>
          </cell>
          <cell r="AI83">
            <v>0</v>
          </cell>
          <cell r="AJ83">
            <v>127687</v>
          </cell>
          <cell r="AK83">
            <v>0</v>
          </cell>
          <cell r="AL83">
            <v>6846</v>
          </cell>
          <cell r="AM83">
            <v>134533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134533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7692.9227389026364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4774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2821</v>
          </cell>
          <cell r="H86">
            <v>39855.857052631574</v>
          </cell>
          <cell r="J86">
            <v>2821</v>
          </cell>
          <cell r="K86">
            <v>7137.6338483075688</v>
          </cell>
          <cell r="L86">
            <v>9958.6338483075688</v>
          </cell>
          <cell r="N86">
            <v>29897.223204324007</v>
          </cell>
          <cell r="P86">
            <v>2821</v>
          </cell>
          <cell r="Q86">
            <v>0</v>
          </cell>
          <cell r="R86">
            <v>0</v>
          </cell>
          <cell r="S86">
            <v>7137.6338483075688</v>
          </cell>
          <cell r="T86">
            <v>9958.6338483075688</v>
          </cell>
          <cell r="V86">
            <v>28435</v>
          </cell>
          <cell r="AA86">
            <v>77</v>
          </cell>
          <cell r="AB86">
            <v>3.0021052631578957</v>
          </cell>
          <cell r="AC86">
            <v>0</v>
          </cell>
          <cell r="AD86">
            <v>275.14294736842101</v>
          </cell>
          <cell r="AE86">
            <v>0</v>
          </cell>
          <cell r="AF86">
            <v>0</v>
          </cell>
          <cell r="AG86">
            <v>37310</v>
          </cell>
          <cell r="AH86">
            <v>0</v>
          </cell>
          <cell r="AI86">
            <v>0</v>
          </cell>
          <cell r="AJ86">
            <v>37034.857052631574</v>
          </cell>
          <cell r="AK86">
            <v>0</v>
          </cell>
          <cell r="AL86">
            <v>2821</v>
          </cell>
          <cell r="AM86">
            <v>39855.857052631574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40130.999999999993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7137.6338483075688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3132978.7229621797</v>
          </cell>
          <cell r="F88">
            <v>0</v>
          </cell>
          <cell r="G88">
            <v>267642</v>
          </cell>
          <cell r="H88">
            <v>3400620.7229621797</v>
          </cell>
          <cell r="J88">
            <v>267642</v>
          </cell>
          <cell r="K88">
            <v>215089.71903851791</v>
          </cell>
          <cell r="L88">
            <v>482731.71903851791</v>
          </cell>
          <cell r="N88">
            <v>2917889.003923662</v>
          </cell>
          <cell r="P88">
            <v>267642</v>
          </cell>
          <cell r="Q88">
            <v>0</v>
          </cell>
          <cell r="R88">
            <v>0</v>
          </cell>
          <cell r="S88">
            <v>215089.71903851791</v>
          </cell>
          <cell r="T88">
            <v>482731.71903851791</v>
          </cell>
          <cell r="V88">
            <v>646671.92296217964</v>
          </cell>
          <cell r="AA88">
            <v>79</v>
          </cell>
          <cell r="AB88">
            <v>285.32891638675119</v>
          </cell>
          <cell r="AC88">
            <v>0</v>
          </cell>
          <cell r="AD88">
            <v>57661.277037818036</v>
          </cell>
          <cell r="AE88">
            <v>0</v>
          </cell>
          <cell r="AF88">
            <v>0</v>
          </cell>
          <cell r="AG88">
            <v>3190640</v>
          </cell>
          <cell r="AH88">
            <v>0</v>
          </cell>
          <cell r="AI88">
            <v>0</v>
          </cell>
          <cell r="AJ88">
            <v>3132978.7229621797</v>
          </cell>
          <cell r="AK88">
            <v>0</v>
          </cell>
          <cell r="AL88">
            <v>267642</v>
          </cell>
          <cell r="AM88">
            <v>3400620.7229621797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3458281.9999999977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3132978.7229621797</v>
          </cell>
          <cell r="CE88">
            <v>2981221</v>
          </cell>
          <cell r="CF88">
            <v>151757.72296217969</v>
          </cell>
          <cell r="CG88">
            <v>227272.19999999998</v>
          </cell>
          <cell r="CH88">
            <v>0</v>
          </cell>
          <cell r="CI88">
            <v>0</v>
          </cell>
          <cell r="CJ88">
            <v>379029.92296217964</v>
          </cell>
          <cell r="CK88">
            <v>215089.71903851791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151757.72296217969</v>
          </cell>
          <cell r="DQ88">
            <v>151757.72296217969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</v>
          </cell>
          <cell r="H91">
            <v>136345</v>
          </cell>
          <cell r="J91">
            <v>7914</v>
          </cell>
          <cell r="K91">
            <v>8059</v>
          </cell>
          <cell r="L91">
            <v>15973</v>
          </cell>
          <cell r="N91">
            <v>120372</v>
          </cell>
          <cell r="P91">
            <v>7914</v>
          </cell>
          <cell r="Q91">
            <v>0</v>
          </cell>
          <cell r="R91">
            <v>0</v>
          </cell>
          <cell r="S91">
            <v>8059</v>
          </cell>
          <cell r="T91">
            <v>15973</v>
          </cell>
          <cell r="V91">
            <v>15973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128431</v>
          </cell>
          <cell r="AH91">
            <v>0</v>
          </cell>
          <cell r="AI91">
            <v>0</v>
          </cell>
          <cell r="AJ91">
            <v>128431</v>
          </cell>
          <cell r="AK91">
            <v>0</v>
          </cell>
          <cell r="AL91">
            <v>7914</v>
          </cell>
          <cell r="AM91">
            <v>136345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136345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8059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183408.43171789148</v>
          </cell>
          <cell r="F92">
            <v>0</v>
          </cell>
          <cell r="G92">
            <v>12839</v>
          </cell>
          <cell r="H92">
            <v>196247.43171789148</v>
          </cell>
          <cell r="J92">
            <v>12839</v>
          </cell>
          <cell r="K92">
            <v>23198.561554781907</v>
          </cell>
          <cell r="L92">
            <v>36037.561554781903</v>
          </cell>
          <cell r="N92">
            <v>160209.87016310956</v>
          </cell>
          <cell r="P92">
            <v>12839</v>
          </cell>
          <cell r="Q92">
            <v>0</v>
          </cell>
          <cell r="R92">
            <v>0</v>
          </cell>
          <cell r="S92">
            <v>23198.561554781907</v>
          </cell>
          <cell r="T92">
            <v>36037.561554781903</v>
          </cell>
          <cell r="V92">
            <v>67426.631717891491</v>
          </cell>
          <cell r="AA92">
            <v>83</v>
          </cell>
          <cell r="AB92">
            <v>13.691377844926732</v>
          </cell>
          <cell r="AC92">
            <v>0</v>
          </cell>
          <cell r="AD92">
            <v>1236.5682821084561</v>
          </cell>
          <cell r="AE92">
            <v>0</v>
          </cell>
          <cell r="AF92">
            <v>0</v>
          </cell>
          <cell r="AG92">
            <v>184645</v>
          </cell>
          <cell r="AH92">
            <v>0</v>
          </cell>
          <cell r="AI92">
            <v>0</v>
          </cell>
          <cell r="AJ92">
            <v>183408.43171789148</v>
          </cell>
          <cell r="AK92">
            <v>0</v>
          </cell>
          <cell r="AL92">
            <v>12839</v>
          </cell>
          <cell r="AM92">
            <v>196247.43171789148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197483.99999999994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183408.43171789148</v>
          </cell>
          <cell r="CE92">
            <v>168923</v>
          </cell>
          <cell r="CF92">
            <v>14485.431717891479</v>
          </cell>
          <cell r="CG92">
            <v>31267.8</v>
          </cell>
          <cell r="CH92">
            <v>8834.4</v>
          </cell>
          <cell r="CI92">
            <v>0</v>
          </cell>
          <cell r="CJ92">
            <v>54587.631717891483</v>
          </cell>
          <cell r="CK92">
            <v>23198.561554781907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14485.431717891479</v>
          </cell>
          <cell r="DQ92">
            <v>14485.431717891479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114210</v>
          </cell>
          <cell r="H95">
            <v>1625618.6976620713</v>
          </cell>
          <cell r="J95">
            <v>114210</v>
          </cell>
          <cell r="K95">
            <v>107621.29015904774</v>
          </cell>
          <cell r="L95">
            <v>221831.29015904776</v>
          </cell>
          <cell r="N95">
            <v>1403787.4075030235</v>
          </cell>
          <cell r="P95">
            <v>114210</v>
          </cell>
          <cell r="Q95">
            <v>0</v>
          </cell>
          <cell r="R95">
            <v>0</v>
          </cell>
          <cell r="S95">
            <v>107621.29015904774</v>
          </cell>
          <cell r="T95">
            <v>221831.29015904776</v>
          </cell>
          <cell r="V95">
            <v>287162.89766207134</v>
          </cell>
          <cell r="AA95">
            <v>86</v>
          </cell>
          <cell r="AB95">
            <v>121.75960791925475</v>
          </cell>
          <cell r="AC95">
            <v>0</v>
          </cell>
          <cell r="AD95">
            <v>19894.302337926998</v>
          </cell>
          <cell r="AE95">
            <v>0</v>
          </cell>
          <cell r="AF95">
            <v>0</v>
          </cell>
          <cell r="AG95">
            <v>1531303</v>
          </cell>
          <cell r="AH95">
            <v>0</v>
          </cell>
          <cell r="AI95">
            <v>0</v>
          </cell>
          <cell r="AJ95">
            <v>1511408.6976620713</v>
          </cell>
          <cell r="AK95">
            <v>0</v>
          </cell>
          <cell r="AL95">
            <v>114210</v>
          </cell>
          <cell r="AM95">
            <v>1625618.6976620718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1645512.9999999988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107621.29015904774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87514.697662071325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9261</v>
          </cell>
          <cell r="H96">
            <v>174011</v>
          </cell>
          <cell r="J96">
            <v>9261</v>
          </cell>
          <cell r="K96">
            <v>4868.5029043879258</v>
          </cell>
          <cell r="L96">
            <v>14129.502904387926</v>
          </cell>
          <cell r="N96">
            <v>159881.49709561208</v>
          </cell>
          <cell r="P96">
            <v>9261</v>
          </cell>
          <cell r="Q96">
            <v>0</v>
          </cell>
          <cell r="R96">
            <v>0</v>
          </cell>
          <cell r="S96">
            <v>4868.5029043879258</v>
          </cell>
          <cell r="T96">
            <v>14129.502904387926</v>
          </cell>
          <cell r="V96">
            <v>16958.400000000001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164750</v>
          </cell>
          <cell r="AH96">
            <v>0</v>
          </cell>
          <cell r="AI96">
            <v>0</v>
          </cell>
          <cell r="AJ96">
            <v>164750</v>
          </cell>
          <cell r="AK96">
            <v>0</v>
          </cell>
          <cell r="AL96">
            <v>9261</v>
          </cell>
          <cell r="AM96">
            <v>174011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174011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4868.5029043879258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4342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308919.56406224077</v>
          </cell>
          <cell r="F97">
            <v>0</v>
          </cell>
          <cell r="G97">
            <v>17895</v>
          </cell>
          <cell r="H97">
            <v>326814.56406224077</v>
          </cell>
          <cell r="J97">
            <v>17895</v>
          </cell>
          <cell r="K97">
            <v>25807.564062240766</v>
          </cell>
          <cell r="L97">
            <v>43702.564062240766</v>
          </cell>
          <cell r="N97">
            <v>283112</v>
          </cell>
          <cell r="P97">
            <v>17895</v>
          </cell>
          <cell r="Q97">
            <v>0</v>
          </cell>
          <cell r="R97">
            <v>0</v>
          </cell>
          <cell r="S97">
            <v>25807.564062240766</v>
          </cell>
          <cell r="T97">
            <v>43702.564062240766</v>
          </cell>
          <cell r="V97">
            <v>50838.164062240765</v>
          </cell>
          <cell r="AA97">
            <v>88</v>
          </cell>
          <cell r="AB97">
            <v>19.085586956668642</v>
          </cell>
          <cell r="AC97">
            <v>0</v>
          </cell>
          <cell r="AD97">
            <v>901.43593775924444</v>
          </cell>
          <cell r="AE97">
            <v>0</v>
          </cell>
          <cell r="AF97">
            <v>0</v>
          </cell>
          <cell r="AG97">
            <v>309821</v>
          </cell>
          <cell r="AH97">
            <v>0</v>
          </cell>
          <cell r="AI97">
            <v>0</v>
          </cell>
          <cell r="AJ97">
            <v>308919.56406224077</v>
          </cell>
          <cell r="AK97">
            <v>0</v>
          </cell>
          <cell r="AL97">
            <v>17895</v>
          </cell>
          <cell r="AM97">
            <v>326814.56406224077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327716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308919.56406224077</v>
          </cell>
          <cell r="CE97">
            <v>283112</v>
          </cell>
          <cell r="CF97">
            <v>25807.564062240766</v>
          </cell>
          <cell r="CG97">
            <v>0</v>
          </cell>
          <cell r="CH97">
            <v>7135.6</v>
          </cell>
          <cell r="CI97">
            <v>0</v>
          </cell>
          <cell r="CJ97">
            <v>32943.164062240765</v>
          </cell>
          <cell r="CK97">
            <v>25807.564062240766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25807.564062240766</v>
          </cell>
          <cell r="DQ97">
            <v>25807.564062240766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25902</v>
          </cell>
          <cell r="H98">
            <v>827345.67954545456</v>
          </cell>
          <cell r="J98">
            <v>25902</v>
          </cell>
          <cell r="K98">
            <v>45065.679545454565</v>
          </cell>
          <cell r="L98">
            <v>70967.679545454565</v>
          </cell>
          <cell r="N98">
            <v>756378</v>
          </cell>
          <cell r="P98">
            <v>25902</v>
          </cell>
          <cell r="Q98">
            <v>0</v>
          </cell>
          <cell r="R98">
            <v>0</v>
          </cell>
          <cell r="S98">
            <v>45065.679545454565</v>
          </cell>
          <cell r="T98">
            <v>70967.679545454565</v>
          </cell>
          <cell r="V98">
            <v>70967.679545454565</v>
          </cell>
          <cell r="AA98">
            <v>89</v>
          </cell>
          <cell r="AB98">
            <v>27.613636363636356</v>
          </cell>
          <cell r="AC98">
            <v>0</v>
          </cell>
          <cell r="AD98">
            <v>3273.320454545455</v>
          </cell>
          <cell r="AE98">
            <v>14.999999999999998</v>
          </cell>
          <cell r="AF98">
            <v>0</v>
          </cell>
          <cell r="AG98">
            <v>804717</v>
          </cell>
          <cell r="AH98">
            <v>0</v>
          </cell>
          <cell r="AI98">
            <v>0</v>
          </cell>
          <cell r="AJ98">
            <v>801443.67954545456</v>
          </cell>
          <cell r="AK98">
            <v>0</v>
          </cell>
          <cell r="AL98">
            <v>25902</v>
          </cell>
          <cell r="AM98">
            <v>827345.67954545456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830619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45065.679545454565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3840</v>
          </cell>
          <cell r="H100">
            <v>129311.39122821625</v>
          </cell>
          <cell r="J100">
            <v>3840</v>
          </cell>
          <cell r="K100">
            <v>27938.613021507925</v>
          </cell>
          <cell r="L100">
            <v>31778.613021507925</v>
          </cell>
          <cell r="N100">
            <v>97532.778206708317</v>
          </cell>
          <cell r="P100">
            <v>3840</v>
          </cell>
          <cell r="Q100">
            <v>0</v>
          </cell>
          <cell r="R100">
            <v>0</v>
          </cell>
          <cell r="S100">
            <v>27938.613021507925</v>
          </cell>
          <cell r="T100">
            <v>31778.613021507925</v>
          </cell>
          <cell r="V100">
            <v>48830.191228216252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396.60877178373858</v>
          </cell>
          <cell r="AE100">
            <v>0</v>
          </cell>
          <cell r="AF100">
            <v>0</v>
          </cell>
          <cell r="AG100">
            <v>125868</v>
          </cell>
          <cell r="AH100">
            <v>0</v>
          </cell>
          <cell r="AI100">
            <v>0</v>
          </cell>
          <cell r="AJ100">
            <v>125471.39122821625</v>
          </cell>
          <cell r="AK100">
            <v>0</v>
          </cell>
          <cell r="AL100">
            <v>3840</v>
          </cell>
          <cell r="AM100">
            <v>129311.39122821625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129707.99999999999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27938.613021507925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21351.391228216249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9098781.0597580913</v>
          </cell>
          <cell r="F102">
            <v>0</v>
          </cell>
          <cell r="G102">
            <v>600987</v>
          </cell>
          <cell r="H102">
            <v>9699768.0597580913</v>
          </cell>
          <cell r="J102">
            <v>600987</v>
          </cell>
          <cell r="K102">
            <v>1213253.0597580913</v>
          </cell>
          <cell r="L102">
            <v>1814240.0597580913</v>
          </cell>
          <cell r="N102">
            <v>7885528</v>
          </cell>
          <cell r="P102">
            <v>600987</v>
          </cell>
          <cell r="Q102">
            <v>0</v>
          </cell>
          <cell r="R102">
            <v>0</v>
          </cell>
          <cell r="S102">
            <v>1213253.0597580913</v>
          </cell>
          <cell r="T102">
            <v>1814240.0597580913</v>
          </cell>
          <cell r="V102">
            <v>1814240.0597580913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78413.94024191302</v>
          </cell>
          <cell r="AE102">
            <v>291.99999999999994</v>
          </cell>
          <cell r="AF102">
            <v>0</v>
          </cell>
          <cell r="AG102">
            <v>9177195</v>
          </cell>
          <cell r="AH102">
            <v>0</v>
          </cell>
          <cell r="AI102">
            <v>0</v>
          </cell>
          <cell r="AJ102">
            <v>9098781.0597580913</v>
          </cell>
          <cell r="AK102">
            <v>0</v>
          </cell>
          <cell r="AL102">
            <v>600987</v>
          </cell>
          <cell r="AM102">
            <v>9699768.0597580876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9778182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9098781.0597580913</v>
          </cell>
          <cell r="CE102">
            <v>7885528</v>
          </cell>
          <cell r="CF102">
            <v>1213253.0597580913</v>
          </cell>
          <cell r="CG102">
            <v>0</v>
          </cell>
          <cell r="CH102">
            <v>0</v>
          </cell>
          <cell r="CI102">
            <v>0</v>
          </cell>
          <cell r="CJ102">
            <v>1213253.0597580913</v>
          </cell>
          <cell r="CK102">
            <v>1213253.0597580913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1213253.0597580913</v>
          </cell>
          <cell r="DQ102">
            <v>1213253.0597580913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5263</v>
          </cell>
          <cell r="H103">
            <v>88083</v>
          </cell>
          <cell r="J103">
            <v>5263</v>
          </cell>
          <cell r="K103">
            <v>19954</v>
          </cell>
          <cell r="L103">
            <v>25217</v>
          </cell>
          <cell r="N103">
            <v>62866</v>
          </cell>
          <cell r="P103">
            <v>5263</v>
          </cell>
          <cell r="Q103">
            <v>0</v>
          </cell>
          <cell r="R103">
            <v>0</v>
          </cell>
          <cell r="S103">
            <v>19954</v>
          </cell>
          <cell r="T103">
            <v>25217</v>
          </cell>
          <cell r="V103">
            <v>47109.4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82820</v>
          </cell>
          <cell r="AH103">
            <v>0</v>
          </cell>
          <cell r="AI103">
            <v>0</v>
          </cell>
          <cell r="AJ103">
            <v>82820</v>
          </cell>
          <cell r="AK103">
            <v>0</v>
          </cell>
          <cell r="AL103">
            <v>5263</v>
          </cell>
          <cell r="AM103">
            <v>88083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88083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19954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25344007.344519973</v>
          </cell>
          <cell r="F104">
            <v>0</v>
          </cell>
          <cell r="G104">
            <v>1773721</v>
          </cell>
          <cell r="H104">
            <v>27117728.344519973</v>
          </cell>
          <cell r="J104">
            <v>1773721</v>
          </cell>
          <cell r="K104">
            <v>2918822.7687539048</v>
          </cell>
          <cell r="L104">
            <v>4692543.7687539048</v>
          </cell>
          <cell r="N104">
            <v>22425184.575766068</v>
          </cell>
          <cell r="P104">
            <v>1773721</v>
          </cell>
          <cell r="Q104">
            <v>0</v>
          </cell>
          <cell r="R104">
            <v>0</v>
          </cell>
          <cell r="S104">
            <v>2918822.7687539048</v>
          </cell>
          <cell r="T104">
            <v>4692543.7687539048</v>
          </cell>
          <cell r="V104">
            <v>6322961.1445199735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216600.65548003494</v>
          </cell>
          <cell r="AE104">
            <v>0</v>
          </cell>
          <cell r="AF104">
            <v>0</v>
          </cell>
          <cell r="AG104">
            <v>25560608</v>
          </cell>
          <cell r="AH104">
            <v>0</v>
          </cell>
          <cell r="AI104">
            <v>0</v>
          </cell>
          <cell r="AJ104">
            <v>25344007.344519973</v>
          </cell>
          <cell r="AK104">
            <v>0</v>
          </cell>
          <cell r="AL104">
            <v>1773721</v>
          </cell>
          <cell r="AM104">
            <v>27117728.344519973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27334329.000000007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25344007.344519973</v>
          </cell>
          <cell r="CE104">
            <v>22690477</v>
          </cell>
          <cell r="CF104">
            <v>2653530.3445199728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4549240.1445199735</v>
          </cell>
          <cell r="CK104">
            <v>2918822.7687539048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2653530.3445199728</v>
          </cell>
          <cell r="DQ104">
            <v>2653530.3445199728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107111</v>
          </cell>
          <cell r="H105">
            <v>2270619</v>
          </cell>
          <cell r="J105">
            <v>107111</v>
          </cell>
          <cell r="K105">
            <v>161100.25395858614</v>
          </cell>
          <cell r="L105">
            <v>268211.25395858614</v>
          </cell>
          <cell r="N105">
            <v>2002407.7460414139</v>
          </cell>
          <cell r="P105">
            <v>107111</v>
          </cell>
          <cell r="Q105">
            <v>0</v>
          </cell>
          <cell r="R105">
            <v>0</v>
          </cell>
          <cell r="S105">
            <v>161100.25395858614</v>
          </cell>
          <cell r="T105">
            <v>268211.25395858614</v>
          </cell>
          <cell r="V105">
            <v>479748.6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3.0227272727272712</v>
          </cell>
          <cell r="AF105">
            <v>0</v>
          </cell>
          <cell r="AG105">
            <v>2163508</v>
          </cell>
          <cell r="AH105">
            <v>0</v>
          </cell>
          <cell r="AI105">
            <v>0</v>
          </cell>
          <cell r="AJ105">
            <v>2163508</v>
          </cell>
          <cell r="AK105">
            <v>0</v>
          </cell>
          <cell r="AL105">
            <v>107111</v>
          </cell>
          <cell r="AM105">
            <v>2270619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2270619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161100.25395858614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132218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218784</v>
          </cell>
          <cell r="H106">
            <v>3440113.5438680644</v>
          </cell>
          <cell r="J106">
            <v>218784</v>
          </cell>
          <cell r="K106">
            <v>472905.10705820232</v>
          </cell>
          <cell r="L106">
            <v>691689.10705820238</v>
          </cell>
          <cell r="N106">
            <v>2748424.436809862</v>
          </cell>
          <cell r="P106">
            <v>218784</v>
          </cell>
          <cell r="Q106">
            <v>0</v>
          </cell>
          <cell r="R106">
            <v>0</v>
          </cell>
          <cell r="S106">
            <v>472905.10705820232</v>
          </cell>
          <cell r="T106">
            <v>691689.10705820238</v>
          </cell>
          <cell r="V106">
            <v>906747.74386806448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15030.456131936397</v>
          </cell>
          <cell r="AE106">
            <v>0</v>
          </cell>
          <cell r="AF106">
            <v>0</v>
          </cell>
          <cell r="AG106">
            <v>3236360</v>
          </cell>
          <cell r="AH106">
            <v>0</v>
          </cell>
          <cell r="AI106">
            <v>0</v>
          </cell>
          <cell r="AJ106">
            <v>3221329.5438680644</v>
          </cell>
          <cell r="AK106">
            <v>0</v>
          </cell>
          <cell r="AL106">
            <v>218784</v>
          </cell>
          <cell r="AM106">
            <v>3440113.5438680649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3455144.0000000014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472905.10705820232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430680.54386806441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917</v>
          </cell>
          <cell r="H107">
            <v>22442</v>
          </cell>
          <cell r="J107">
            <v>917</v>
          </cell>
          <cell r="K107">
            <v>0</v>
          </cell>
          <cell r="L107">
            <v>917</v>
          </cell>
          <cell r="N107">
            <v>21525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917</v>
          </cell>
          <cell r="V107">
            <v>19338.2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21525</v>
          </cell>
          <cell r="AH107">
            <v>0</v>
          </cell>
          <cell r="AI107">
            <v>0</v>
          </cell>
          <cell r="AJ107">
            <v>21525</v>
          </cell>
          <cell r="AK107">
            <v>0</v>
          </cell>
          <cell r="AL107">
            <v>917</v>
          </cell>
          <cell r="AM107">
            <v>22442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22442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103336</v>
          </cell>
          <cell r="H108">
            <v>2055486</v>
          </cell>
          <cell r="J108">
            <v>103336</v>
          </cell>
          <cell r="K108">
            <v>63318.97535124507</v>
          </cell>
          <cell r="L108">
            <v>166654.97535124508</v>
          </cell>
          <cell r="N108">
            <v>1888831.0246487549</v>
          </cell>
          <cell r="P108">
            <v>103336</v>
          </cell>
          <cell r="Q108">
            <v>0</v>
          </cell>
          <cell r="R108">
            <v>0</v>
          </cell>
          <cell r="S108">
            <v>63318.97535124507</v>
          </cell>
          <cell r="T108">
            <v>166654.97535124508</v>
          </cell>
          <cell r="V108">
            <v>202266.2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1952150</v>
          </cell>
          <cell r="AH108">
            <v>0</v>
          </cell>
          <cell r="AI108">
            <v>0</v>
          </cell>
          <cell r="AJ108">
            <v>1952150</v>
          </cell>
          <cell r="AK108">
            <v>0</v>
          </cell>
          <cell r="AL108">
            <v>103336</v>
          </cell>
          <cell r="AM108">
            <v>2055486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2055486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63318.97535124507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56389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6157563.5624414282</v>
          </cell>
          <cell r="F109">
            <v>0</v>
          </cell>
          <cell r="G109">
            <v>349299</v>
          </cell>
          <cell r="H109">
            <v>6506862.5624414282</v>
          </cell>
          <cell r="J109">
            <v>349299</v>
          </cell>
          <cell r="K109">
            <v>477120.67468972661</v>
          </cell>
          <cell r="L109">
            <v>826419.67468972667</v>
          </cell>
          <cell r="N109">
            <v>5680442.8877517013</v>
          </cell>
          <cell r="P109">
            <v>349299</v>
          </cell>
          <cell r="Q109">
            <v>0</v>
          </cell>
          <cell r="R109">
            <v>0</v>
          </cell>
          <cell r="S109">
            <v>477120.67468972661</v>
          </cell>
          <cell r="T109">
            <v>826419.67468972667</v>
          </cell>
          <cell r="V109">
            <v>1111474.7624414281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32979.437558564881</v>
          </cell>
          <cell r="AE109">
            <v>0</v>
          </cell>
          <cell r="AF109">
            <v>0</v>
          </cell>
          <cell r="AG109">
            <v>6190543</v>
          </cell>
          <cell r="AH109">
            <v>0</v>
          </cell>
          <cell r="AI109">
            <v>0</v>
          </cell>
          <cell r="AJ109">
            <v>6157563.5624414282</v>
          </cell>
          <cell r="AK109">
            <v>0</v>
          </cell>
          <cell r="AL109">
            <v>349299</v>
          </cell>
          <cell r="AM109">
            <v>6506862.5624414291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6539841.9999999944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6157563.5624414282</v>
          </cell>
          <cell r="CE109">
            <v>5751853</v>
          </cell>
          <cell r="CF109">
            <v>405710.56244142819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762175.76244142815</v>
          </cell>
          <cell r="CK109">
            <v>477120.67468972661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405710.56244142819</v>
          </cell>
          <cell r="DQ109">
            <v>405710.56244142819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5012760.7147070011</v>
          </cell>
          <cell r="F110">
            <v>0</v>
          </cell>
          <cell r="G110">
            <v>361564</v>
          </cell>
          <cell r="H110">
            <v>5374324.7147070011</v>
          </cell>
          <cell r="J110">
            <v>361564</v>
          </cell>
          <cell r="K110">
            <v>410335.06529699767</v>
          </cell>
          <cell r="L110">
            <v>771899.06529699767</v>
          </cell>
          <cell r="N110">
            <v>4602425.6494100038</v>
          </cell>
          <cell r="P110">
            <v>361564</v>
          </cell>
          <cell r="Q110">
            <v>0</v>
          </cell>
          <cell r="R110">
            <v>0</v>
          </cell>
          <cell r="S110">
            <v>410335.06529699767</v>
          </cell>
          <cell r="T110">
            <v>771899.06529699767</v>
          </cell>
          <cell r="V110">
            <v>1163917.9147070011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20641.285292999673</v>
          </cell>
          <cell r="AE110">
            <v>0</v>
          </cell>
          <cell r="AF110">
            <v>0</v>
          </cell>
          <cell r="AG110">
            <v>5033402</v>
          </cell>
          <cell r="AH110">
            <v>0</v>
          </cell>
          <cell r="AI110">
            <v>0</v>
          </cell>
          <cell r="AJ110">
            <v>5012760.7147070011</v>
          </cell>
          <cell r="AK110">
            <v>0</v>
          </cell>
          <cell r="AL110">
            <v>361564</v>
          </cell>
          <cell r="AM110">
            <v>5374324.7147070011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5394966.0000000009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5012760.7147070011</v>
          </cell>
          <cell r="CE110">
            <v>4628763</v>
          </cell>
          <cell r="CF110">
            <v>383997.71470700111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802353.91470700107</v>
          </cell>
          <cell r="CK110">
            <v>410335.06529699767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383997.71470700111</v>
          </cell>
          <cell r="DQ110">
            <v>383997.71470700111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471150.17407607875</v>
          </cell>
          <cell r="F112">
            <v>0</v>
          </cell>
          <cell r="G112">
            <v>31339</v>
          </cell>
          <cell r="H112">
            <v>502489.17407607875</v>
          </cell>
          <cell r="J112">
            <v>31339</v>
          </cell>
          <cell r="K112">
            <v>57593.570192375963</v>
          </cell>
          <cell r="L112">
            <v>88932.570192375963</v>
          </cell>
          <cell r="N112">
            <v>413556.60388370277</v>
          </cell>
          <cell r="P112">
            <v>31339</v>
          </cell>
          <cell r="Q112">
            <v>0</v>
          </cell>
          <cell r="R112">
            <v>0</v>
          </cell>
          <cell r="S112">
            <v>57593.570192375963</v>
          </cell>
          <cell r="T112">
            <v>88932.570192375963</v>
          </cell>
          <cell r="V112">
            <v>176228.97407607874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5452.8259239210383</v>
          </cell>
          <cell r="AE112">
            <v>0</v>
          </cell>
          <cell r="AF112">
            <v>0</v>
          </cell>
          <cell r="AG112">
            <v>476603</v>
          </cell>
          <cell r="AH112">
            <v>0</v>
          </cell>
          <cell r="AI112">
            <v>0</v>
          </cell>
          <cell r="AJ112">
            <v>471150.17407607875</v>
          </cell>
          <cell r="AK112">
            <v>0</v>
          </cell>
          <cell r="AL112">
            <v>31339</v>
          </cell>
          <cell r="AM112">
            <v>502489.17407607875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507941.99999999977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471150.17407607875</v>
          </cell>
          <cell r="CE112">
            <v>434705</v>
          </cell>
          <cell r="CF112">
            <v>36445.174076078751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144889.97407607874</v>
          </cell>
          <cell r="CK112">
            <v>57593.570192375963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36445.174076078751</v>
          </cell>
          <cell r="DQ112">
            <v>36445.174076078751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1872</v>
          </cell>
          <cell r="H114">
            <v>28578.639999999999</v>
          </cell>
          <cell r="J114">
            <v>1872</v>
          </cell>
          <cell r="K114">
            <v>1030.6399999999994</v>
          </cell>
          <cell r="L114">
            <v>2902.6399999999994</v>
          </cell>
          <cell r="N114">
            <v>25676</v>
          </cell>
          <cell r="P114">
            <v>1872</v>
          </cell>
          <cell r="Q114">
            <v>0</v>
          </cell>
          <cell r="R114">
            <v>0</v>
          </cell>
          <cell r="S114">
            <v>1030.6399999999994</v>
          </cell>
          <cell r="T114">
            <v>2902.6399999999994</v>
          </cell>
          <cell r="V114">
            <v>2902.6399999999994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23.360000000000003</v>
          </cell>
          <cell r="AE114">
            <v>0</v>
          </cell>
          <cell r="AF114">
            <v>0</v>
          </cell>
          <cell r="AG114">
            <v>26730</v>
          </cell>
          <cell r="AH114">
            <v>0</v>
          </cell>
          <cell r="AI114">
            <v>0</v>
          </cell>
          <cell r="AJ114">
            <v>26706.639999999999</v>
          </cell>
          <cell r="AK114">
            <v>0</v>
          </cell>
          <cell r="AL114">
            <v>1872</v>
          </cell>
          <cell r="AM114">
            <v>28578.639999999999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28602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1030.6399999999994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47638.4790067535</v>
          </cell>
          <cell r="F116">
            <v>0</v>
          </cell>
          <cell r="G116">
            <v>2808</v>
          </cell>
          <cell r="H116">
            <v>50446.4790067535</v>
          </cell>
          <cell r="J116">
            <v>2808</v>
          </cell>
          <cell r="K116">
            <v>7354.7993121542404</v>
          </cell>
          <cell r="L116">
            <v>10162.79931215424</v>
          </cell>
          <cell r="N116">
            <v>40283.679694599261</v>
          </cell>
          <cell r="P116">
            <v>2808</v>
          </cell>
          <cell r="Q116">
            <v>0</v>
          </cell>
          <cell r="R116">
            <v>0</v>
          </cell>
          <cell r="S116">
            <v>7354.7993121542404</v>
          </cell>
          <cell r="T116">
            <v>10162.79931215424</v>
          </cell>
          <cell r="V116">
            <v>29438.6790067535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323.52099324649237</v>
          </cell>
          <cell r="AE116">
            <v>0.99999999999999978</v>
          </cell>
          <cell r="AF116">
            <v>0</v>
          </cell>
          <cell r="AG116">
            <v>47962</v>
          </cell>
          <cell r="AH116">
            <v>0</v>
          </cell>
          <cell r="AI116">
            <v>0</v>
          </cell>
          <cell r="AJ116">
            <v>47638.4790067535</v>
          </cell>
          <cell r="AK116">
            <v>0</v>
          </cell>
          <cell r="AL116">
            <v>2808</v>
          </cell>
          <cell r="AM116">
            <v>50446.4790067535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50769.999999999993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47638.4790067535</v>
          </cell>
          <cell r="CE116">
            <v>45588</v>
          </cell>
          <cell r="CF116">
            <v>2050.4790067534996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26630.6790067535</v>
          </cell>
          <cell r="CK116">
            <v>7354.7993121542404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2050.4790067534996</v>
          </cell>
          <cell r="DQ116">
            <v>2050.4790067534996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315542.72423437081</v>
          </cell>
          <cell r="F119">
            <v>0</v>
          </cell>
          <cell r="G119">
            <v>21570</v>
          </cell>
          <cell r="H119">
            <v>337112.72423437081</v>
          </cell>
          <cell r="J119">
            <v>21570</v>
          </cell>
          <cell r="K119">
            <v>5856.7242343708058</v>
          </cell>
          <cell r="L119">
            <v>27426.724234370806</v>
          </cell>
          <cell r="N119">
            <v>309686</v>
          </cell>
          <cell r="P119">
            <v>21570</v>
          </cell>
          <cell r="Q119">
            <v>0</v>
          </cell>
          <cell r="R119">
            <v>0</v>
          </cell>
          <cell r="S119">
            <v>5856.7242343708058</v>
          </cell>
          <cell r="T119">
            <v>27426.724234370806</v>
          </cell>
          <cell r="V119">
            <v>27426.724234370806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465.27576562934752</v>
          </cell>
          <cell r="AE119">
            <v>0</v>
          </cell>
          <cell r="AF119">
            <v>0</v>
          </cell>
          <cell r="AG119">
            <v>316008</v>
          </cell>
          <cell r="AH119">
            <v>0</v>
          </cell>
          <cell r="AI119">
            <v>0</v>
          </cell>
          <cell r="AJ119">
            <v>315542.72423437081</v>
          </cell>
          <cell r="AK119">
            <v>0</v>
          </cell>
          <cell r="AL119">
            <v>21570</v>
          </cell>
          <cell r="AM119">
            <v>337112.72423437081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337578.00000000017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315542.72423437081</v>
          </cell>
          <cell r="CE119">
            <v>309686</v>
          </cell>
          <cell r="CF119">
            <v>5856.7242343708058</v>
          </cell>
          <cell r="CG119">
            <v>0</v>
          </cell>
          <cell r="CH119">
            <v>0</v>
          </cell>
          <cell r="CI119">
            <v>0</v>
          </cell>
          <cell r="CJ119">
            <v>5856.7242343708058</v>
          </cell>
          <cell r="CK119">
            <v>5856.7242343708058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5856.7242343708058</v>
          </cell>
          <cell r="DQ119">
            <v>5856.7242343708058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</v>
          </cell>
          <cell r="H120">
            <v>362332</v>
          </cell>
          <cell r="J120">
            <v>21307</v>
          </cell>
          <cell r="K120">
            <v>42809.030437906971</v>
          </cell>
          <cell r="L120">
            <v>64116.030437906971</v>
          </cell>
          <cell r="N120">
            <v>298215.96956209303</v>
          </cell>
          <cell r="P120">
            <v>21307</v>
          </cell>
          <cell r="Q120">
            <v>0</v>
          </cell>
          <cell r="R120">
            <v>0</v>
          </cell>
          <cell r="S120">
            <v>42809.030437906971</v>
          </cell>
          <cell r="T120">
            <v>64116.030437906971</v>
          </cell>
          <cell r="V120">
            <v>116050.2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341025</v>
          </cell>
          <cell r="AH120">
            <v>0</v>
          </cell>
          <cell r="AI120">
            <v>0</v>
          </cell>
          <cell r="AJ120">
            <v>341025</v>
          </cell>
          <cell r="AK120">
            <v>0</v>
          </cell>
          <cell r="AL120">
            <v>21307</v>
          </cell>
          <cell r="AM120">
            <v>362332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362332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42809.030437906971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26296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96303</v>
          </cell>
          <cell r="H123">
            <v>1584524</v>
          </cell>
          <cell r="J123">
            <v>96303</v>
          </cell>
          <cell r="K123">
            <v>143466.20258340344</v>
          </cell>
          <cell r="L123">
            <v>239769.20258340344</v>
          </cell>
          <cell r="N123">
            <v>1344754.7974165967</v>
          </cell>
          <cell r="P123">
            <v>96303</v>
          </cell>
          <cell r="Q123">
            <v>0</v>
          </cell>
          <cell r="R123">
            <v>0</v>
          </cell>
          <cell r="S123">
            <v>143466.20258340344</v>
          </cell>
          <cell r="T123">
            <v>239769.20258340344</v>
          </cell>
          <cell r="V123">
            <v>379387.4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1488221</v>
          </cell>
          <cell r="AH123">
            <v>0</v>
          </cell>
          <cell r="AI123">
            <v>0</v>
          </cell>
          <cell r="AJ123">
            <v>1488221</v>
          </cell>
          <cell r="AK123">
            <v>0</v>
          </cell>
          <cell r="AL123">
            <v>96303</v>
          </cell>
          <cell r="AM123">
            <v>1584524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1584524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143466.20258340344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115809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44720</v>
          </cell>
          <cell r="H126">
            <v>784434</v>
          </cell>
          <cell r="J126">
            <v>44720</v>
          </cell>
          <cell r="K126">
            <v>84552.008813429289</v>
          </cell>
          <cell r="L126">
            <v>129272.00881342929</v>
          </cell>
          <cell r="N126">
            <v>655161.99118657073</v>
          </cell>
          <cell r="P126">
            <v>44720</v>
          </cell>
          <cell r="Q126">
            <v>0</v>
          </cell>
          <cell r="R126">
            <v>0</v>
          </cell>
          <cell r="S126">
            <v>84552.008813429289</v>
          </cell>
          <cell r="T126">
            <v>129272.00881342929</v>
          </cell>
          <cell r="V126">
            <v>168054.2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739714</v>
          </cell>
          <cell r="AH126">
            <v>0</v>
          </cell>
          <cell r="AI126">
            <v>0</v>
          </cell>
          <cell r="AJ126">
            <v>739714</v>
          </cell>
          <cell r="AK126">
            <v>0</v>
          </cell>
          <cell r="AL126">
            <v>44720</v>
          </cell>
          <cell r="AM126">
            <v>784434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784434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84552.008813429289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69570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48213.614681699037</v>
          </cell>
          <cell r="F127">
            <v>0</v>
          </cell>
          <cell r="G127">
            <v>2973</v>
          </cell>
          <cell r="H127">
            <v>51186.614681699037</v>
          </cell>
          <cell r="J127">
            <v>2973</v>
          </cell>
          <cell r="K127">
            <v>10641.254478724875</v>
          </cell>
          <cell r="L127">
            <v>13614.254478724875</v>
          </cell>
          <cell r="N127">
            <v>37572.36020297416</v>
          </cell>
          <cell r="P127">
            <v>2973</v>
          </cell>
          <cell r="Q127">
            <v>0</v>
          </cell>
          <cell r="R127">
            <v>0</v>
          </cell>
          <cell r="S127">
            <v>10641.254478724875</v>
          </cell>
          <cell r="T127">
            <v>13614.254478724875</v>
          </cell>
          <cell r="V127">
            <v>18490.214681699035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71.385318300946196</v>
          </cell>
          <cell r="AE127">
            <v>0</v>
          </cell>
          <cell r="AF127">
            <v>0</v>
          </cell>
          <cell r="AG127">
            <v>48285</v>
          </cell>
          <cell r="AH127">
            <v>0</v>
          </cell>
          <cell r="AI127">
            <v>0</v>
          </cell>
          <cell r="AJ127">
            <v>48213.614681699037</v>
          </cell>
          <cell r="AK127">
            <v>0</v>
          </cell>
          <cell r="AL127">
            <v>2973</v>
          </cell>
          <cell r="AM127">
            <v>51186.614681699037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51257.999999999985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48213.614681699037</v>
          </cell>
          <cell r="CE127">
            <v>39456</v>
          </cell>
          <cell r="CF127">
            <v>8757.6146816990367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15517.214681699035</v>
          </cell>
          <cell r="CK127">
            <v>10641.254478724875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8757.6146816990367</v>
          </cell>
          <cell r="DQ127">
            <v>8757.6146816990367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503167.1444061636</v>
          </cell>
          <cell r="F131">
            <v>0</v>
          </cell>
          <cell r="G131">
            <v>29978</v>
          </cell>
          <cell r="H131">
            <v>533145.1444061636</v>
          </cell>
          <cell r="J131">
            <v>29978</v>
          </cell>
          <cell r="K131">
            <v>62993.994172143321</v>
          </cell>
          <cell r="L131">
            <v>92971.994172143313</v>
          </cell>
          <cell r="N131">
            <v>440173.15023402032</v>
          </cell>
          <cell r="P131">
            <v>29978</v>
          </cell>
          <cell r="Q131">
            <v>0</v>
          </cell>
          <cell r="R131">
            <v>0</v>
          </cell>
          <cell r="S131">
            <v>62993.994172143321</v>
          </cell>
          <cell r="T131">
            <v>92971.994172143313</v>
          </cell>
          <cell r="V131">
            <v>138868.74440616361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1037.8555938365034</v>
          </cell>
          <cell r="AE131">
            <v>0</v>
          </cell>
          <cell r="AF131">
            <v>0</v>
          </cell>
          <cell r="AG131">
            <v>504205</v>
          </cell>
          <cell r="AH131">
            <v>0</v>
          </cell>
          <cell r="AI131">
            <v>0</v>
          </cell>
          <cell r="AJ131">
            <v>503167.1444061636</v>
          </cell>
          <cell r="AK131">
            <v>0</v>
          </cell>
          <cell r="AL131">
            <v>29978</v>
          </cell>
          <cell r="AM131">
            <v>533145.1444061636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534183.00000000012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503167.1444061636</v>
          </cell>
          <cell r="CE131">
            <v>443910</v>
          </cell>
          <cell r="CF131">
            <v>59257.144406163599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108890.74440616361</v>
          </cell>
          <cell r="CK131">
            <v>62993.994172143321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59257.144406163599</v>
          </cell>
          <cell r="DQ131">
            <v>59257.144406163599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</v>
          </cell>
          <cell r="H134">
            <v>476814</v>
          </cell>
          <cell r="J134">
            <v>23508</v>
          </cell>
          <cell r="K134">
            <v>46414.547484084178</v>
          </cell>
          <cell r="L134">
            <v>69922.547484084178</v>
          </cell>
          <cell r="N134">
            <v>406891.45251591585</v>
          </cell>
          <cell r="P134">
            <v>23508</v>
          </cell>
          <cell r="Q134">
            <v>0</v>
          </cell>
          <cell r="R134">
            <v>0</v>
          </cell>
          <cell r="S134">
            <v>46414.547484084178</v>
          </cell>
          <cell r="T134">
            <v>69922.547484084178</v>
          </cell>
          <cell r="V134">
            <v>149981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453306</v>
          </cell>
          <cell r="AH134">
            <v>0</v>
          </cell>
          <cell r="AI134">
            <v>0</v>
          </cell>
          <cell r="AJ134">
            <v>453306</v>
          </cell>
          <cell r="AK134">
            <v>0</v>
          </cell>
          <cell r="AL134">
            <v>23508</v>
          </cell>
          <cell r="AM134">
            <v>476814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476814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46414.547484084178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27531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11463</v>
          </cell>
          <cell r="H136">
            <v>198679.36551620765</v>
          </cell>
          <cell r="J136">
            <v>11463</v>
          </cell>
          <cell r="K136">
            <v>13195.816788708667</v>
          </cell>
          <cell r="L136">
            <v>24658.816788708667</v>
          </cell>
          <cell r="N136">
            <v>174020.54872749897</v>
          </cell>
          <cell r="P136">
            <v>11463</v>
          </cell>
          <cell r="Q136">
            <v>0</v>
          </cell>
          <cell r="R136">
            <v>0</v>
          </cell>
          <cell r="S136">
            <v>13195.816788708667</v>
          </cell>
          <cell r="T136">
            <v>24658.816788708667</v>
          </cell>
          <cell r="V136">
            <v>48550.365516207647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968.63448379230351</v>
          </cell>
          <cell r="AE136">
            <v>0</v>
          </cell>
          <cell r="AF136">
            <v>0</v>
          </cell>
          <cell r="AG136">
            <v>188185</v>
          </cell>
          <cell r="AH136">
            <v>0</v>
          </cell>
          <cell r="AI136">
            <v>0</v>
          </cell>
          <cell r="AJ136">
            <v>187216.36551620765</v>
          </cell>
          <cell r="AK136">
            <v>0</v>
          </cell>
          <cell r="AL136">
            <v>11463</v>
          </cell>
          <cell r="AM136">
            <v>198679.36551620765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199647.99999999994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13195.816788708667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10688.365516207647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4787584.1130996188</v>
          </cell>
          <cell r="F137">
            <v>0</v>
          </cell>
          <cell r="G137">
            <v>355747</v>
          </cell>
          <cell r="H137">
            <v>5143331.1130996188</v>
          </cell>
          <cell r="J137">
            <v>355747</v>
          </cell>
          <cell r="K137">
            <v>544820.07730747294</v>
          </cell>
          <cell r="L137">
            <v>900567.07730747294</v>
          </cell>
          <cell r="N137">
            <v>4242764.0357921459</v>
          </cell>
          <cell r="P137">
            <v>355747</v>
          </cell>
          <cell r="Q137">
            <v>0</v>
          </cell>
          <cell r="R137">
            <v>0</v>
          </cell>
          <cell r="S137">
            <v>544820.07730747294</v>
          </cell>
          <cell r="T137">
            <v>900567.07730747294</v>
          </cell>
          <cell r="V137">
            <v>1190933.5130996187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18685.886900376452</v>
          </cell>
          <cell r="AE137">
            <v>0.99999999999999978</v>
          </cell>
          <cell r="AF137">
            <v>0</v>
          </cell>
          <cell r="AG137">
            <v>4806270</v>
          </cell>
          <cell r="AH137">
            <v>0</v>
          </cell>
          <cell r="AI137">
            <v>0</v>
          </cell>
          <cell r="AJ137">
            <v>4787584.1130996188</v>
          </cell>
          <cell r="AK137">
            <v>0</v>
          </cell>
          <cell r="AL137">
            <v>355747</v>
          </cell>
          <cell r="AM137">
            <v>5143331.1130996188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5162016.9999999953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4787584.1130996188</v>
          </cell>
          <cell r="CE137">
            <v>4285956</v>
          </cell>
          <cell r="CF137">
            <v>501628.11309961881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835186.51309961884</v>
          </cell>
          <cell r="CK137">
            <v>544820.07730747294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501628.11309961881</v>
          </cell>
          <cell r="DQ137">
            <v>501628.11309961881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12984</v>
          </cell>
          <cell r="H140">
            <v>218519</v>
          </cell>
          <cell r="J140">
            <v>12984</v>
          </cell>
          <cell r="K140">
            <v>22954.066830787287</v>
          </cell>
          <cell r="L140">
            <v>35938.066830787284</v>
          </cell>
          <cell r="N140">
            <v>182580.93316921272</v>
          </cell>
          <cell r="P140">
            <v>12984</v>
          </cell>
          <cell r="Q140">
            <v>0</v>
          </cell>
          <cell r="R140">
            <v>0</v>
          </cell>
          <cell r="S140">
            <v>22954.066830787287</v>
          </cell>
          <cell r="T140">
            <v>35938.066830787284</v>
          </cell>
          <cell r="V140">
            <v>68489.399999999994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205535</v>
          </cell>
          <cell r="AH140">
            <v>0</v>
          </cell>
          <cell r="AI140">
            <v>0</v>
          </cell>
          <cell r="AJ140">
            <v>205535</v>
          </cell>
          <cell r="AK140">
            <v>0</v>
          </cell>
          <cell r="AL140">
            <v>12984</v>
          </cell>
          <cell r="AM140">
            <v>218519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218519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22954.066830787287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19359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725142.86835976178</v>
          </cell>
          <cell r="F142">
            <v>0</v>
          </cell>
          <cell r="G142">
            <v>44240</v>
          </cell>
          <cell r="H142">
            <v>769382.86835976178</v>
          </cell>
          <cell r="J142">
            <v>44240</v>
          </cell>
          <cell r="K142">
            <v>92766.172336052288</v>
          </cell>
          <cell r="L142">
            <v>137006.17233605229</v>
          </cell>
          <cell r="N142">
            <v>632376.69602370949</v>
          </cell>
          <cell r="P142">
            <v>44240</v>
          </cell>
          <cell r="Q142">
            <v>0</v>
          </cell>
          <cell r="R142">
            <v>0</v>
          </cell>
          <cell r="S142">
            <v>92766.172336052288</v>
          </cell>
          <cell r="T142">
            <v>137006.17233605229</v>
          </cell>
          <cell r="V142">
            <v>166097.46835976178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4963.1316402381317</v>
          </cell>
          <cell r="AE142">
            <v>0.99999999999999978</v>
          </cell>
          <cell r="AF142">
            <v>0</v>
          </cell>
          <cell r="AG142">
            <v>730106</v>
          </cell>
          <cell r="AH142">
            <v>0</v>
          </cell>
          <cell r="AI142">
            <v>0</v>
          </cell>
          <cell r="AJ142">
            <v>725142.86835976178</v>
          </cell>
          <cell r="AK142">
            <v>0</v>
          </cell>
          <cell r="AL142">
            <v>44240</v>
          </cell>
          <cell r="AM142">
            <v>769382.86835976178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774345.99999999988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725142.86835976178</v>
          </cell>
          <cell r="CE142">
            <v>643615</v>
          </cell>
          <cell r="CF142">
            <v>81527.868359761778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121857.46835976178</v>
          </cell>
          <cell r="CK142">
            <v>92766.172336052288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81527.868359761778</v>
          </cell>
          <cell r="DQ142">
            <v>81527.868359761778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5362</v>
          </cell>
          <cell r="H144">
            <v>88791.114285714284</v>
          </cell>
          <cell r="J144">
            <v>5362</v>
          </cell>
          <cell r="K144">
            <v>4001.814151033499</v>
          </cell>
          <cell r="L144">
            <v>9363.814151033499</v>
          </cell>
          <cell r="N144">
            <v>79427.300134680787</v>
          </cell>
          <cell r="P144">
            <v>5362</v>
          </cell>
          <cell r="Q144">
            <v>0</v>
          </cell>
          <cell r="R144">
            <v>0</v>
          </cell>
          <cell r="S144">
            <v>4001.814151033499</v>
          </cell>
          <cell r="T144">
            <v>9363.814151033499</v>
          </cell>
          <cell r="V144">
            <v>14560.914285714283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1697.8857142857141</v>
          </cell>
          <cell r="AE144">
            <v>0</v>
          </cell>
          <cell r="AF144">
            <v>0</v>
          </cell>
          <cell r="AG144">
            <v>85127</v>
          </cell>
          <cell r="AH144">
            <v>0</v>
          </cell>
          <cell r="AI144">
            <v>0</v>
          </cell>
          <cell r="AJ144">
            <v>83429.114285714284</v>
          </cell>
          <cell r="AK144">
            <v>0</v>
          </cell>
          <cell r="AL144">
            <v>5362</v>
          </cell>
          <cell r="AM144">
            <v>88791.114285714284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90489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4001.814151033499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1994.1142857142841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212109.91912009451</v>
          </cell>
          <cell r="F145">
            <v>0</v>
          </cell>
          <cell r="G145">
            <v>15214</v>
          </cell>
          <cell r="H145">
            <v>227323.91912009451</v>
          </cell>
          <cell r="J145">
            <v>15214</v>
          </cell>
          <cell r="K145">
            <v>0</v>
          </cell>
          <cell r="L145">
            <v>15214</v>
          </cell>
          <cell r="N145">
            <v>212109.91912009451</v>
          </cell>
          <cell r="P145">
            <v>15214</v>
          </cell>
          <cell r="Q145">
            <v>0</v>
          </cell>
          <cell r="R145">
            <v>0</v>
          </cell>
          <cell r="S145">
            <v>0</v>
          </cell>
          <cell r="T145">
            <v>15214</v>
          </cell>
          <cell r="V145">
            <v>51336.4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535.08087990544368</v>
          </cell>
          <cell r="AE145">
            <v>0</v>
          </cell>
          <cell r="AF145">
            <v>0</v>
          </cell>
          <cell r="AG145">
            <v>212645</v>
          </cell>
          <cell r="AH145">
            <v>0</v>
          </cell>
          <cell r="AI145">
            <v>0</v>
          </cell>
          <cell r="AJ145">
            <v>212109.91912009451</v>
          </cell>
          <cell r="AK145">
            <v>0</v>
          </cell>
          <cell r="AL145">
            <v>15214</v>
          </cell>
          <cell r="AM145">
            <v>227323.91912009451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227858.99999999994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212109.91912009451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727565</v>
          </cell>
          <cell r="H146">
            <v>12337031.114940869</v>
          </cell>
          <cell r="J146">
            <v>727565</v>
          </cell>
          <cell r="K146">
            <v>1185208.1149408687</v>
          </cell>
          <cell r="L146">
            <v>1912773.1149408687</v>
          </cell>
          <cell r="N146">
            <v>10424258</v>
          </cell>
          <cell r="P146">
            <v>727565</v>
          </cell>
          <cell r="Q146">
            <v>0</v>
          </cell>
          <cell r="R146">
            <v>0</v>
          </cell>
          <cell r="S146">
            <v>1185208.1149408687</v>
          </cell>
          <cell r="T146">
            <v>1912773.1149408687</v>
          </cell>
          <cell r="V146">
            <v>1914539.5149408686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21733.885059141321</v>
          </cell>
          <cell r="AE146">
            <v>0</v>
          </cell>
          <cell r="AF146">
            <v>0</v>
          </cell>
          <cell r="AG146">
            <v>11076639</v>
          </cell>
          <cell r="AH146">
            <v>0</v>
          </cell>
          <cell r="AI146">
            <v>0</v>
          </cell>
          <cell r="AJ146">
            <v>11054905.114940869</v>
          </cell>
          <cell r="AK146">
            <v>554561</v>
          </cell>
          <cell r="AL146">
            <v>727565</v>
          </cell>
          <cell r="AM146">
            <v>12337031.114940876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12358765.000000017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1185208.1149408687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130242.09180441148</v>
          </cell>
          <cell r="F147">
            <v>0</v>
          </cell>
          <cell r="G147">
            <v>6939</v>
          </cell>
          <cell r="H147">
            <v>137181.0918044115</v>
          </cell>
          <cell r="J147">
            <v>6939</v>
          </cell>
          <cell r="K147">
            <v>12454.137771021786</v>
          </cell>
          <cell r="L147">
            <v>19393.137771021786</v>
          </cell>
          <cell r="N147">
            <v>117787.95403338972</v>
          </cell>
          <cell r="P147">
            <v>6939</v>
          </cell>
          <cell r="Q147">
            <v>0</v>
          </cell>
          <cell r="R147">
            <v>0</v>
          </cell>
          <cell r="S147">
            <v>12454.137771021786</v>
          </cell>
          <cell r="T147">
            <v>19393.137771021786</v>
          </cell>
          <cell r="V147">
            <v>58488.691804411479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1229.908195588519</v>
          </cell>
          <cell r="AE147">
            <v>0</v>
          </cell>
          <cell r="AF147">
            <v>0</v>
          </cell>
          <cell r="AG147">
            <v>131472</v>
          </cell>
          <cell r="AH147">
            <v>0</v>
          </cell>
          <cell r="AI147">
            <v>0</v>
          </cell>
          <cell r="AJ147">
            <v>130242.09180441148</v>
          </cell>
          <cell r="AK147">
            <v>0</v>
          </cell>
          <cell r="AL147">
            <v>6939</v>
          </cell>
          <cell r="AM147">
            <v>137181.09180441147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138410.99999999997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130242.09180441148</v>
          </cell>
          <cell r="CE147">
            <v>121429</v>
          </cell>
          <cell r="CF147">
            <v>8813.0918044114806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51549.691804411479</v>
          </cell>
          <cell r="CK147">
            <v>12454.137771021786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8813.0918044114806</v>
          </cell>
          <cell r="DQ147">
            <v>8813.0918044114806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163777.36500769455</v>
          </cell>
          <cell r="F148">
            <v>0</v>
          </cell>
          <cell r="G148">
            <v>10349</v>
          </cell>
          <cell r="H148">
            <v>174126.36500769455</v>
          </cell>
          <cell r="J148">
            <v>10349</v>
          </cell>
          <cell r="K148">
            <v>6755.3650076945487</v>
          </cell>
          <cell r="L148">
            <v>17104.365007694549</v>
          </cell>
          <cell r="N148">
            <v>157022</v>
          </cell>
          <cell r="P148">
            <v>10349</v>
          </cell>
          <cell r="Q148">
            <v>0</v>
          </cell>
          <cell r="R148">
            <v>0</v>
          </cell>
          <cell r="S148">
            <v>6755.3650076945487</v>
          </cell>
          <cell r="T148">
            <v>17104.365007694549</v>
          </cell>
          <cell r="V148">
            <v>24781.965007694547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320.63499230538156</v>
          </cell>
          <cell r="AE148">
            <v>0</v>
          </cell>
          <cell r="AF148">
            <v>0</v>
          </cell>
          <cell r="AG148">
            <v>164098</v>
          </cell>
          <cell r="AH148">
            <v>0</v>
          </cell>
          <cell r="AI148">
            <v>0</v>
          </cell>
          <cell r="AJ148">
            <v>163777.36500769455</v>
          </cell>
          <cell r="AK148">
            <v>0</v>
          </cell>
          <cell r="AL148">
            <v>10349</v>
          </cell>
          <cell r="AM148">
            <v>174126.36500769455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174446.99999999994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163777.36500769455</v>
          </cell>
          <cell r="CE148">
            <v>157022</v>
          </cell>
          <cell r="CF148">
            <v>6755.3650076945487</v>
          </cell>
          <cell r="CG148">
            <v>0</v>
          </cell>
          <cell r="CH148">
            <v>7677.6</v>
          </cell>
          <cell r="CI148">
            <v>0</v>
          </cell>
          <cell r="CJ148">
            <v>14432.965007694549</v>
          </cell>
          <cell r="CK148">
            <v>6755.3650076945487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6755.3650076945487</v>
          </cell>
          <cell r="DQ148">
            <v>6755.3650076945487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2844947.4187961482</v>
          </cell>
          <cell r="F150">
            <v>0</v>
          </cell>
          <cell r="G150">
            <v>167916</v>
          </cell>
          <cell r="H150">
            <v>3012863.4187961482</v>
          </cell>
          <cell r="J150">
            <v>167916</v>
          </cell>
          <cell r="K150">
            <v>166478.47860319944</v>
          </cell>
          <cell r="L150">
            <v>334394.47860319947</v>
          </cell>
          <cell r="N150">
            <v>2678468.9401929486</v>
          </cell>
          <cell r="P150">
            <v>167916</v>
          </cell>
          <cell r="Q150">
            <v>0</v>
          </cell>
          <cell r="R150">
            <v>0</v>
          </cell>
          <cell r="S150">
            <v>166478.47860319944</v>
          </cell>
          <cell r="T150">
            <v>334394.47860319947</v>
          </cell>
          <cell r="V150">
            <v>753460.41879614815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16806.581203850681</v>
          </cell>
          <cell r="AE150">
            <v>0</v>
          </cell>
          <cell r="AF150">
            <v>0</v>
          </cell>
          <cell r="AG150">
            <v>2861754</v>
          </cell>
          <cell r="AH150">
            <v>0</v>
          </cell>
          <cell r="AI150">
            <v>0</v>
          </cell>
          <cell r="AJ150">
            <v>2844947.4187961482</v>
          </cell>
          <cell r="AK150">
            <v>0</v>
          </cell>
          <cell r="AL150">
            <v>167916</v>
          </cell>
          <cell r="AM150">
            <v>3012863.4187961482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3029669.9999999986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2844947.4187961482</v>
          </cell>
          <cell r="CE150">
            <v>2806258</v>
          </cell>
          <cell r="CF150">
            <v>38689.418796148151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585544.41879614815</v>
          </cell>
          <cell r="CK150">
            <v>166478.47860319944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38689.418796148151</v>
          </cell>
          <cell r="DQ150">
            <v>38689.418796148151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20982</v>
          </cell>
          <cell r="H151">
            <v>467493</v>
          </cell>
          <cell r="J151">
            <v>20982</v>
          </cell>
          <cell r="K151">
            <v>46188</v>
          </cell>
          <cell r="L151">
            <v>67170</v>
          </cell>
          <cell r="N151">
            <v>400323</v>
          </cell>
          <cell r="P151">
            <v>20982</v>
          </cell>
          <cell r="Q151">
            <v>0</v>
          </cell>
          <cell r="R151">
            <v>0</v>
          </cell>
          <cell r="S151">
            <v>46188</v>
          </cell>
          <cell r="T151">
            <v>67170</v>
          </cell>
          <cell r="V151">
            <v>67170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446511</v>
          </cell>
          <cell r="AH151">
            <v>0</v>
          </cell>
          <cell r="AI151">
            <v>0</v>
          </cell>
          <cell r="AJ151">
            <v>446511</v>
          </cell>
          <cell r="AK151">
            <v>0</v>
          </cell>
          <cell r="AL151">
            <v>20982</v>
          </cell>
          <cell r="AM151">
            <v>467493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467493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46188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304469.49467407988</v>
          </cell>
          <cell r="F154">
            <v>0</v>
          </cell>
          <cell r="G154">
            <v>19854</v>
          </cell>
          <cell r="H154">
            <v>324323.49467407988</v>
          </cell>
          <cell r="J154">
            <v>19854</v>
          </cell>
          <cell r="K154">
            <v>59558.797426579382</v>
          </cell>
          <cell r="L154">
            <v>79412.797426579375</v>
          </cell>
          <cell r="N154">
            <v>244910.6972475005</v>
          </cell>
          <cell r="P154">
            <v>19854</v>
          </cell>
          <cell r="Q154">
            <v>0</v>
          </cell>
          <cell r="R154">
            <v>0</v>
          </cell>
          <cell r="S154">
            <v>59558.797426579382</v>
          </cell>
          <cell r="T154">
            <v>79412.797426579375</v>
          </cell>
          <cell r="V154">
            <v>114739.69467407989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1354.5053259201234</v>
          </cell>
          <cell r="AE154">
            <v>0</v>
          </cell>
          <cell r="AF154">
            <v>0</v>
          </cell>
          <cell r="AG154">
            <v>305824</v>
          </cell>
          <cell r="AH154">
            <v>0</v>
          </cell>
          <cell r="AI154">
            <v>0</v>
          </cell>
          <cell r="AJ154">
            <v>304469.49467407988</v>
          </cell>
          <cell r="AK154">
            <v>0</v>
          </cell>
          <cell r="AL154">
            <v>19854</v>
          </cell>
          <cell r="AM154">
            <v>324323.49467407994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325678.00000000006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304469.49467407988</v>
          </cell>
          <cell r="CE154">
            <v>255150</v>
          </cell>
          <cell r="CF154">
            <v>49319.494674079877</v>
          </cell>
          <cell r="CG154">
            <v>36744.6</v>
          </cell>
          <cell r="CH154">
            <v>8821.6</v>
          </cell>
          <cell r="CI154">
            <v>0</v>
          </cell>
          <cell r="CJ154">
            <v>94885.694674079889</v>
          </cell>
          <cell r="CK154">
            <v>59558.797426579382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49319.494674079877</v>
          </cell>
          <cell r="DQ154">
            <v>49319.494674079877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29163476.29931042</v>
          </cell>
          <cell r="F158">
            <v>950943</v>
          </cell>
          <cell r="G158">
            <v>1869256</v>
          </cell>
          <cell r="H158">
            <v>31983675.29931042</v>
          </cell>
          <cell r="J158">
            <v>1869256</v>
          </cell>
          <cell r="K158">
            <v>3944202.6384673286</v>
          </cell>
          <cell r="L158">
            <v>5813458.6384673286</v>
          </cell>
          <cell r="N158">
            <v>26170216.660843089</v>
          </cell>
          <cell r="P158">
            <v>1869256</v>
          </cell>
          <cell r="Q158">
            <v>0</v>
          </cell>
          <cell r="R158">
            <v>0</v>
          </cell>
          <cell r="S158">
            <v>3944202.6384673286</v>
          </cell>
          <cell r="T158">
            <v>5813458.6384673286</v>
          </cell>
          <cell r="V158">
            <v>7020345.0993104195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69234.700689538804</v>
          </cell>
          <cell r="AE158">
            <v>3.9647355163727944</v>
          </cell>
          <cell r="AF158">
            <v>0</v>
          </cell>
          <cell r="AG158">
            <v>29232711</v>
          </cell>
          <cell r="AH158">
            <v>0</v>
          </cell>
          <cell r="AI158">
            <v>0</v>
          </cell>
          <cell r="AJ158">
            <v>29163476.29931042</v>
          </cell>
          <cell r="AK158">
            <v>950943</v>
          </cell>
          <cell r="AL158">
            <v>1869256</v>
          </cell>
          <cell r="AM158">
            <v>31983675.29931042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32052909.999999959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29163476.29931042</v>
          </cell>
          <cell r="CE158">
            <v>25305682</v>
          </cell>
          <cell r="CF158">
            <v>3857794.2993104197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5151089.0993104195</v>
          </cell>
          <cell r="CK158">
            <v>3944202.6384673286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3857794.2993104197</v>
          </cell>
          <cell r="DQ158">
            <v>3857794.2993104197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24541</v>
          </cell>
          <cell r="H160">
            <v>400407.61461654113</v>
          </cell>
          <cell r="J160">
            <v>24541</v>
          </cell>
          <cell r="K160">
            <v>53957.439773872131</v>
          </cell>
          <cell r="L160">
            <v>78498.439773872131</v>
          </cell>
          <cell r="N160">
            <v>321909.17484266899</v>
          </cell>
          <cell r="P160">
            <v>24541</v>
          </cell>
          <cell r="Q160">
            <v>0</v>
          </cell>
          <cell r="R160">
            <v>0</v>
          </cell>
          <cell r="S160">
            <v>53957.439773872131</v>
          </cell>
          <cell r="T160">
            <v>78498.439773872131</v>
          </cell>
          <cell r="V160">
            <v>127691.01461654113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4345.3853834586453</v>
          </cell>
          <cell r="AE160">
            <v>0</v>
          </cell>
          <cell r="AF160">
            <v>0</v>
          </cell>
          <cell r="AG160">
            <v>380212</v>
          </cell>
          <cell r="AH160">
            <v>0</v>
          </cell>
          <cell r="AI160">
            <v>0</v>
          </cell>
          <cell r="AJ160">
            <v>375866.61461654113</v>
          </cell>
          <cell r="AK160">
            <v>0</v>
          </cell>
          <cell r="AL160">
            <v>24541</v>
          </cell>
          <cell r="AM160">
            <v>400407.61461654113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404752.99999999977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53957.439773872131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37929.614616541134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1834</v>
          </cell>
          <cell r="H161">
            <v>61763.609032258064</v>
          </cell>
          <cell r="J161">
            <v>1834</v>
          </cell>
          <cell r="K161">
            <v>14733.664542304057</v>
          </cell>
          <cell r="L161">
            <v>16567.664542304057</v>
          </cell>
          <cell r="N161">
            <v>45195.94448995401</v>
          </cell>
          <cell r="P161">
            <v>1834</v>
          </cell>
          <cell r="Q161">
            <v>0</v>
          </cell>
          <cell r="R161">
            <v>0</v>
          </cell>
          <cell r="S161">
            <v>14733.664542304057</v>
          </cell>
          <cell r="T161">
            <v>16567.664542304057</v>
          </cell>
          <cell r="V161">
            <v>36818.609032258064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221.3909677419355</v>
          </cell>
          <cell r="AE161">
            <v>0</v>
          </cell>
          <cell r="AF161">
            <v>0</v>
          </cell>
          <cell r="AG161">
            <v>60151</v>
          </cell>
          <cell r="AH161">
            <v>0</v>
          </cell>
          <cell r="AI161">
            <v>0</v>
          </cell>
          <cell r="AJ161">
            <v>59929.609032258064</v>
          </cell>
          <cell r="AK161">
            <v>0</v>
          </cell>
          <cell r="AL161">
            <v>1834</v>
          </cell>
          <cell r="AM161">
            <v>61763.609032258064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61985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14733.664542304057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11089.609032258064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1083596.9700596333</v>
          </cell>
          <cell r="F162">
            <v>0</v>
          </cell>
          <cell r="G162">
            <v>88786</v>
          </cell>
          <cell r="H162">
            <v>1172382.9700596333</v>
          </cell>
          <cell r="J162">
            <v>88786</v>
          </cell>
          <cell r="K162">
            <v>59841.485565585244</v>
          </cell>
          <cell r="L162">
            <v>148627.48556558526</v>
          </cell>
          <cell r="N162">
            <v>1023755.4844940479</v>
          </cell>
          <cell r="P162">
            <v>88786</v>
          </cell>
          <cell r="Q162">
            <v>0</v>
          </cell>
          <cell r="R162">
            <v>0</v>
          </cell>
          <cell r="S162">
            <v>59841.485565585244</v>
          </cell>
          <cell r="T162">
            <v>148627.48556558526</v>
          </cell>
          <cell r="V162">
            <v>204557.77005963324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17798.029940366196</v>
          </cell>
          <cell r="AE162">
            <v>0</v>
          </cell>
          <cell r="AF162">
            <v>0</v>
          </cell>
          <cell r="AG162">
            <v>1101395</v>
          </cell>
          <cell r="AH162">
            <v>0</v>
          </cell>
          <cell r="AI162">
            <v>0</v>
          </cell>
          <cell r="AJ162">
            <v>1083596.9700596333</v>
          </cell>
          <cell r="AK162">
            <v>0</v>
          </cell>
          <cell r="AL162">
            <v>88786</v>
          </cell>
          <cell r="AM162">
            <v>1172382.9700596333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1190180.9999999995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1083596.9700596333</v>
          </cell>
          <cell r="CE162">
            <v>1045362</v>
          </cell>
          <cell r="CF162">
            <v>38234.970059633255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115771.77005963326</v>
          </cell>
          <cell r="CK162">
            <v>59841.485565585244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38234.970059633255</v>
          </cell>
          <cell r="DQ162">
            <v>38234.970059633255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2933</v>
          </cell>
          <cell r="H163">
            <v>70427</v>
          </cell>
          <cell r="J163">
            <v>2933</v>
          </cell>
          <cell r="K163">
            <v>5205</v>
          </cell>
          <cell r="L163">
            <v>8138</v>
          </cell>
          <cell r="N163">
            <v>62289</v>
          </cell>
          <cell r="P163">
            <v>2933</v>
          </cell>
          <cell r="Q163">
            <v>0</v>
          </cell>
          <cell r="R163">
            <v>0</v>
          </cell>
          <cell r="S163">
            <v>5205</v>
          </cell>
          <cell r="T163">
            <v>8138</v>
          </cell>
          <cell r="V163">
            <v>14601.6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67494</v>
          </cell>
          <cell r="AH163">
            <v>0</v>
          </cell>
          <cell r="AI163">
            <v>0</v>
          </cell>
          <cell r="AJ163">
            <v>67494</v>
          </cell>
          <cell r="AK163">
            <v>0</v>
          </cell>
          <cell r="AL163">
            <v>2933</v>
          </cell>
          <cell r="AM163">
            <v>70427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70427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5205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5066</v>
          </cell>
          <cell r="H164">
            <v>110200</v>
          </cell>
          <cell r="J164">
            <v>5066</v>
          </cell>
          <cell r="K164">
            <v>17132.012431327345</v>
          </cell>
          <cell r="L164">
            <v>22198.012431327345</v>
          </cell>
          <cell r="N164">
            <v>88001.987568672659</v>
          </cell>
          <cell r="P164">
            <v>5066</v>
          </cell>
          <cell r="Q164">
            <v>0</v>
          </cell>
          <cell r="R164">
            <v>0</v>
          </cell>
          <cell r="S164">
            <v>17132.012431327345</v>
          </cell>
          <cell r="T164">
            <v>22198.012431327345</v>
          </cell>
          <cell r="V164">
            <v>50235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105134</v>
          </cell>
          <cell r="AH164">
            <v>0</v>
          </cell>
          <cell r="AI164">
            <v>0</v>
          </cell>
          <cell r="AJ164">
            <v>105134</v>
          </cell>
          <cell r="AK164">
            <v>0</v>
          </cell>
          <cell r="AL164">
            <v>5066</v>
          </cell>
          <cell r="AM164">
            <v>110200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110200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17132.012431327345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6301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46076</v>
          </cell>
          <cell r="H167">
            <v>863402</v>
          </cell>
          <cell r="J167">
            <v>46076</v>
          </cell>
          <cell r="K167">
            <v>23086</v>
          </cell>
          <cell r="L167">
            <v>69162</v>
          </cell>
          <cell r="N167">
            <v>794240</v>
          </cell>
          <cell r="P167">
            <v>46076</v>
          </cell>
          <cell r="Q167">
            <v>0</v>
          </cell>
          <cell r="R167">
            <v>0</v>
          </cell>
          <cell r="S167">
            <v>23086</v>
          </cell>
          <cell r="T167">
            <v>69162</v>
          </cell>
          <cell r="V167">
            <v>69162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817326</v>
          </cell>
          <cell r="AH167">
            <v>0</v>
          </cell>
          <cell r="AI167">
            <v>0</v>
          </cell>
          <cell r="AJ167">
            <v>817326</v>
          </cell>
          <cell r="AK167">
            <v>0</v>
          </cell>
          <cell r="AL167">
            <v>46076</v>
          </cell>
          <cell r="AM167">
            <v>863402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863402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23086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8829</v>
          </cell>
          <cell r="H168">
            <v>151746</v>
          </cell>
          <cell r="J168">
            <v>8829</v>
          </cell>
          <cell r="K168">
            <v>11243</v>
          </cell>
          <cell r="L168">
            <v>20072</v>
          </cell>
          <cell r="N168">
            <v>131674</v>
          </cell>
          <cell r="P168">
            <v>8829</v>
          </cell>
          <cell r="Q168">
            <v>0</v>
          </cell>
          <cell r="R168">
            <v>0</v>
          </cell>
          <cell r="S168">
            <v>11243</v>
          </cell>
          <cell r="T168">
            <v>20072</v>
          </cell>
          <cell r="V168">
            <v>20072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142917</v>
          </cell>
          <cell r="AH168">
            <v>0</v>
          </cell>
          <cell r="AI168">
            <v>0</v>
          </cell>
          <cell r="AJ168">
            <v>142917</v>
          </cell>
          <cell r="AK168">
            <v>0</v>
          </cell>
          <cell r="AL168">
            <v>8829</v>
          </cell>
          <cell r="AM168">
            <v>151746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151746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11243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29507953.912020586</v>
          </cell>
          <cell r="F169">
            <v>0</v>
          </cell>
          <cell r="G169">
            <v>2012825</v>
          </cell>
          <cell r="H169">
            <v>31520778.912020586</v>
          </cell>
          <cell r="J169">
            <v>2012825</v>
          </cell>
          <cell r="K169">
            <v>4218883.6330689704</v>
          </cell>
          <cell r="L169">
            <v>6231708.6330689704</v>
          </cell>
          <cell r="N169">
            <v>25289070.278951615</v>
          </cell>
          <cell r="P169">
            <v>2012825</v>
          </cell>
          <cell r="Q169">
            <v>0</v>
          </cell>
          <cell r="R169">
            <v>0</v>
          </cell>
          <cell r="S169">
            <v>4218883.6330689704</v>
          </cell>
          <cell r="T169">
            <v>6231708.6330689704</v>
          </cell>
          <cell r="V169">
            <v>8110789.1120205866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286958.08797942271</v>
          </cell>
          <cell r="AE169">
            <v>0</v>
          </cell>
          <cell r="AF169">
            <v>0</v>
          </cell>
          <cell r="AG169">
            <v>29794912</v>
          </cell>
          <cell r="AH169">
            <v>0</v>
          </cell>
          <cell r="AI169">
            <v>0</v>
          </cell>
          <cell r="AJ169">
            <v>29507953.912020586</v>
          </cell>
          <cell r="AK169">
            <v>0</v>
          </cell>
          <cell r="AL169">
            <v>2012825</v>
          </cell>
          <cell r="AM169">
            <v>31520778.912020557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31807736.999999978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29507953.912020586</v>
          </cell>
          <cell r="CE169">
            <v>25608802</v>
          </cell>
          <cell r="CF169">
            <v>3899151.9120205864</v>
          </cell>
          <cell r="CG169">
            <v>1147384.2</v>
          </cell>
          <cell r="CH169">
            <v>1051428</v>
          </cell>
          <cell r="CI169">
            <v>0</v>
          </cell>
          <cell r="CJ169">
            <v>6097964.1120205866</v>
          </cell>
          <cell r="CK169">
            <v>4218883.6330689704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3899151.9120205864</v>
          </cell>
          <cell r="DQ169">
            <v>3899151.9120205864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24205</v>
          </cell>
          <cell r="H170">
            <v>504378.58356781083</v>
          </cell>
          <cell r="J170">
            <v>24205</v>
          </cell>
          <cell r="K170">
            <v>54075.583567810827</v>
          </cell>
          <cell r="L170">
            <v>78280.583567810827</v>
          </cell>
          <cell r="N170">
            <v>426098</v>
          </cell>
          <cell r="P170">
            <v>24205</v>
          </cell>
          <cell r="Q170">
            <v>0</v>
          </cell>
          <cell r="R170">
            <v>0</v>
          </cell>
          <cell r="S170">
            <v>54075.583567810827</v>
          </cell>
          <cell r="T170">
            <v>78280.583567810827</v>
          </cell>
          <cell r="V170">
            <v>123628.98356781082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1720.4164321892499</v>
          </cell>
          <cell r="AE170">
            <v>0</v>
          </cell>
          <cell r="AF170">
            <v>0</v>
          </cell>
          <cell r="AG170">
            <v>481894</v>
          </cell>
          <cell r="AH170">
            <v>0</v>
          </cell>
          <cell r="AI170">
            <v>0</v>
          </cell>
          <cell r="AJ170">
            <v>480173.58356781083</v>
          </cell>
          <cell r="AK170">
            <v>0</v>
          </cell>
          <cell r="AL170">
            <v>24205</v>
          </cell>
          <cell r="AM170">
            <v>504378.58356781083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506099.00000000006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54075.583567810827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386283.06433280598</v>
          </cell>
          <cell r="F171">
            <v>91036</v>
          </cell>
          <cell r="G171">
            <v>28660</v>
          </cell>
          <cell r="H171">
            <v>505979.06433280598</v>
          </cell>
          <cell r="J171">
            <v>28660</v>
          </cell>
          <cell r="K171">
            <v>7089.5111370839322</v>
          </cell>
          <cell r="L171">
            <v>35749.511137083929</v>
          </cell>
          <cell r="N171">
            <v>470229.55319572205</v>
          </cell>
          <cell r="P171">
            <v>28660</v>
          </cell>
          <cell r="Q171">
            <v>0</v>
          </cell>
          <cell r="R171">
            <v>0</v>
          </cell>
          <cell r="S171">
            <v>7089.5111370839322</v>
          </cell>
          <cell r="T171">
            <v>35749.511137083929</v>
          </cell>
          <cell r="V171">
            <v>57675.66433280598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6908.9356671940623</v>
          </cell>
          <cell r="AE171">
            <v>0</v>
          </cell>
          <cell r="AF171">
            <v>0</v>
          </cell>
          <cell r="AG171">
            <v>393192</v>
          </cell>
          <cell r="AH171">
            <v>0</v>
          </cell>
          <cell r="AI171">
            <v>0</v>
          </cell>
          <cell r="AJ171">
            <v>386283.06433280598</v>
          </cell>
          <cell r="AK171">
            <v>0</v>
          </cell>
          <cell r="AL171">
            <v>28660</v>
          </cell>
          <cell r="AM171">
            <v>414943.06433280598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421852.00000000006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386283.06433280598</v>
          </cell>
          <cell r="CE171">
            <v>384748</v>
          </cell>
          <cell r="CF171">
            <v>1535.0643328059814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29015.66433280598</v>
          </cell>
          <cell r="CK171">
            <v>7089.5111370839322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1535.0643328059814</v>
          </cell>
          <cell r="DQ171">
            <v>1535.0643328059814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25236507.056206532</v>
          </cell>
          <cell r="F172">
            <v>866663</v>
          </cell>
          <cell r="G172">
            <v>1631793</v>
          </cell>
          <cell r="H172">
            <v>27734963.056206532</v>
          </cell>
          <cell r="J172">
            <v>1631793</v>
          </cell>
          <cell r="K172">
            <v>2146709.1052167984</v>
          </cell>
          <cell r="L172">
            <v>3778502.1052167984</v>
          </cell>
          <cell r="N172">
            <v>23956460.950989734</v>
          </cell>
          <cell r="P172">
            <v>1732608</v>
          </cell>
          <cell r="Q172">
            <v>1675913.3672601087</v>
          </cell>
          <cell r="R172">
            <v>100815</v>
          </cell>
          <cell r="S172">
            <v>2146709.1052167984</v>
          </cell>
          <cell r="T172">
            <v>5454415.4724769071</v>
          </cell>
          <cell r="V172">
            <v>6785949.4234666405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179187.57653338226</v>
          </cell>
          <cell r="AE172">
            <v>392.19512195121933</v>
          </cell>
          <cell r="AF172">
            <v>107.47185660745923</v>
          </cell>
          <cell r="AG172">
            <v>26990793</v>
          </cell>
          <cell r="AH172">
            <v>1575098.3672601087</v>
          </cell>
          <cell r="AI172">
            <v>0</v>
          </cell>
          <cell r="AJ172">
            <v>25236507.056206532</v>
          </cell>
          <cell r="AK172">
            <v>957699</v>
          </cell>
          <cell r="AL172">
            <v>1631793</v>
          </cell>
          <cell r="AM172">
            <v>27825999.056206532</v>
          </cell>
          <cell r="AN172">
            <v>1575098.3672601087</v>
          </cell>
          <cell r="AO172">
            <v>0</v>
          </cell>
          <cell r="AP172">
            <v>100815</v>
          </cell>
          <cell r="AQ172">
            <v>1675913.3672601087</v>
          </cell>
          <cell r="AR172">
            <v>29681100.000000034</v>
          </cell>
          <cell r="AT172">
            <v>163</v>
          </cell>
          <cell r="AU172">
            <v>107.47185660745923</v>
          </cell>
          <cell r="AV172">
            <v>1575098.3672601087</v>
          </cell>
          <cell r="AW172">
            <v>0</v>
          </cell>
          <cell r="AX172">
            <v>100815</v>
          </cell>
          <cell r="AY172">
            <v>1675913.3672601087</v>
          </cell>
          <cell r="AZ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25236507.056206532</v>
          </cell>
          <cell r="CE172">
            <v>23437752</v>
          </cell>
          <cell r="CF172">
            <v>1798755.0562065318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3478243.0562065318</v>
          </cell>
          <cell r="CK172">
            <v>2146709.1052167984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1798755.0562065318</v>
          </cell>
          <cell r="DQ172">
            <v>1798755.0562065318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1550</v>
          </cell>
          <cell r="G173">
            <v>4862</v>
          </cell>
          <cell r="H173">
            <v>99801.721890145127</v>
          </cell>
          <cell r="J173">
            <v>4862</v>
          </cell>
          <cell r="K173">
            <v>3434.4386015398159</v>
          </cell>
          <cell r="L173">
            <v>8296.4386015398159</v>
          </cell>
          <cell r="N173">
            <v>91505.283288605307</v>
          </cell>
          <cell r="P173">
            <v>4862</v>
          </cell>
          <cell r="Q173">
            <v>0</v>
          </cell>
          <cell r="R173">
            <v>0</v>
          </cell>
          <cell r="S173">
            <v>3434.4386015398159</v>
          </cell>
          <cell r="T173">
            <v>8296.4386015398159</v>
          </cell>
          <cell r="V173">
            <v>15139.921890145126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340.27810985485598</v>
          </cell>
          <cell r="AE173">
            <v>0</v>
          </cell>
          <cell r="AF173">
            <v>0</v>
          </cell>
          <cell r="AG173">
            <v>93730</v>
          </cell>
          <cell r="AH173">
            <v>0</v>
          </cell>
          <cell r="AI173">
            <v>0</v>
          </cell>
          <cell r="AJ173">
            <v>93389.721890145127</v>
          </cell>
          <cell r="AK173">
            <v>0</v>
          </cell>
          <cell r="AL173">
            <v>4862</v>
          </cell>
          <cell r="AM173">
            <v>98251.721890145127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98591.999999999985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3434.4386015398159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790.72189014512696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9781836.6180064827</v>
          </cell>
          <cell r="F174">
            <v>81258</v>
          </cell>
          <cell r="G174">
            <v>719586</v>
          </cell>
          <cell r="H174">
            <v>10582680.618006483</v>
          </cell>
          <cell r="J174">
            <v>719586</v>
          </cell>
          <cell r="K174">
            <v>173533.88795726249</v>
          </cell>
          <cell r="L174">
            <v>893119.88795726246</v>
          </cell>
          <cell r="N174">
            <v>9689560.7300492208</v>
          </cell>
          <cell r="P174">
            <v>788014</v>
          </cell>
          <cell r="Q174">
            <v>1052959.6470710277</v>
          </cell>
          <cell r="R174">
            <v>68428</v>
          </cell>
          <cell r="S174">
            <v>173533.88795726249</v>
          </cell>
          <cell r="T174">
            <v>1946079.5350282902</v>
          </cell>
          <cell r="V174">
            <v>2093770.7832100941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244561.734922503</v>
          </cell>
          <cell r="AE174">
            <v>333.99999999999983</v>
          </cell>
          <cell r="AF174">
            <v>72.947554581234073</v>
          </cell>
          <cell r="AG174">
            <v>11010930</v>
          </cell>
          <cell r="AH174">
            <v>984531.64707102778</v>
          </cell>
          <cell r="AI174">
            <v>0</v>
          </cell>
          <cell r="AJ174">
            <v>9781836.6180064827</v>
          </cell>
          <cell r="AK174">
            <v>82808</v>
          </cell>
          <cell r="AL174">
            <v>719586</v>
          </cell>
          <cell r="AM174">
            <v>10584230.618006485</v>
          </cell>
          <cell r="AN174">
            <v>984531.64707102766</v>
          </cell>
          <cell r="AO174">
            <v>0</v>
          </cell>
          <cell r="AP174">
            <v>68428</v>
          </cell>
          <cell r="AQ174">
            <v>1052959.6470710277</v>
          </cell>
          <cell r="AR174">
            <v>11881752.000000011</v>
          </cell>
          <cell r="AT174">
            <v>165</v>
          </cell>
          <cell r="AU174">
            <v>72.947554581234073</v>
          </cell>
          <cell r="AV174">
            <v>984531.64707102766</v>
          </cell>
          <cell r="AW174">
            <v>0</v>
          </cell>
          <cell r="AX174">
            <v>68428</v>
          </cell>
          <cell r="AY174">
            <v>1052959.6470710277</v>
          </cell>
          <cell r="AZ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9781836.6180064827</v>
          </cell>
          <cell r="CE174">
            <v>9623735</v>
          </cell>
          <cell r="CF174">
            <v>158101.61800648272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321225.13613906654</v>
          </cell>
          <cell r="CK174">
            <v>173533.88795726249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158101.61800648272</v>
          </cell>
          <cell r="DQ174">
            <v>158101.61800648272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1374915.3227730007</v>
          </cell>
          <cell r="F176">
            <v>0</v>
          </cell>
          <cell r="G176">
            <v>75610</v>
          </cell>
          <cell r="H176">
            <v>1450525.3227730007</v>
          </cell>
          <cell r="J176">
            <v>75610</v>
          </cell>
          <cell r="K176">
            <v>126331.35047362893</v>
          </cell>
          <cell r="L176">
            <v>201941.35047362893</v>
          </cell>
          <cell r="N176">
            <v>1248583.9722993718</v>
          </cell>
          <cell r="P176">
            <v>75610</v>
          </cell>
          <cell r="Q176">
            <v>0</v>
          </cell>
          <cell r="R176">
            <v>0</v>
          </cell>
          <cell r="S176">
            <v>126331.35047362893</v>
          </cell>
          <cell r="T176">
            <v>201941.35047362893</v>
          </cell>
          <cell r="V176">
            <v>301146.32277300069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598.67722699864942</v>
          </cell>
          <cell r="AE176">
            <v>0</v>
          </cell>
          <cell r="AF176">
            <v>0</v>
          </cell>
          <cell r="AG176">
            <v>1375514</v>
          </cell>
          <cell r="AH176">
            <v>0</v>
          </cell>
          <cell r="AI176">
            <v>0</v>
          </cell>
          <cell r="AJ176">
            <v>1374915.3227730007</v>
          </cell>
          <cell r="AK176">
            <v>0</v>
          </cell>
          <cell r="AL176">
            <v>75610</v>
          </cell>
          <cell r="AM176">
            <v>1450525.3227730007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1451123.9999999993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1374915.3227730007</v>
          </cell>
          <cell r="CE176">
            <v>1286908</v>
          </cell>
          <cell r="CF176">
            <v>88007.322773000691</v>
          </cell>
          <cell r="CG176">
            <v>137529</v>
          </cell>
          <cell r="CH176">
            <v>0</v>
          </cell>
          <cell r="CI176">
            <v>0</v>
          </cell>
          <cell r="CJ176">
            <v>225536.32277300069</v>
          </cell>
          <cell r="CK176">
            <v>126331.35047362893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88007.322773000691</v>
          </cell>
          <cell r="DQ176">
            <v>88007.322773000691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118128</v>
          </cell>
          <cell r="H177">
            <v>2161206</v>
          </cell>
          <cell r="J177">
            <v>118128</v>
          </cell>
          <cell r="K177">
            <v>302851.31075571</v>
          </cell>
          <cell r="L177">
            <v>420979.31075571</v>
          </cell>
          <cell r="N177">
            <v>1740226.6892442899</v>
          </cell>
          <cell r="P177">
            <v>118128</v>
          </cell>
          <cell r="Q177">
            <v>0</v>
          </cell>
          <cell r="R177">
            <v>0</v>
          </cell>
          <cell r="S177">
            <v>302851.31075571</v>
          </cell>
          <cell r="T177">
            <v>420979.31075571</v>
          </cell>
          <cell r="V177">
            <v>497286.40000000002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21</v>
          </cell>
          <cell r="AF177">
            <v>0</v>
          </cell>
          <cell r="AG177">
            <v>2043078</v>
          </cell>
          <cell r="AH177">
            <v>0</v>
          </cell>
          <cell r="AI177">
            <v>0</v>
          </cell>
          <cell r="AJ177">
            <v>2043078</v>
          </cell>
          <cell r="AK177">
            <v>0</v>
          </cell>
          <cell r="AL177">
            <v>118128</v>
          </cell>
          <cell r="AM177">
            <v>2161206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2161206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302851.31075571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273373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7026571.5600117808</v>
          </cell>
          <cell r="F179">
            <v>0</v>
          </cell>
          <cell r="G179">
            <v>464459</v>
          </cell>
          <cell r="H179">
            <v>7491030.5600117808</v>
          </cell>
          <cell r="J179">
            <v>464459</v>
          </cell>
          <cell r="K179">
            <v>99473.560011780821</v>
          </cell>
          <cell r="L179">
            <v>563932.56001178082</v>
          </cell>
          <cell r="N179">
            <v>6927098</v>
          </cell>
          <cell r="P179">
            <v>464459</v>
          </cell>
          <cell r="Q179">
            <v>0</v>
          </cell>
          <cell r="R179">
            <v>0</v>
          </cell>
          <cell r="S179">
            <v>99473.560011780821</v>
          </cell>
          <cell r="T179">
            <v>563932.56001178082</v>
          </cell>
          <cell r="V179">
            <v>584576.1600117808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101926.43998821912</v>
          </cell>
          <cell r="AE179">
            <v>0</v>
          </cell>
          <cell r="AF179">
            <v>0</v>
          </cell>
          <cell r="AG179">
            <v>7128498</v>
          </cell>
          <cell r="AH179">
            <v>0</v>
          </cell>
          <cell r="AI179">
            <v>0</v>
          </cell>
          <cell r="AJ179">
            <v>7026571.5600117808</v>
          </cell>
          <cell r="AK179">
            <v>0</v>
          </cell>
          <cell r="AL179">
            <v>464459</v>
          </cell>
          <cell r="AM179">
            <v>7491030.5600117808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7592957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7026571.5600117808</v>
          </cell>
          <cell r="CE179">
            <v>6927098</v>
          </cell>
          <cell r="CF179">
            <v>99473.560011780821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120117.16001178083</v>
          </cell>
          <cell r="CK179">
            <v>99473.560011780821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99473.560011780821</v>
          </cell>
          <cell r="DQ179">
            <v>99473.560011780821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</v>
          </cell>
          <cell r="H180">
            <v>604365</v>
          </cell>
          <cell r="J180">
            <v>33736</v>
          </cell>
          <cell r="K180">
            <v>102232.09371763989</v>
          </cell>
          <cell r="L180">
            <v>135968.09371763989</v>
          </cell>
          <cell r="N180">
            <v>468396.90628236008</v>
          </cell>
          <cell r="P180">
            <v>33736</v>
          </cell>
          <cell r="Q180">
            <v>0</v>
          </cell>
          <cell r="R180">
            <v>0</v>
          </cell>
          <cell r="S180">
            <v>102232.09371763989</v>
          </cell>
          <cell r="T180">
            <v>135968.09371763989</v>
          </cell>
          <cell r="V180">
            <v>221893.8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570629</v>
          </cell>
          <cell r="AH180">
            <v>0</v>
          </cell>
          <cell r="AI180">
            <v>0</v>
          </cell>
          <cell r="AJ180">
            <v>570629</v>
          </cell>
          <cell r="AK180">
            <v>0</v>
          </cell>
          <cell r="AL180">
            <v>33736</v>
          </cell>
          <cell r="AM180">
            <v>604365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604365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102232.09371763989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69038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</v>
          </cell>
          <cell r="H181">
            <v>1050110</v>
          </cell>
          <cell r="J181">
            <v>49714</v>
          </cell>
          <cell r="K181">
            <v>39196.494151547246</v>
          </cell>
          <cell r="L181">
            <v>88910.494151547246</v>
          </cell>
          <cell r="N181">
            <v>961199.5058484528</v>
          </cell>
          <cell r="P181">
            <v>49714</v>
          </cell>
          <cell r="Q181">
            <v>0</v>
          </cell>
          <cell r="R181">
            <v>0</v>
          </cell>
          <cell r="S181">
            <v>39196.494151547246</v>
          </cell>
          <cell r="T181">
            <v>88910.494151547246</v>
          </cell>
          <cell r="V181">
            <v>168613.2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1000396</v>
          </cell>
          <cell r="AH181">
            <v>0</v>
          </cell>
          <cell r="AI181">
            <v>0</v>
          </cell>
          <cell r="AJ181">
            <v>1000396</v>
          </cell>
          <cell r="AK181">
            <v>0</v>
          </cell>
          <cell r="AL181">
            <v>49714</v>
          </cell>
          <cell r="AM181">
            <v>1050110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1050110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39196.494151547246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20540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1343792.9827995338</v>
          </cell>
          <cell r="F183">
            <v>0</v>
          </cell>
          <cell r="G183">
            <v>73178</v>
          </cell>
          <cell r="H183">
            <v>1416970.9827995338</v>
          </cell>
          <cell r="J183">
            <v>73178</v>
          </cell>
          <cell r="K183">
            <v>93070.498199394468</v>
          </cell>
          <cell r="L183">
            <v>166248.49819939447</v>
          </cell>
          <cell r="N183">
            <v>1250722.4846001393</v>
          </cell>
          <cell r="P183">
            <v>73178</v>
          </cell>
          <cell r="Q183">
            <v>0</v>
          </cell>
          <cell r="R183">
            <v>0</v>
          </cell>
          <cell r="S183">
            <v>93070.498199394468</v>
          </cell>
          <cell r="T183">
            <v>166248.49819939447</v>
          </cell>
          <cell r="V183">
            <v>369895.38279953378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21019.01720046582</v>
          </cell>
          <cell r="AE183">
            <v>0</v>
          </cell>
          <cell r="AF183">
            <v>0</v>
          </cell>
          <cell r="AG183">
            <v>1364812</v>
          </cell>
          <cell r="AH183">
            <v>0</v>
          </cell>
          <cell r="AI183">
            <v>0</v>
          </cell>
          <cell r="AJ183">
            <v>1343792.9827995338</v>
          </cell>
          <cell r="AK183">
            <v>0</v>
          </cell>
          <cell r="AL183">
            <v>73178</v>
          </cell>
          <cell r="AM183">
            <v>1416970.9827995338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1437989.9999999995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1343792.9827995338</v>
          </cell>
          <cell r="CE183">
            <v>1308174</v>
          </cell>
          <cell r="CF183">
            <v>35618.982799533755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296717.38279953378</v>
          </cell>
          <cell r="CK183">
            <v>93070.498199394468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35618.982799533755</v>
          </cell>
          <cell r="DQ183">
            <v>35618.982799533755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1980</v>
          </cell>
          <cell r="H184">
            <v>50994</v>
          </cell>
          <cell r="J184">
            <v>1980</v>
          </cell>
          <cell r="K184">
            <v>22407.605204631771</v>
          </cell>
          <cell r="L184">
            <v>24387.605204631771</v>
          </cell>
          <cell r="N184">
            <v>26606.394795368229</v>
          </cell>
          <cell r="P184">
            <v>1980</v>
          </cell>
          <cell r="Q184">
            <v>0</v>
          </cell>
          <cell r="R184">
            <v>0</v>
          </cell>
          <cell r="S184">
            <v>22407.605204631771</v>
          </cell>
          <cell r="T184">
            <v>24387.605204631771</v>
          </cell>
          <cell r="V184">
            <v>38214.800000000003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49014</v>
          </cell>
          <cell r="AH184">
            <v>0</v>
          </cell>
          <cell r="AI184">
            <v>0</v>
          </cell>
          <cell r="AJ184">
            <v>49014</v>
          </cell>
          <cell r="AK184">
            <v>0</v>
          </cell>
          <cell r="AL184">
            <v>1980</v>
          </cell>
          <cell r="AM184">
            <v>50994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50994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22407.605204631771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17066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423516</v>
          </cell>
          <cell r="H185">
            <v>8760763.5471667107</v>
          </cell>
          <cell r="J185">
            <v>423516</v>
          </cell>
          <cell r="K185">
            <v>446811.38323820208</v>
          </cell>
          <cell r="L185">
            <v>870327.38323820208</v>
          </cell>
          <cell r="N185">
            <v>7890436.1639285088</v>
          </cell>
          <cell r="P185">
            <v>451052</v>
          </cell>
          <cell r="Q185">
            <v>558063.45283329138</v>
          </cell>
          <cell r="R185">
            <v>27536</v>
          </cell>
          <cell r="S185">
            <v>446811.38323820208</v>
          </cell>
          <cell r="T185">
            <v>1428390.8360714936</v>
          </cell>
          <cell r="V185">
            <v>2389462.8000000021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108.00000000000003</v>
          </cell>
          <cell r="AF185">
            <v>29.360579262131875</v>
          </cell>
          <cell r="AG185">
            <v>8867775</v>
          </cell>
          <cell r="AH185">
            <v>530527.45283329161</v>
          </cell>
          <cell r="AI185">
            <v>0</v>
          </cell>
          <cell r="AJ185">
            <v>8337247.5471667107</v>
          </cell>
          <cell r="AK185">
            <v>0</v>
          </cell>
          <cell r="AL185">
            <v>423516</v>
          </cell>
          <cell r="AM185">
            <v>8760763.5471667107</v>
          </cell>
          <cell r="AN185">
            <v>530527.45283329161</v>
          </cell>
          <cell r="AO185">
            <v>0</v>
          </cell>
          <cell r="AP185">
            <v>27536</v>
          </cell>
          <cell r="AQ185">
            <v>558063.45283329138</v>
          </cell>
          <cell r="AR185">
            <v>9318827</v>
          </cell>
          <cell r="AT185">
            <v>176</v>
          </cell>
          <cell r="AU185">
            <v>29.360579262131875</v>
          </cell>
          <cell r="AV185">
            <v>530527.45283329161</v>
          </cell>
          <cell r="AW185">
            <v>0</v>
          </cell>
          <cell r="AX185">
            <v>27536</v>
          </cell>
          <cell r="AY185">
            <v>558063.45283329138</v>
          </cell>
          <cell r="AZ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446811.38323820208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222542.54716671072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430873.06706250925</v>
          </cell>
          <cell r="F186">
            <v>0</v>
          </cell>
          <cell r="G186">
            <v>25646</v>
          </cell>
          <cell r="H186">
            <v>456519.06706250925</v>
          </cell>
          <cell r="J186">
            <v>25646</v>
          </cell>
          <cell r="K186">
            <v>69386.423007603269</v>
          </cell>
          <cell r="L186">
            <v>95032.423007603269</v>
          </cell>
          <cell r="N186">
            <v>361486.64405490598</v>
          </cell>
          <cell r="P186">
            <v>25646</v>
          </cell>
          <cell r="Q186">
            <v>0</v>
          </cell>
          <cell r="R186">
            <v>0</v>
          </cell>
          <cell r="S186">
            <v>69386.423007603269</v>
          </cell>
          <cell r="T186">
            <v>95032.423007603269</v>
          </cell>
          <cell r="V186">
            <v>176023.66706250925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2015.9329374907888</v>
          </cell>
          <cell r="AE186">
            <v>0</v>
          </cell>
          <cell r="AF186">
            <v>0</v>
          </cell>
          <cell r="AG186">
            <v>432889</v>
          </cell>
          <cell r="AH186">
            <v>0</v>
          </cell>
          <cell r="AI186">
            <v>0</v>
          </cell>
          <cell r="AJ186">
            <v>430873.06706250925</v>
          </cell>
          <cell r="AK186">
            <v>0</v>
          </cell>
          <cell r="AL186">
            <v>25646</v>
          </cell>
          <cell r="AM186">
            <v>456519.06706250936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458535.00000000017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430873.06706250925</v>
          </cell>
          <cell r="CE186">
            <v>378260</v>
          </cell>
          <cell r="CF186">
            <v>52613.067062509246</v>
          </cell>
          <cell r="CG186">
            <v>60192.6</v>
          </cell>
          <cell r="CH186">
            <v>37572</v>
          </cell>
          <cell r="CI186">
            <v>0</v>
          </cell>
          <cell r="CJ186">
            <v>150377.66706250925</v>
          </cell>
          <cell r="CK186">
            <v>69386.423007603269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52613.067062509246</v>
          </cell>
          <cell r="DQ186">
            <v>52613.067062509246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3408527.4652452893</v>
          </cell>
          <cell r="F187">
            <v>0</v>
          </cell>
          <cell r="G187">
            <v>255400</v>
          </cell>
          <cell r="H187">
            <v>3663927.4652452893</v>
          </cell>
          <cell r="J187">
            <v>255400</v>
          </cell>
          <cell r="K187">
            <v>353294.13965249335</v>
          </cell>
          <cell r="L187">
            <v>608694.13965249341</v>
          </cell>
          <cell r="N187">
            <v>3055233.3255927959</v>
          </cell>
          <cell r="P187">
            <v>255400</v>
          </cell>
          <cell r="Q187">
            <v>0</v>
          </cell>
          <cell r="R187">
            <v>0</v>
          </cell>
          <cell r="S187">
            <v>353294.13965249335</v>
          </cell>
          <cell r="T187">
            <v>608694.13965249341</v>
          </cell>
          <cell r="V187">
            <v>940640.66524528933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22018.534754708719</v>
          </cell>
          <cell r="AE187">
            <v>3.9647355163727975</v>
          </cell>
          <cell r="AF187">
            <v>0</v>
          </cell>
          <cell r="AG187">
            <v>3430546</v>
          </cell>
          <cell r="AH187">
            <v>0</v>
          </cell>
          <cell r="AI187">
            <v>0</v>
          </cell>
          <cell r="AJ187">
            <v>3408527.4652452893</v>
          </cell>
          <cell r="AK187">
            <v>0</v>
          </cell>
          <cell r="AL187">
            <v>255400</v>
          </cell>
          <cell r="AM187">
            <v>3663927.4652452893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3685945.9999999981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3408527.4652452893</v>
          </cell>
          <cell r="CE187">
            <v>3118569</v>
          </cell>
          <cell r="CF187">
            <v>289958.46524528926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685240.66524528933</v>
          </cell>
          <cell r="CK187">
            <v>353294.13965249335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289958.46524528926</v>
          </cell>
          <cell r="DQ187">
            <v>289958.46524528926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1862982.7001478365</v>
          </cell>
          <cell r="F190">
            <v>0</v>
          </cell>
          <cell r="G190">
            <v>124887</v>
          </cell>
          <cell r="H190">
            <v>1987869.7001478365</v>
          </cell>
          <cell r="J190">
            <v>124887</v>
          </cell>
          <cell r="K190">
            <v>278116.70014783647</v>
          </cell>
          <cell r="L190">
            <v>403003.70014783647</v>
          </cell>
          <cell r="N190">
            <v>1584866</v>
          </cell>
          <cell r="P190">
            <v>124887</v>
          </cell>
          <cell r="Q190">
            <v>0</v>
          </cell>
          <cell r="R190">
            <v>0</v>
          </cell>
          <cell r="S190">
            <v>278116.70014783647</v>
          </cell>
          <cell r="T190">
            <v>403003.70014783647</v>
          </cell>
          <cell r="V190">
            <v>498746.90014783648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10931.299852162892</v>
          </cell>
          <cell r="AE190">
            <v>3.9999999999999991</v>
          </cell>
          <cell r="AF190">
            <v>0</v>
          </cell>
          <cell r="AG190">
            <v>1873914</v>
          </cell>
          <cell r="AH190">
            <v>0</v>
          </cell>
          <cell r="AI190">
            <v>0</v>
          </cell>
          <cell r="AJ190">
            <v>1862982.7001478365</v>
          </cell>
          <cell r="AK190">
            <v>0</v>
          </cell>
          <cell r="AL190">
            <v>124887</v>
          </cell>
          <cell r="AM190">
            <v>1987869.7001478367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1998800.9999999995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1862982.7001478365</v>
          </cell>
          <cell r="CE190">
            <v>1584866</v>
          </cell>
          <cell r="CF190">
            <v>278116.70014783647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373859.90014783648</v>
          </cell>
          <cell r="CK190">
            <v>278116.70014783647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278116.70014783647</v>
          </cell>
          <cell r="DQ190">
            <v>278116.70014783647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867387.60599956941</v>
          </cell>
          <cell r="F191">
            <v>0</v>
          </cell>
          <cell r="G191">
            <v>56792</v>
          </cell>
          <cell r="H191">
            <v>924179.60599956941</v>
          </cell>
          <cell r="J191">
            <v>56792</v>
          </cell>
          <cell r="K191">
            <v>72982.918549510563</v>
          </cell>
          <cell r="L191">
            <v>129774.91854951056</v>
          </cell>
          <cell r="N191">
            <v>794404.68745005887</v>
          </cell>
          <cell r="P191">
            <v>56792</v>
          </cell>
          <cell r="Q191">
            <v>0</v>
          </cell>
          <cell r="R191">
            <v>0</v>
          </cell>
          <cell r="S191">
            <v>72982.918549510563</v>
          </cell>
          <cell r="T191">
            <v>129774.91854951056</v>
          </cell>
          <cell r="V191">
            <v>286412.20599956939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11680.394000430941</v>
          </cell>
          <cell r="AE191">
            <v>0</v>
          </cell>
          <cell r="AF191">
            <v>0</v>
          </cell>
          <cell r="AG191">
            <v>879068</v>
          </cell>
          <cell r="AH191">
            <v>0</v>
          </cell>
          <cell r="AI191">
            <v>0</v>
          </cell>
          <cell r="AJ191">
            <v>867387.60599956941</v>
          </cell>
          <cell r="AK191">
            <v>0</v>
          </cell>
          <cell r="AL191">
            <v>56792</v>
          </cell>
          <cell r="AM191">
            <v>924179.60599956941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935860.00000000035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867387.60599956941</v>
          </cell>
          <cell r="CE191">
            <v>838600</v>
          </cell>
          <cell r="CF191">
            <v>28787.605999569409</v>
          </cell>
          <cell r="CG191">
            <v>158598.6</v>
          </cell>
          <cell r="CH191">
            <v>42234</v>
          </cell>
          <cell r="CI191">
            <v>0</v>
          </cell>
          <cell r="CJ191">
            <v>229620.20599956941</v>
          </cell>
          <cell r="CK191">
            <v>72982.918549510563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28787.605999569409</v>
          </cell>
          <cell r="DQ191">
            <v>28787.605999569409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2954</v>
          </cell>
          <cell r="H193">
            <v>57659</v>
          </cell>
          <cell r="J193">
            <v>2954</v>
          </cell>
          <cell r="K193">
            <v>6562.09039925047</v>
          </cell>
          <cell r="L193">
            <v>9516.09039925047</v>
          </cell>
          <cell r="N193">
            <v>48142.909600749532</v>
          </cell>
          <cell r="P193">
            <v>2954</v>
          </cell>
          <cell r="Q193">
            <v>0</v>
          </cell>
          <cell r="R193">
            <v>0</v>
          </cell>
          <cell r="S193">
            <v>6562.09039925047</v>
          </cell>
          <cell r="T193">
            <v>9516.09039925047</v>
          </cell>
          <cell r="V193">
            <v>16808.199999999997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54705</v>
          </cell>
          <cell r="AH193">
            <v>0</v>
          </cell>
          <cell r="AI193">
            <v>0</v>
          </cell>
          <cell r="AJ193">
            <v>54705</v>
          </cell>
          <cell r="AK193">
            <v>0</v>
          </cell>
          <cell r="AL193">
            <v>2954</v>
          </cell>
          <cell r="AM193">
            <v>57659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57659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6562.09039925047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4221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1302794.2641241457</v>
          </cell>
          <cell r="F194">
            <v>0</v>
          </cell>
          <cell r="G194">
            <v>92071</v>
          </cell>
          <cell r="H194">
            <v>1394865.2641241457</v>
          </cell>
          <cell r="J194">
            <v>92071</v>
          </cell>
          <cell r="K194">
            <v>180456.82919853911</v>
          </cell>
          <cell r="L194">
            <v>272527.82919853914</v>
          </cell>
          <cell r="N194">
            <v>1122337.4349256065</v>
          </cell>
          <cell r="P194">
            <v>92071</v>
          </cell>
          <cell r="Q194">
            <v>0</v>
          </cell>
          <cell r="R194">
            <v>0</v>
          </cell>
          <cell r="S194">
            <v>180456.82919853911</v>
          </cell>
          <cell r="T194">
            <v>272527.82919853914</v>
          </cell>
          <cell r="V194">
            <v>632468.66412414564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10916.735875854743</v>
          </cell>
          <cell r="AE194">
            <v>0</v>
          </cell>
          <cell r="AF194">
            <v>0</v>
          </cell>
          <cell r="AG194">
            <v>1313711</v>
          </cell>
          <cell r="AH194">
            <v>0</v>
          </cell>
          <cell r="AI194">
            <v>0</v>
          </cell>
          <cell r="AJ194">
            <v>1302794.2641241457</v>
          </cell>
          <cell r="AK194">
            <v>0</v>
          </cell>
          <cell r="AL194">
            <v>92071</v>
          </cell>
          <cell r="AM194">
            <v>1394865.2641241457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1405782.0000000005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1302794.2641241457</v>
          </cell>
          <cell r="CE194">
            <v>1178806</v>
          </cell>
          <cell r="CF194">
            <v>123988.26412414573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540397.66412414564</v>
          </cell>
          <cell r="CK194">
            <v>180456.82919853911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123988.26412414573</v>
          </cell>
          <cell r="DQ194">
            <v>123988.26412414573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11263</v>
          </cell>
          <cell r="H195">
            <v>239527.60501654126</v>
          </cell>
          <cell r="J195">
            <v>11263</v>
          </cell>
          <cell r="K195">
            <v>11844.058191151556</v>
          </cell>
          <cell r="L195">
            <v>23107.058191151555</v>
          </cell>
          <cell r="N195">
            <v>216420.5468253897</v>
          </cell>
          <cell r="P195">
            <v>11263</v>
          </cell>
          <cell r="Q195">
            <v>0</v>
          </cell>
          <cell r="R195">
            <v>0</v>
          </cell>
          <cell r="S195">
            <v>11844.058191151556</v>
          </cell>
          <cell r="T195">
            <v>23107.058191151555</v>
          </cell>
          <cell r="V195">
            <v>74672.800000000003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1847.3949834586474</v>
          </cell>
          <cell r="AE195">
            <v>0</v>
          </cell>
          <cell r="AF195">
            <v>0</v>
          </cell>
          <cell r="AG195">
            <v>230112</v>
          </cell>
          <cell r="AH195">
            <v>0</v>
          </cell>
          <cell r="AI195">
            <v>0</v>
          </cell>
          <cell r="AJ195">
            <v>228264.60501654126</v>
          </cell>
          <cell r="AK195">
            <v>0</v>
          </cell>
          <cell r="AL195">
            <v>11263</v>
          </cell>
          <cell r="AM195">
            <v>239527.60501654126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241374.99999999991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11844.058191151556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121603.91495516601</v>
          </cell>
          <cell r="F196">
            <v>0</v>
          </cell>
          <cell r="G196">
            <v>5828</v>
          </cell>
          <cell r="H196">
            <v>127431.91495516601</v>
          </cell>
          <cell r="J196">
            <v>5828</v>
          </cell>
          <cell r="K196">
            <v>28770.781387172578</v>
          </cell>
          <cell r="L196">
            <v>34598.781387172581</v>
          </cell>
          <cell r="N196">
            <v>92833.133567993427</v>
          </cell>
          <cell r="P196">
            <v>5828</v>
          </cell>
          <cell r="Q196">
            <v>0</v>
          </cell>
          <cell r="R196">
            <v>0</v>
          </cell>
          <cell r="S196">
            <v>28770.781387172578</v>
          </cell>
          <cell r="T196">
            <v>34598.781387172581</v>
          </cell>
          <cell r="V196">
            <v>56811.114955166006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365.08504483395353</v>
          </cell>
          <cell r="AE196">
            <v>0</v>
          </cell>
          <cell r="AF196">
            <v>0</v>
          </cell>
          <cell r="AG196">
            <v>121969</v>
          </cell>
          <cell r="AH196">
            <v>0</v>
          </cell>
          <cell r="AI196">
            <v>0</v>
          </cell>
          <cell r="AJ196">
            <v>121603.91495516601</v>
          </cell>
          <cell r="AK196">
            <v>0</v>
          </cell>
          <cell r="AL196">
            <v>5828</v>
          </cell>
          <cell r="AM196">
            <v>127431.91495516599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127796.99999999994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121603.91495516601</v>
          </cell>
          <cell r="CE196">
            <v>98152</v>
          </cell>
          <cell r="CF196">
            <v>23451.914955166008</v>
          </cell>
          <cell r="CG196">
            <v>19087.2</v>
          </cell>
          <cell r="CH196">
            <v>8444</v>
          </cell>
          <cell r="CI196">
            <v>0</v>
          </cell>
          <cell r="CJ196">
            <v>50983.114955166006</v>
          </cell>
          <cell r="CK196">
            <v>28770.781387172578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23451.914955166008</v>
          </cell>
          <cell r="DQ196">
            <v>23451.914955166008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5812</v>
          </cell>
          <cell r="H198">
            <v>107858.13611166998</v>
          </cell>
          <cell r="J198">
            <v>5812</v>
          </cell>
          <cell r="K198">
            <v>22860.118828841685</v>
          </cell>
          <cell r="L198">
            <v>28672.118828841685</v>
          </cell>
          <cell r="N198">
            <v>79186.017282828296</v>
          </cell>
          <cell r="P198">
            <v>5812</v>
          </cell>
          <cell r="Q198">
            <v>0</v>
          </cell>
          <cell r="R198">
            <v>0</v>
          </cell>
          <cell r="S198">
            <v>22860.118828841685</v>
          </cell>
          <cell r="T198">
            <v>28672.118828841685</v>
          </cell>
          <cell r="V198">
            <v>37773.536111669986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453.8638883300589</v>
          </cell>
          <cell r="AE198">
            <v>0</v>
          </cell>
          <cell r="AF198">
            <v>0</v>
          </cell>
          <cell r="AG198">
            <v>102500</v>
          </cell>
          <cell r="AH198">
            <v>0</v>
          </cell>
          <cell r="AI198">
            <v>0</v>
          </cell>
          <cell r="AJ198">
            <v>102046.13611166998</v>
          </cell>
          <cell r="AK198">
            <v>0</v>
          </cell>
          <cell r="AL198">
            <v>5812</v>
          </cell>
          <cell r="AM198">
            <v>107858.13611167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108312.00000000006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22860.118828841685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19344.136111669985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45032</v>
          </cell>
          <cell r="H200">
            <v>681773.75060983328</v>
          </cell>
          <cell r="J200">
            <v>45032</v>
          </cell>
          <cell r="K200">
            <v>66183.471833114076</v>
          </cell>
          <cell r="L200">
            <v>111215.47183311408</v>
          </cell>
          <cell r="N200">
            <v>570558.27877671923</v>
          </cell>
          <cell r="P200">
            <v>45032</v>
          </cell>
          <cell r="Q200">
            <v>0</v>
          </cell>
          <cell r="R200">
            <v>0</v>
          </cell>
          <cell r="S200">
            <v>66183.471833114076</v>
          </cell>
          <cell r="T200">
            <v>111215.47183311408</v>
          </cell>
          <cell r="V200">
            <v>204055.95060983329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4710.249390166724</v>
          </cell>
          <cell r="AE200">
            <v>0</v>
          </cell>
          <cell r="AF200">
            <v>0</v>
          </cell>
          <cell r="AG200">
            <v>641452</v>
          </cell>
          <cell r="AH200">
            <v>0</v>
          </cell>
          <cell r="AI200">
            <v>0</v>
          </cell>
          <cell r="AJ200">
            <v>636741.75060983328</v>
          </cell>
          <cell r="AK200">
            <v>0</v>
          </cell>
          <cell r="AL200">
            <v>45032</v>
          </cell>
          <cell r="AM200">
            <v>681773.75060983328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686484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66183.471833114076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48243.750609833281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129748.01457986797</v>
          </cell>
          <cell r="F205">
            <v>0</v>
          </cell>
          <cell r="G205">
            <v>8300</v>
          </cell>
          <cell r="H205">
            <v>138048.01457986797</v>
          </cell>
          <cell r="J205">
            <v>8300</v>
          </cell>
          <cell r="K205">
            <v>10486.51114870291</v>
          </cell>
          <cell r="L205">
            <v>18786.51114870291</v>
          </cell>
          <cell r="N205">
            <v>119261.50343116507</v>
          </cell>
          <cell r="P205">
            <v>8300</v>
          </cell>
          <cell r="Q205">
            <v>0</v>
          </cell>
          <cell r="R205">
            <v>0</v>
          </cell>
          <cell r="S205">
            <v>10486.51114870291</v>
          </cell>
          <cell r="T205">
            <v>18786.51114870291</v>
          </cell>
          <cell r="V205">
            <v>58701.014579867973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441.98542013201541</v>
          </cell>
          <cell r="AE205">
            <v>0</v>
          </cell>
          <cell r="AF205">
            <v>0</v>
          </cell>
          <cell r="AG205">
            <v>130190</v>
          </cell>
          <cell r="AH205">
            <v>0</v>
          </cell>
          <cell r="AI205">
            <v>0</v>
          </cell>
          <cell r="AJ205">
            <v>129748.01457986797</v>
          </cell>
          <cell r="AK205">
            <v>0</v>
          </cell>
          <cell r="AL205">
            <v>8300</v>
          </cell>
          <cell r="AM205">
            <v>138048.01457986797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138490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129748.01457986797</v>
          </cell>
          <cell r="CE205">
            <v>123360</v>
          </cell>
          <cell r="CF205">
            <v>6388.0145798679732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50401.014579867973</v>
          </cell>
          <cell r="CK205">
            <v>10486.51114870291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6388.0145798679732</v>
          </cell>
          <cell r="DQ205">
            <v>6388.0145798679732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</v>
          </cell>
          <cell r="H207">
            <v>243555</v>
          </cell>
          <cell r="J207">
            <v>15854</v>
          </cell>
          <cell r="K207">
            <v>2685</v>
          </cell>
          <cell r="L207">
            <v>18539</v>
          </cell>
          <cell r="N207">
            <v>225016</v>
          </cell>
          <cell r="P207">
            <v>15854</v>
          </cell>
          <cell r="Q207">
            <v>0</v>
          </cell>
          <cell r="R207">
            <v>0</v>
          </cell>
          <cell r="S207">
            <v>2685</v>
          </cell>
          <cell r="T207">
            <v>18539</v>
          </cell>
          <cell r="V207">
            <v>18539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227701</v>
          </cell>
          <cell r="AH207">
            <v>0</v>
          </cell>
          <cell r="AI207">
            <v>0</v>
          </cell>
          <cell r="AJ207">
            <v>227701</v>
          </cell>
          <cell r="AK207">
            <v>0</v>
          </cell>
          <cell r="AL207">
            <v>15854</v>
          </cell>
          <cell r="AM207">
            <v>243555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243555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2685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3011</v>
          </cell>
          <cell r="H208">
            <v>89297</v>
          </cell>
          <cell r="J208">
            <v>3011</v>
          </cell>
          <cell r="K208">
            <v>7584</v>
          </cell>
          <cell r="L208">
            <v>10595</v>
          </cell>
          <cell r="N208">
            <v>78702</v>
          </cell>
          <cell r="P208">
            <v>3011</v>
          </cell>
          <cell r="Q208">
            <v>0</v>
          </cell>
          <cell r="R208">
            <v>0</v>
          </cell>
          <cell r="S208">
            <v>7584</v>
          </cell>
          <cell r="T208">
            <v>10595</v>
          </cell>
          <cell r="V208">
            <v>13621.4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86286</v>
          </cell>
          <cell r="AH208">
            <v>0</v>
          </cell>
          <cell r="AI208">
            <v>0</v>
          </cell>
          <cell r="AJ208">
            <v>86286</v>
          </cell>
          <cell r="AK208">
            <v>0</v>
          </cell>
          <cell r="AL208">
            <v>3011</v>
          </cell>
          <cell r="AM208">
            <v>89297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89297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7584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871</v>
          </cell>
          <cell r="G209">
            <v>0</v>
          </cell>
          <cell r="H209">
            <v>871</v>
          </cell>
          <cell r="J209">
            <v>0</v>
          </cell>
          <cell r="K209">
            <v>0</v>
          </cell>
          <cell r="L209">
            <v>0</v>
          </cell>
          <cell r="N209">
            <v>871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20067193.983142581</v>
          </cell>
          <cell r="F210">
            <v>213583</v>
          </cell>
          <cell r="G210">
            <v>1351721</v>
          </cell>
          <cell r="H210">
            <v>21632497.983142581</v>
          </cell>
          <cell r="J210">
            <v>1351721</v>
          </cell>
          <cell r="K210">
            <v>3489676.9333680896</v>
          </cell>
          <cell r="L210">
            <v>4841397.9333680896</v>
          </cell>
          <cell r="N210">
            <v>16791100.04977449</v>
          </cell>
          <cell r="P210">
            <v>1351721</v>
          </cell>
          <cell r="Q210">
            <v>0</v>
          </cell>
          <cell r="R210">
            <v>0</v>
          </cell>
          <cell r="S210">
            <v>3489676.9333680896</v>
          </cell>
          <cell r="T210">
            <v>4841397.9333680896</v>
          </cell>
          <cell r="V210">
            <v>6060194.5831425805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115457.0168574347</v>
          </cell>
          <cell r="AE210">
            <v>0</v>
          </cell>
          <cell r="AF210">
            <v>0</v>
          </cell>
          <cell r="AG210">
            <v>20182651</v>
          </cell>
          <cell r="AH210">
            <v>0</v>
          </cell>
          <cell r="AI210">
            <v>0</v>
          </cell>
          <cell r="AJ210">
            <v>20067193.983142581</v>
          </cell>
          <cell r="AK210">
            <v>214454</v>
          </cell>
          <cell r="AL210">
            <v>1351721</v>
          </cell>
          <cell r="AM210">
            <v>21633368.983142577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21748826.000000011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20067193.983142581</v>
          </cell>
          <cell r="CE210">
            <v>16777750</v>
          </cell>
          <cell r="CF210">
            <v>3289443.9831425808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4708473.5831425805</v>
          </cell>
          <cell r="CK210">
            <v>3489676.9333680896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3289443.9831425808</v>
          </cell>
          <cell r="DQ210">
            <v>3289443.9831425808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131328</v>
          </cell>
          <cell r="H213">
            <v>2336121</v>
          </cell>
          <cell r="J213">
            <v>131328</v>
          </cell>
          <cell r="K213">
            <v>92872.213530678753</v>
          </cell>
          <cell r="L213">
            <v>224200.21353067877</v>
          </cell>
          <cell r="N213">
            <v>2111920.7864693212</v>
          </cell>
          <cell r="P213">
            <v>131328</v>
          </cell>
          <cell r="Q213">
            <v>0</v>
          </cell>
          <cell r="R213">
            <v>0</v>
          </cell>
          <cell r="S213">
            <v>92872.213530678753</v>
          </cell>
          <cell r="T213">
            <v>224200.21353067877</v>
          </cell>
          <cell r="V213">
            <v>295938.2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2204793</v>
          </cell>
          <cell r="AH213">
            <v>0</v>
          </cell>
          <cell r="AI213">
            <v>0</v>
          </cell>
          <cell r="AJ213">
            <v>2204793</v>
          </cell>
          <cell r="AK213">
            <v>0</v>
          </cell>
          <cell r="AL213">
            <v>131328</v>
          </cell>
          <cell r="AM213">
            <v>2336121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2336121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92872.213530678753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65159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4796</v>
          </cell>
          <cell r="H216">
            <v>127856</v>
          </cell>
          <cell r="J216">
            <v>4796</v>
          </cell>
          <cell r="K216">
            <v>32725.622514197537</v>
          </cell>
          <cell r="L216">
            <v>37521.622514197537</v>
          </cell>
          <cell r="N216">
            <v>90334.377485802455</v>
          </cell>
          <cell r="P216">
            <v>4796</v>
          </cell>
          <cell r="Q216">
            <v>0</v>
          </cell>
          <cell r="R216">
            <v>0</v>
          </cell>
          <cell r="S216">
            <v>32725.622514197537</v>
          </cell>
          <cell r="T216">
            <v>37521.622514197537</v>
          </cell>
          <cell r="V216">
            <v>51499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123060</v>
          </cell>
          <cell r="AH216">
            <v>0</v>
          </cell>
          <cell r="AI216">
            <v>0</v>
          </cell>
          <cell r="AJ216">
            <v>123060</v>
          </cell>
          <cell r="AK216">
            <v>0</v>
          </cell>
          <cell r="AL216">
            <v>4796</v>
          </cell>
          <cell r="AM216">
            <v>127856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127856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32725.622514197537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27326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216169.9630158876</v>
          </cell>
          <cell r="F217">
            <v>0</v>
          </cell>
          <cell r="G217">
            <v>11711</v>
          </cell>
          <cell r="H217">
            <v>227880.9630158876</v>
          </cell>
          <cell r="J217">
            <v>11711</v>
          </cell>
          <cell r="K217">
            <v>32656.516445133209</v>
          </cell>
          <cell r="L217">
            <v>44367.516445133209</v>
          </cell>
          <cell r="N217">
            <v>183513.4465707544</v>
          </cell>
          <cell r="P217">
            <v>11711</v>
          </cell>
          <cell r="Q217">
            <v>0</v>
          </cell>
          <cell r="R217">
            <v>0</v>
          </cell>
          <cell r="S217">
            <v>32656.516445133209</v>
          </cell>
          <cell r="T217">
            <v>44367.516445133209</v>
          </cell>
          <cell r="V217">
            <v>100566.9630158876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508.03698411237554</v>
          </cell>
          <cell r="AE217">
            <v>0</v>
          </cell>
          <cell r="AF217">
            <v>0</v>
          </cell>
          <cell r="AG217">
            <v>216678</v>
          </cell>
          <cell r="AH217">
            <v>0</v>
          </cell>
          <cell r="AI217">
            <v>0</v>
          </cell>
          <cell r="AJ217">
            <v>216169.9630158876</v>
          </cell>
          <cell r="AK217">
            <v>0</v>
          </cell>
          <cell r="AL217">
            <v>11711</v>
          </cell>
          <cell r="AM217">
            <v>227880.9630158876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228388.99999999997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216169.9630158876</v>
          </cell>
          <cell r="CE217">
            <v>184161</v>
          </cell>
          <cell r="CF217">
            <v>32008.963015887595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88855.963015887595</v>
          </cell>
          <cell r="CK217">
            <v>32656.516445133209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32008.963015887595</v>
          </cell>
          <cell r="DQ217">
            <v>32008.963015887595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59493</v>
          </cell>
          <cell r="H218">
            <v>1115436</v>
          </cell>
          <cell r="J218">
            <v>59493</v>
          </cell>
          <cell r="K218">
            <v>109023</v>
          </cell>
          <cell r="L218">
            <v>168516</v>
          </cell>
          <cell r="N218">
            <v>946920</v>
          </cell>
          <cell r="P218">
            <v>59493</v>
          </cell>
          <cell r="Q218">
            <v>0</v>
          </cell>
          <cell r="R218">
            <v>0</v>
          </cell>
          <cell r="S218">
            <v>109023</v>
          </cell>
          <cell r="T218">
            <v>168516</v>
          </cell>
          <cell r="V218">
            <v>200903.6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1055943</v>
          </cell>
          <cell r="AH218">
            <v>0</v>
          </cell>
          <cell r="AI218">
            <v>0</v>
          </cell>
          <cell r="AJ218">
            <v>1055943</v>
          </cell>
          <cell r="AK218">
            <v>0</v>
          </cell>
          <cell r="AL218">
            <v>59493</v>
          </cell>
          <cell r="AM218">
            <v>1115436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1115436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109023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168631</v>
          </cell>
          <cell r="H219">
            <v>2702966</v>
          </cell>
          <cell r="J219">
            <v>168631</v>
          </cell>
          <cell r="K219">
            <v>172560.14898435041</v>
          </cell>
          <cell r="L219">
            <v>341191.14898435038</v>
          </cell>
          <cell r="N219">
            <v>2361774.8510156497</v>
          </cell>
          <cell r="P219">
            <v>168631</v>
          </cell>
          <cell r="Q219">
            <v>0</v>
          </cell>
          <cell r="R219">
            <v>0</v>
          </cell>
          <cell r="S219">
            <v>172560.14898435041</v>
          </cell>
          <cell r="T219">
            <v>341191.14898435038</v>
          </cell>
          <cell r="V219">
            <v>449474.6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2534335</v>
          </cell>
          <cell r="AH219">
            <v>0</v>
          </cell>
          <cell r="AI219">
            <v>0</v>
          </cell>
          <cell r="AJ219">
            <v>2534335</v>
          </cell>
          <cell r="AK219">
            <v>0</v>
          </cell>
          <cell r="AL219">
            <v>168631</v>
          </cell>
          <cell r="AM219">
            <v>2702966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2702966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172560.14898435041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130729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150684.99719390922</v>
          </cell>
          <cell r="F220">
            <v>0</v>
          </cell>
          <cell r="G220">
            <v>8521</v>
          </cell>
          <cell r="H220">
            <v>159205.99719390922</v>
          </cell>
          <cell r="J220">
            <v>8521</v>
          </cell>
          <cell r="K220">
            <v>29144.229097519928</v>
          </cell>
          <cell r="L220">
            <v>37665.229097519928</v>
          </cell>
          <cell r="N220">
            <v>121540.76809638929</v>
          </cell>
          <cell r="P220">
            <v>8521</v>
          </cell>
          <cell r="Q220">
            <v>0</v>
          </cell>
          <cell r="R220">
            <v>0</v>
          </cell>
          <cell r="S220">
            <v>29144.229097519928</v>
          </cell>
          <cell r="T220">
            <v>37665.229097519928</v>
          </cell>
          <cell r="V220">
            <v>56629.797193909224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813.00280609063941</v>
          </cell>
          <cell r="AE220">
            <v>0</v>
          </cell>
          <cell r="AF220">
            <v>0</v>
          </cell>
          <cell r="AG220">
            <v>151498</v>
          </cell>
          <cell r="AH220">
            <v>0</v>
          </cell>
          <cell r="AI220">
            <v>0</v>
          </cell>
          <cell r="AJ220">
            <v>150684.99719390922</v>
          </cell>
          <cell r="AK220">
            <v>0</v>
          </cell>
          <cell r="AL220">
            <v>8521</v>
          </cell>
          <cell r="AM220">
            <v>159205.99719390925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160018.99999999988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150684.99719390922</v>
          </cell>
          <cell r="CE220">
            <v>128867</v>
          </cell>
          <cell r="CF220">
            <v>21817.997193909221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48108.797193909224</v>
          </cell>
          <cell r="CK220">
            <v>29144.229097519928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21817.997193909221</v>
          </cell>
          <cell r="DQ220">
            <v>21817.997193909221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2141183.162057091</v>
          </cell>
          <cell r="F221">
            <v>0</v>
          </cell>
          <cell r="G221">
            <v>143498</v>
          </cell>
          <cell r="H221">
            <v>2284681.162057091</v>
          </cell>
          <cell r="J221">
            <v>143498</v>
          </cell>
          <cell r="K221">
            <v>103907.88385081198</v>
          </cell>
          <cell r="L221">
            <v>247405.88385081198</v>
          </cell>
          <cell r="N221">
            <v>2037275.278206279</v>
          </cell>
          <cell r="P221">
            <v>143498</v>
          </cell>
          <cell r="Q221">
            <v>0</v>
          </cell>
          <cell r="R221">
            <v>0</v>
          </cell>
          <cell r="S221">
            <v>103907.88385081198</v>
          </cell>
          <cell r="T221">
            <v>247405.88385081198</v>
          </cell>
          <cell r="V221">
            <v>356207.76205709099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7379.8379429096976</v>
          </cell>
          <cell r="AE221">
            <v>0</v>
          </cell>
          <cell r="AF221">
            <v>0</v>
          </cell>
          <cell r="AG221">
            <v>2148563</v>
          </cell>
          <cell r="AH221">
            <v>0</v>
          </cell>
          <cell r="AI221">
            <v>0</v>
          </cell>
          <cell r="AJ221">
            <v>2141183.162057091</v>
          </cell>
          <cell r="AK221">
            <v>0</v>
          </cell>
          <cell r="AL221">
            <v>143498</v>
          </cell>
          <cell r="AM221">
            <v>2284681.1620570896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2292060.9999999995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2141183.162057091</v>
          </cell>
          <cell r="CE221">
            <v>2068933</v>
          </cell>
          <cell r="CF221">
            <v>72250.162057091016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212709.76205709102</v>
          </cell>
          <cell r="CK221">
            <v>103907.88385081198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72250.162057091016</v>
          </cell>
          <cell r="DQ221">
            <v>72250.162057091016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34464.084899204594</v>
          </cell>
          <cell r="F222">
            <v>0</v>
          </cell>
          <cell r="G222">
            <v>1875</v>
          </cell>
          <cell r="H222">
            <v>36339.084899204594</v>
          </cell>
          <cell r="J222">
            <v>1875</v>
          </cell>
          <cell r="K222">
            <v>712.08489920459397</v>
          </cell>
          <cell r="L222">
            <v>2587.084899204594</v>
          </cell>
          <cell r="N222">
            <v>33752</v>
          </cell>
          <cell r="P222">
            <v>1875</v>
          </cell>
          <cell r="Q222">
            <v>0</v>
          </cell>
          <cell r="R222">
            <v>0</v>
          </cell>
          <cell r="S222">
            <v>712.08489920459397</v>
          </cell>
          <cell r="T222">
            <v>2587.084899204594</v>
          </cell>
          <cell r="V222">
            <v>2587.084899204594</v>
          </cell>
          <cell r="AA222">
            <v>213</v>
          </cell>
          <cell r="AB222">
            <v>2</v>
          </cell>
          <cell r="AC222">
            <v>0</v>
          </cell>
          <cell r="AD222">
            <v>134.91510079540046</v>
          </cell>
          <cell r="AE222">
            <v>0</v>
          </cell>
          <cell r="AF222">
            <v>0</v>
          </cell>
          <cell r="AG222">
            <v>34599</v>
          </cell>
          <cell r="AH222">
            <v>0</v>
          </cell>
          <cell r="AI222">
            <v>0</v>
          </cell>
          <cell r="AJ222">
            <v>34464.084899204594</v>
          </cell>
          <cell r="AK222">
            <v>0</v>
          </cell>
          <cell r="AL222">
            <v>1875</v>
          </cell>
          <cell r="AM222">
            <v>36339.084899204594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36473.999999999993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34464.084899204594</v>
          </cell>
          <cell r="CE222">
            <v>33752</v>
          </cell>
          <cell r="CF222">
            <v>712.08489920459397</v>
          </cell>
          <cell r="CG222">
            <v>0</v>
          </cell>
          <cell r="CH222">
            <v>0</v>
          </cell>
          <cell r="CI222">
            <v>0</v>
          </cell>
          <cell r="CJ222">
            <v>712.08489920459397</v>
          </cell>
          <cell r="CK222">
            <v>712.08489920459397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712.08489920459397</v>
          </cell>
          <cell r="DQ222">
            <v>712.08489920459397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42179.144396766642</v>
          </cell>
          <cell r="F223">
            <v>0</v>
          </cell>
          <cell r="G223">
            <v>2871</v>
          </cell>
          <cell r="H223">
            <v>45050.144396766642</v>
          </cell>
          <cell r="J223">
            <v>2871</v>
          </cell>
          <cell r="K223">
            <v>1907.5074207887835</v>
          </cell>
          <cell r="L223">
            <v>4778.5074207887837</v>
          </cell>
          <cell r="N223">
            <v>40271.636975977861</v>
          </cell>
          <cell r="P223">
            <v>2871</v>
          </cell>
          <cell r="Q223">
            <v>0</v>
          </cell>
          <cell r="R223">
            <v>0</v>
          </cell>
          <cell r="S223">
            <v>1907.5074207887835</v>
          </cell>
          <cell r="T223">
            <v>4778.5074207887837</v>
          </cell>
          <cell r="V223">
            <v>4802.7443967666422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561.85560323335335</v>
          </cell>
          <cell r="AE223">
            <v>0</v>
          </cell>
          <cell r="AF223">
            <v>0</v>
          </cell>
          <cell r="AG223">
            <v>42741</v>
          </cell>
          <cell r="AH223">
            <v>0</v>
          </cell>
          <cell r="AI223">
            <v>0</v>
          </cell>
          <cell r="AJ223">
            <v>42179.144396766642</v>
          </cell>
          <cell r="AK223">
            <v>0</v>
          </cell>
          <cell r="AL223">
            <v>2871</v>
          </cell>
          <cell r="AM223">
            <v>45050.144396766642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45611.999999999993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42179.144396766642</v>
          </cell>
          <cell r="CE223">
            <v>40281</v>
          </cell>
          <cell r="CF223">
            <v>1898.1443967666419</v>
          </cell>
          <cell r="CG223">
            <v>33.6</v>
          </cell>
          <cell r="CH223">
            <v>0</v>
          </cell>
          <cell r="CI223">
            <v>0</v>
          </cell>
          <cell r="CJ223">
            <v>1931.7443967666418</v>
          </cell>
          <cell r="CK223">
            <v>1907.5074207887835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1898.1443967666419</v>
          </cell>
          <cell r="DQ223">
            <v>1898.1443967666419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12866</v>
          </cell>
          <cell r="H224">
            <v>190370.42285714287</v>
          </cell>
          <cell r="J224">
            <v>12866</v>
          </cell>
          <cell r="K224">
            <v>37224.508994956363</v>
          </cell>
          <cell r="L224">
            <v>50090.508994956363</v>
          </cell>
          <cell r="N224">
            <v>140279.91386218651</v>
          </cell>
          <cell r="P224">
            <v>12866</v>
          </cell>
          <cell r="Q224">
            <v>0</v>
          </cell>
          <cell r="R224">
            <v>0</v>
          </cell>
          <cell r="S224">
            <v>37224.508994956363</v>
          </cell>
          <cell r="T224">
            <v>50090.508994956363</v>
          </cell>
          <cell r="V224">
            <v>89041.222857142857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3109.5771428571434</v>
          </cell>
          <cell r="AE224">
            <v>0</v>
          </cell>
          <cell r="AF224">
            <v>0</v>
          </cell>
          <cell r="AG224">
            <v>180614</v>
          </cell>
          <cell r="AH224">
            <v>0</v>
          </cell>
          <cell r="AI224">
            <v>0</v>
          </cell>
          <cell r="AJ224">
            <v>177504.42285714287</v>
          </cell>
          <cell r="AK224">
            <v>0</v>
          </cell>
          <cell r="AL224">
            <v>12866</v>
          </cell>
          <cell r="AM224">
            <v>190370.42285714287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193480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37224.508994956363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29208.422857142868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1932</v>
          </cell>
          <cell r="H226">
            <v>38026</v>
          </cell>
          <cell r="J226">
            <v>1932</v>
          </cell>
          <cell r="K226">
            <v>1745</v>
          </cell>
          <cell r="L226">
            <v>3677</v>
          </cell>
          <cell r="N226">
            <v>34349</v>
          </cell>
          <cell r="P226">
            <v>1932</v>
          </cell>
          <cell r="Q226">
            <v>0</v>
          </cell>
          <cell r="R226">
            <v>0</v>
          </cell>
          <cell r="S226">
            <v>1745</v>
          </cell>
          <cell r="T226">
            <v>3677</v>
          </cell>
          <cell r="V226">
            <v>15368.6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36094</v>
          </cell>
          <cell r="AH226">
            <v>0</v>
          </cell>
          <cell r="AI226">
            <v>0</v>
          </cell>
          <cell r="AJ226">
            <v>36094</v>
          </cell>
          <cell r="AK226">
            <v>0</v>
          </cell>
          <cell r="AL226">
            <v>1932</v>
          </cell>
          <cell r="AM226">
            <v>38026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38026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1745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1257718.5095515447</v>
          </cell>
          <cell r="F227">
            <v>0</v>
          </cell>
          <cell r="G227">
            <v>77285</v>
          </cell>
          <cell r="H227">
            <v>1335003.5095515447</v>
          </cell>
          <cell r="J227">
            <v>77285</v>
          </cell>
          <cell r="K227">
            <v>46021.509551544674</v>
          </cell>
          <cell r="L227">
            <v>123306.50955154467</v>
          </cell>
          <cell r="N227">
            <v>1211697</v>
          </cell>
          <cell r="P227">
            <v>77285</v>
          </cell>
          <cell r="Q227">
            <v>0</v>
          </cell>
          <cell r="R227">
            <v>0</v>
          </cell>
          <cell r="S227">
            <v>46021.509551544674</v>
          </cell>
          <cell r="T227">
            <v>123306.50955154467</v>
          </cell>
          <cell r="V227">
            <v>158901.70955154469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6078.4904484532944</v>
          </cell>
          <cell r="AE227">
            <v>0</v>
          </cell>
          <cell r="AF227">
            <v>0</v>
          </cell>
          <cell r="AG227">
            <v>1263797</v>
          </cell>
          <cell r="AH227">
            <v>0</v>
          </cell>
          <cell r="AI227">
            <v>0</v>
          </cell>
          <cell r="AJ227">
            <v>1257718.5095515447</v>
          </cell>
          <cell r="AK227">
            <v>0</v>
          </cell>
          <cell r="AL227">
            <v>77285</v>
          </cell>
          <cell r="AM227">
            <v>1335003.5095515449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1341081.9999999981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1257718.5095515447</v>
          </cell>
          <cell r="CE227">
            <v>1211697</v>
          </cell>
          <cell r="CF227">
            <v>46021.509551544674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81616.709551544685</v>
          </cell>
          <cell r="CK227">
            <v>46021.509551544674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46021.509551544674</v>
          </cell>
          <cell r="DQ227">
            <v>46021.509551544674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310326.81172517734</v>
          </cell>
          <cell r="F228">
            <v>0</v>
          </cell>
          <cell r="G228">
            <v>16902</v>
          </cell>
          <cell r="H228">
            <v>327228.81172517734</v>
          </cell>
          <cell r="J228">
            <v>16902</v>
          </cell>
          <cell r="K228">
            <v>30069.023138077042</v>
          </cell>
          <cell r="L228">
            <v>46971.023138077042</v>
          </cell>
          <cell r="N228">
            <v>280257.78858710028</v>
          </cell>
          <cell r="P228">
            <v>16902</v>
          </cell>
          <cell r="Q228">
            <v>0</v>
          </cell>
          <cell r="R228">
            <v>0</v>
          </cell>
          <cell r="S228">
            <v>30069.023138077042</v>
          </cell>
          <cell r="T228">
            <v>46971.023138077042</v>
          </cell>
          <cell r="V228">
            <v>112156.41172517734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290.18827482266931</v>
          </cell>
          <cell r="AE228">
            <v>0</v>
          </cell>
          <cell r="AF228">
            <v>0</v>
          </cell>
          <cell r="AG228">
            <v>310617</v>
          </cell>
          <cell r="AH228">
            <v>0</v>
          </cell>
          <cell r="AI228">
            <v>0</v>
          </cell>
          <cell r="AJ228">
            <v>310326.81172517734</v>
          </cell>
          <cell r="AK228">
            <v>0</v>
          </cell>
          <cell r="AL228">
            <v>16902</v>
          </cell>
          <cell r="AM228">
            <v>327228.81172517734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327519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310326.81172517734</v>
          </cell>
          <cell r="CE228">
            <v>287525</v>
          </cell>
          <cell r="CF228">
            <v>22801.811725177336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95254.411725177342</v>
          </cell>
          <cell r="CK228">
            <v>30069.023138077042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22801.811725177336</v>
          </cell>
          <cell r="DQ228">
            <v>22801.811725177336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1237472.4309359298</v>
          </cell>
          <cell r="F229">
            <v>0</v>
          </cell>
          <cell r="G229">
            <v>63347</v>
          </cell>
          <cell r="H229">
            <v>1300819.4309359298</v>
          </cell>
          <cell r="J229">
            <v>63347</v>
          </cell>
          <cell r="K229">
            <v>147086.67747511435</v>
          </cell>
          <cell r="L229">
            <v>210433.67747511435</v>
          </cell>
          <cell r="N229">
            <v>1090385.7534608154</v>
          </cell>
          <cell r="P229">
            <v>63347</v>
          </cell>
          <cell r="Q229">
            <v>0</v>
          </cell>
          <cell r="R229">
            <v>0</v>
          </cell>
          <cell r="S229">
            <v>147086.67747511435</v>
          </cell>
          <cell r="T229">
            <v>210433.67747511435</v>
          </cell>
          <cell r="V229">
            <v>283331.63093592972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10798.569064072177</v>
          </cell>
          <cell r="AE229">
            <v>0</v>
          </cell>
          <cell r="AF229">
            <v>0</v>
          </cell>
          <cell r="AG229">
            <v>1248271</v>
          </cell>
          <cell r="AH229">
            <v>0</v>
          </cell>
          <cell r="AI229">
            <v>0</v>
          </cell>
          <cell r="AJ229">
            <v>1237472.4309359298</v>
          </cell>
          <cell r="AK229">
            <v>0</v>
          </cell>
          <cell r="AL229">
            <v>63347</v>
          </cell>
          <cell r="AM229">
            <v>1300819.4309359302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1311618.0000000023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1237472.4309359298</v>
          </cell>
          <cell r="CE229">
            <v>1115534</v>
          </cell>
          <cell r="CF229">
            <v>121938.43093592976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219984.63093592974</v>
          </cell>
          <cell r="CK229">
            <v>147086.67747511435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121938.43093592976</v>
          </cell>
          <cell r="DQ229">
            <v>121938.43093592976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29736</v>
          </cell>
          <cell r="H230">
            <v>883631.49545454525</v>
          </cell>
          <cell r="J230">
            <v>29736</v>
          </cell>
          <cell r="K230">
            <v>68820.495454545249</v>
          </cell>
          <cell r="L230">
            <v>98556.495454545249</v>
          </cell>
          <cell r="N230">
            <v>785075</v>
          </cell>
          <cell r="P230">
            <v>29736</v>
          </cell>
          <cell r="Q230">
            <v>0</v>
          </cell>
          <cell r="R230">
            <v>0</v>
          </cell>
          <cell r="S230">
            <v>68820.495454545249</v>
          </cell>
          <cell r="T230">
            <v>98556.495454545249</v>
          </cell>
          <cell r="V230">
            <v>128781.29545454525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5388.5045454545443</v>
          </cell>
          <cell r="AE230">
            <v>12</v>
          </cell>
          <cell r="AF230">
            <v>0</v>
          </cell>
          <cell r="AG230">
            <v>859284</v>
          </cell>
          <cell r="AH230">
            <v>0</v>
          </cell>
          <cell r="AI230">
            <v>0</v>
          </cell>
          <cell r="AJ230">
            <v>853895.49545454525</v>
          </cell>
          <cell r="AK230">
            <v>0</v>
          </cell>
          <cell r="AL230">
            <v>29736</v>
          </cell>
          <cell r="AM230">
            <v>883631.49545454525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889019.99999999977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68820.495454545249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3913</v>
          </cell>
          <cell r="H232">
            <v>45080</v>
          </cell>
          <cell r="J232">
            <v>3913</v>
          </cell>
          <cell r="K232">
            <v>2433.9169167580503</v>
          </cell>
          <cell r="L232">
            <v>6346.9169167580503</v>
          </cell>
          <cell r="N232">
            <v>38733.083083241952</v>
          </cell>
          <cell r="P232">
            <v>3913</v>
          </cell>
          <cell r="Q232">
            <v>0</v>
          </cell>
          <cell r="R232">
            <v>0</v>
          </cell>
          <cell r="S232">
            <v>2433.9169167580503</v>
          </cell>
          <cell r="T232">
            <v>6346.9169167580503</v>
          </cell>
          <cell r="V232">
            <v>6551.2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41167</v>
          </cell>
          <cell r="AH232">
            <v>0</v>
          </cell>
          <cell r="AI232">
            <v>0</v>
          </cell>
          <cell r="AJ232">
            <v>41167</v>
          </cell>
          <cell r="AK232">
            <v>0</v>
          </cell>
          <cell r="AL232">
            <v>3913</v>
          </cell>
          <cell r="AM232">
            <v>45080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45080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2433.9169167580503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2355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26286</v>
          </cell>
          <cell r="H235">
            <v>409430.88508872211</v>
          </cell>
          <cell r="J235">
            <v>26286</v>
          </cell>
          <cell r="K235">
            <v>37850.885088722105</v>
          </cell>
          <cell r="L235">
            <v>64136.885088722105</v>
          </cell>
          <cell r="N235">
            <v>345294</v>
          </cell>
          <cell r="P235">
            <v>26286</v>
          </cell>
          <cell r="Q235">
            <v>0</v>
          </cell>
          <cell r="R235">
            <v>0</v>
          </cell>
          <cell r="S235">
            <v>37850.885088722105</v>
          </cell>
          <cell r="T235">
            <v>64136.885088722105</v>
          </cell>
          <cell r="V235">
            <v>99083.285088722099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3336.1149112781968</v>
          </cell>
          <cell r="AE235">
            <v>0</v>
          </cell>
          <cell r="AF235">
            <v>0</v>
          </cell>
          <cell r="AG235">
            <v>386481</v>
          </cell>
          <cell r="AH235">
            <v>0</v>
          </cell>
          <cell r="AI235">
            <v>0</v>
          </cell>
          <cell r="AJ235">
            <v>383144.88508872211</v>
          </cell>
          <cell r="AK235">
            <v>0</v>
          </cell>
          <cell r="AL235">
            <v>26286</v>
          </cell>
          <cell r="AM235">
            <v>409430.88508872211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412767.00000000029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37850.885088722105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</v>
          </cell>
          <cell r="H236">
            <v>452351</v>
          </cell>
          <cell r="J236">
            <v>24340</v>
          </cell>
          <cell r="K236">
            <v>63953.331756272557</v>
          </cell>
          <cell r="L236">
            <v>88293.331756272557</v>
          </cell>
          <cell r="N236">
            <v>364057.66824372741</v>
          </cell>
          <cell r="P236">
            <v>24340</v>
          </cell>
          <cell r="Q236">
            <v>0</v>
          </cell>
          <cell r="R236">
            <v>0</v>
          </cell>
          <cell r="S236">
            <v>63953.331756272557</v>
          </cell>
          <cell r="T236">
            <v>88293.331756272557</v>
          </cell>
          <cell r="V236">
            <v>135807.79999999999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428011</v>
          </cell>
          <cell r="AH236">
            <v>0</v>
          </cell>
          <cell r="AI236">
            <v>0</v>
          </cell>
          <cell r="AJ236">
            <v>428011</v>
          </cell>
          <cell r="AK236">
            <v>0</v>
          </cell>
          <cell r="AL236">
            <v>24340</v>
          </cell>
          <cell r="AM236">
            <v>452351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452351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63953.331756272557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53810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1075489.13299867</v>
          </cell>
          <cell r="F238">
            <v>0</v>
          </cell>
          <cell r="G238">
            <v>67296</v>
          </cell>
          <cell r="H238">
            <v>1142785.13299867</v>
          </cell>
          <cell r="J238">
            <v>67296</v>
          </cell>
          <cell r="K238">
            <v>108249.65099231018</v>
          </cell>
          <cell r="L238">
            <v>175545.6509923102</v>
          </cell>
          <cell r="N238">
            <v>967239.48200635985</v>
          </cell>
          <cell r="P238">
            <v>67296</v>
          </cell>
          <cell r="Q238">
            <v>0</v>
          </cell>
          <cell r="R238">
            <v>0</v>
          </cell>
          <cell r="S238">
            <v>108249.65099231018</v>
          </cell>
          <cell r="T238">
            <v>175545.6509923102</v>
          </cell>
          <cell r="V238">
            <v>267633.33299867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7291.8670013287119</v>
          </cell>
          <cell r="AE238">
            <v>15.000000000000014</v>
          </cell>
          <cell r="AF238">
            <v>0</v>
          </cell>
          <cell r="AG238">
            <v>1082781</v>
          </cell>
          <cell r="AH238">
            <v>0</v>
          </cell>
          <cell r="AI238">
            <v>0</v>
          </cell>
          <cell r="AJ238">
            <v>1075489.13299867</v>
          </cell>
          <cell r="AK238">
            <v>0</v>
          </cell>
          <cell r="AL238">
            <v>67296</v>
          </cell>
          <cell r="AM238">
            <v>1142785.13299867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1150076.9999999986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1075489.13299867</v>
          </cell>
          <cell r="CE238">
            <v>996205</v>
          </cell>
          <cell r="CF238">
            <v>79284.132998669986</v>
          </cell>
          <cell r="CG238">
            <v>103945.2</v>
          </cell>
          <cell r="CH238">
            <v>17108</v>
          </cell>
          <cell r="CI238">
            <v>0</v>
          </cell>
          <cell r="CJ238">
            <v>200337.33299867</v>
          </cell>
          <cell r="CK238">
            <v>108249.65099231018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79284.132998669986</v>
          </cell>
          <cell r="DQ238">
            <v>79284.132998669986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913554.43553012342</v>
          </cell>
          <cell r="F240">
            <v>0</v>
          </cell>
          <cell r="G240">
            <v>53803</v>
          </cell>
          <cell r="H240">
            <v>967357.43553012342</v>
          </cell>
          <cell r="J240">
            <v>53803</v>
          </cell>
          <cell r="K240">
            <v>134193.76518909933</v>
          </cell>
          <cell r="L240">
            <v>187996.76518909933</v>
          </cell>
          <cell r="N240">
            <v>779360.67034102406</v>
          </cell>
          <cell r="P240">
            <v>53803</v>
          </cell>
          <cell r="Q240">
            <v>0</v>
          </cell>
          <cell r="R240">
            <v>0</v>
          </cell>
          <cell r="S240">
            <v>134193.76518909933</v>
          </cell>
          <cell r="T240">
            <v>187996.76518909933</v>
          </cell>
          <cell r="V240">
            <v>275940.83553012344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4005.5644698761148</v>
          </cell>
          <cell r="AE240">
            <v>0</v>
          </cell>
          <cell r="AF240">
            <v>0</v>
          </cell>
          <cell r="AG240">
            <v>917560</v>
          </cell>
          <cell r="AH240">
            <v>0</v>
          </cell>
          <cell r="AI240">
            <v>0</v>
          </cell>
          <cell r="AJ240">
            <v>913554.43553012342</v>
          </cell>
          <cell r="AK240">
            <v>0</v>
          </cell>
          <cell r="AL240">
            <v>53803</v>
          </cell>
          <cell r="AM240">
            <v>967357.43553012353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971362.99999999965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913554.43553012342</v>
          </cell>
          <cell r="CE240">
            <v>796809</v>
          </cell>
          <cell r="CF240">
            <v>116745.43553012342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222137.83553012341</v>
          </cell>
          <cell r="CK240">
            <v>134193.76518909933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116745.43553012342</v>
          </cell>
          <cell r="DQ240">
            <v>116745.43553012342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178486</v>
          </cell>
          <cell r="H245">
            <v>3073757.4729838711</v>
          </cell>
          <cell r="J245">
            <v>178486</v>
          </cell>
          <cell r="K245">
            <v>145491.22651594563</v>
          </cell>
          <cell r="L245">
            <v>323977.22651594563</v>
          </cell>
          <cell r="N245">
            <v>2749780.2464679256</v>
          </cell>
          <cell r="P245">
            <v>178486</v>
          </cell>
          <cell r="Q245">
            <v>0</v>
          </cell>
          <cell r="R245">
            <v>0</v>
          </cell>
          <cell r="S245">
            <v>145491.22651594563</v>
          </cell>
          <cell r="T245">
            <v>323977.22651594563</v>
          </cell>
          <cell r="V245">
            <v>562745.47298387112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38309.527016129039</v>
          </cell>
          <cell r="AE245">
            <v>0</v>
          </cell>
          <cell r="AF245">
            <v>0</v>
          </cell>
          <cell r="AG245">
            <v>2933581</v>
          </cell>
          <cell r="AH245">
            <v>0</v>
          </cell>
          <cell r="AI245">
            <v>0</v>
          </cell>
          <cell r="AJ245">
            <v>2895271.4729838711</v>
          </cell>
          <cell r="AK245">
            <v>0</v>
          </cell>
          <cell r="AL245">
            <v>178486</v>
          </cell>
          <cell r="AM245">
            <v>3073757.4729838711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3112067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145491.22651594563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98581.472983871121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50827</v>
          </cell>
          <cell r="H247">
            <v>973665</v>
          </cell>
          <cell r="J247">
            <v>50827</v>
          </cell>
          <cell r="K247">
            <v>106175.98967038473</v>
          </cell>
          <cell r="L247">
            <v>157002.98967038473</v>
          </cell>
          <cell r="N247">
            <v>816662.01032961532</v>
          </cell>
          <cell r="P247">
            <v>50827</v>
          </cell>
          <cell r="Q247">
            <v>0</v>
          </cell>
          <cell r="R247">
            <v>0</v>
          </cell>
          <cell r="S247">
            <v>106175.98967038473</v>
          </cell>
          <cell r="T247">
            <v>157002.98967038473</v>
          </cell>
          <cell r="V247">
            <v>278609.2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922838</v>
          </cell>
          <cell r="AH247">
            <v>0</v>
          </cell>
          <cell r="AI247">
            <v>0</v>
          </cell>
          <cell r="AJ247">
            <v>922838</v>
          </cell>
          <cell r="AK247">
            <v>0</v>
          </cell>
          <cell r="AL247">
            <v>50827</v>
          </cell>
          <cell r="AM247">
            <v>973665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973665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106175.98967038473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61189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8550567.6607597377</v>
          </cell>
          <cell r="F248">
            <v>0</v>
          </cell>
          <cell r="G248">
            <v>501102</v>
          </cell>
          <cell r="H248">
            <v>9051669.6607597377</v>
          </cell>
          <cell r="J248">
            <v>501102</v>
          </cell>
          <cell r="K248">
            <v>749851.50279969361</v>
          </cell>
          <cell r="L248">
            <v>1250953.5027996935</v>
          </cell>
          <cell r="N248">
            <v>7800716.1579600442</v>
          </cell>
          <cell r="P248">
            <v>501102</v>
          </cell>
          <cell r="Q248">
            <v>0</v>
          </cell>
          <cell r="R248">
            <v>0</v>
          </cell>
          <cell r="S248">
            <v>749851.50279969361</v>
          </cell>
          <cell r="T248">
            <v>1250953.5027996935</v>
          </cell>
          <cell r="V248">
            <v>1428290.0607597376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116280.33924026402</v>
          </cell>
          <cell r="AE248">
            <v>0</v>
          </cell>
          <cell r="AF248">
            <v>0</v>
          </cell>
          <cell r="AG248">
            <v>8666848</v>
          </cell>
          <cell r="AH248">
            <v>0</v>
          </cell>
          <cell r="AI248">
            <v>0</v>
          </cell>
          <cell r="AJ248">
            <v>8550567.6607597377</v>
          </cell>
          <cell r="AK248">
            <v>0</v>
          </cell>
          <cell r="AL248">
            <v>501102</v>
          </cell>
          <cell r="AM248">
            <v>9051669.6607597377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9167950.0000000019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8550567.6607597377</v>
          </cell>
          <cell r="CE248">
            <v>7809759</v>
          </cell>
          <cell r="CF248">
            <v>740808.66075973772</v>
          </cell>
          <cell r="CG248">
            <v>32451</v>
          </cell>
          <cell r="CH248">
            <v>153928.4</v>
          </cell>
          <cell r="CI248">
            <v>0</v>
          </cell>
          <cell r="CJ248">
            <v>927188.06075973774</v>
          </cell>
          <cell r="CK248">
            <v>749851.50279969361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740808.66075973772</v>
          </cell>
          <cell r="DQ248">
            <v>740808.66075973772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3740</v>
          </cell>
          <cell r="H251">
            <v>320750.03282532241</v>
          </cell>
          <cell r="J251">
            <v>3740</v>
          </cell>
          <cell r="K251">
            <v>24135.365382001874</v>
          </cell>
          <cell r="L251">
            <v>27875.365382001874</v>
          </cell>
          <cell r="N251">
            <v>292874.66744332056</v>
          </cell>
          <cell r="P251">
            <v>3740</v>
          </cell>
          <cell r="Q251">
            <v>0</v>
          </cell>
          <cell r="R251">
            <v>0</v>
          </cell>
          <cell r="S251">
            <v>24135.365382001874</v>
          </cell>
          <cell r="T251">
            <v>27875.365382001874</v>
          </cell>
          <cell r="V251">
            <v>72091.832825322403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1833.9671746776085</v>
          </cell>
          <cell r="AE251">
            <v>0</v>
          </cell>
          <cell r="AF251">
            <v>0</v>
          </cell>
          <cell r="AG251">
            <v>318844</v>
          </cell>
          <cell r="AH251">
            <v>0</v>
          </cell>
          <cell r="AI251">
            <v>0</v>
          </cell>
          <cell r="AJ251">
            <v>317010.03282532241</v>
          </cell>
          <cell r="AK251">
            <v>0</v>
          </cell>
          <cell r="AL251">
            <v>3740</v>
          </cell>
          <cell r="AM251">
            <v>320750.03282532241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322584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24135.365382001874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7054.0328253224143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1072002.2795238905</v>
          </cell>
          <cell r="F252">
            <v>0</v>
          </cell>
          <cell r="G252">
            <v>62719</v>
          </cell>
          <cell r="H252">
            <v>1134721.2795238905</v>
          </cell>
          <cell r="J252">
            <v>62719</v>
          </cell>
          <cell r="K252">
            <v>156113.62479533895</v>
          </cell>
          <cell r="L252">
            <v>218832.62479533895</v>
          </cell>
          <cell r="N252">
            <v>915888.65472855151</v>
          </cell>
          <cell r="P252">
            <v>62719</v>
          </cell>
          <cell r="Q252">
            <v>0</v>
          </cell>
          <cell r="R252">
            <v>0</v>
          </cell>
          <cell r="S252">
            <v>156113.62479533895</v>
          </cell>
          <cell r="T252">
            <v>218832.62479533895</v>
          </cell>
          <cell r="V252">
            <v>295396.67952389049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28650.720476109607</v>
          </cell>
          <cell r="AE252">
            <v>1</v>
          </cell>
          <cell r="AF252">
            <v>0</v>
          </cell>
          <cell r="AG252">
            <v>1100653</v>
          </cell>
          <cell r="AH252">
            <v>0</v>
          </cell>
          <cell r="AI252">
            <v>0</v>
          </cell>
          <cell r="AJ252">
            <v>1072002.2795238905</v>
          </cell>
          <cell r="AK252">
            <v>0</v>
          </cell>
          <cell r="AL252">
            <v>62719</v>
          </cell>
          <cell r="AM252">
            <v>1134721.27952389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1163371.9999999995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1072002.2795238905</v>
          </cell>
          <cell r="CE252">
            <v>944169</v>
          </cell>
          <cell r="CF252">
            <v>127833.27952389047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232677.67952389046</v>
          </cell>
          <cell r="CK252">
            <v>156113.62479533895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127833.27952389047</v>
          </cell>
          <cell r="DQ252">
            <v>127833.27952389047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5513638.1944162473</v>
          </cell>
          <cell r="F253">
            <v>0</v>
          </cell>
          <cell r="G253">
            <v>293145</v>
          </cell>
          <cell r="H253">
            <v>5806783.1944162473</v>
          </cell>
          <cell r="J253">
            <v>293145</v>
          </cell>
          <cell r="K253">
            <v>274001.64145760564</v>
          </cell>
          <cell r="L253">
            <v>567146.64145760564</v>
          </cell>
          <cell r="N253">
            <v>5239636.5529586412</v>
          </cell>
          <cell r="P253">
            <v>465743</v>
          </cell>
          <cell r="Q253">
            <v>3529488.471544716</v>
          </cell>
          <cell r="R253">
            <v>172598</v>
          </cell>
          <cell r="S253">
            <v>274001.64145760564</v>
          </cell>
          <cell r="T253">
            <v>4096635.1130023217</v>
          </cell>
          <cell r="V253">
            <v>4160672.6659609633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68032.708755233311</v>
          </cell>
          <cell r="AE253">
            <v>184.01626016260153</v>
          </cell>
          <cell r="AF253">
            <v>184.01626016260153</v>
          </cell>
          <cell r="AG253">
            <v>9265558</v>
          </cell>
          <cell r="AH253">
            <v>3356890.471544716</v>
          </cell>
          <cell r="AI253">
            <v>326996.62528380356</v>
          </cell>
          <cell r="AJ253">
            <v>5513638.1944162473</v>
          </cell>
          <cell r="AK253">
            <v>0</v>
          </cell>
          <cell r="AL253">
            <v>293145</v>
          </cell>
          <cell r="AM253">
            <v>5806783.1944162464</v>
          </cell>
          <cell r="AN253">
            <v>3356890.471544716</v>
          </cell>
          <cell r="AO253">
            <v>0</v>
          </cell>
          <cell r="AP253">
            <v>172598</v>
          </cell>
          <cell r="AQ253">
            <v>3529488.471544716</v>
          </cell>
          <cell r="AR253">
            <v>9404304.374716213</v>
          </cell>
          <cell r="AT253">
            <v>244</v>
          </cell>
          <cell r="AU253">
            <v>184.01626016260153</v>
          </cell>
          <cell r="AV253">
            <v>3356890.471544716</v>
          </cell>
          <cell r="AW253">
            <v>0</v>
          </cell>
          <cell r="AX253">
            <v>172598</v>
          </cell>
          <cell r="AY253">
            <v>3529488.471544716</v>
          </cell>
          <cell r="AZ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5513638.1944162473</v>
          </cell>
          <cell r="CE253">
            <v>5264375</v>
          </cell>
          <cell r="CF253">
            <v>249263.19441624731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338039.19441624731</v>
          </cell>
          <cell r="CK253">
            <v>274001.64145760564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249263.19441624731</v>
          </cell>
          <cell r="DQ253">
            <v>249263.19441624731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1963</v>
          </cell>
          <cell r="H255">
            <v>32331</v>
          </cell>
          <cell r="J255">
            <v>1963</v>
          </cell>
          <cell r="K255">
            <v>2766.812699266181</v>
          </cell>
          <cell r="L255">
            <v>4729.812699266181</v>
          </cell>
          <cell r="N255">
            <v>27601.187300733818</v>
          </cell>
          <cell r="P255">
            <v>1963</v>
          </cell>
          <cell r="Q255">
            <v>0</v>
          </cell>
          <cell r="R255">
            <v>0</v>
          </cell>
          <cell r="S255">
            <v>2766.812699266181</v>
          </cell>
          <cell r="T255">
            <v>4729.812699266181</v>
          </cell>
          <cell r="V255">
            <v>8930.5999999999985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30368</v>
          </cell>
          <cell r="AH255">
            <v>0</v>
          </cell>
          <cell r="AI255">
            <v>0</v>
          </cell>
          <cell r="AJ255">
            <v>30368</v>
          </cell>
          <cell r="AK255">
            <v>0</v>
          </cell>
          <cell r="AL255">
            <v>1963</v>
          </cell>
          <cell r="AM255">
            <v>32331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32331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2766.812699266181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1144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7465052.6619266998</v>
          </cell>
          <cell r="F257">
            <v>0</v>
          </cell>
          <cell r="G257">
            <v>453316</v>
          </cell>
          <cell r="H257">
            <v>7918368.6619266998</v>
          </cell>
          <cell r="J257">
            <v>453316</v>
          </cell>
          <cell r="K257">
            <v>969269.04999158566</v>
          </cell>
          <cell r="L257">
            <v>1422585.0499915858</v>
          </cell>
          <cell r="N257">
            <v>6495783.6119351145</v>
          </cell>
          <cell r="P257">
            <v>453316</v>
          </cell>
          <cell r="Q257">
            <v>0</v>
          </cell>
          <cell r="R257">
            <v>0</v>
          </cell>
          <cell r="S257">
            <v>969269.04999158566</v>
          </cell>
          <cell r="T257">
            <v>1422585.0499915858</v>
          </cell>
          <cell r="V257">
            <v>1920622.6619266998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88853.338073296283</v>
          </cell>
          <cell r="AE257">
            <v>139.96969696969691</v>
          </cell>
          <cell r="AF257">
            <v>0</v>
          </cell>
          <cell r="AG257">
            <v>7553906</v>
          </cell>
          <cell r="AH257">
            <v>0</v>
          </cell>
          <cell r="AI257">
            <v>0</v>
          </cell>
          <cell r="AJ257">
            <v>7465052.6619266998</v>
          </cell>
          <cell r="AK257">
            <v>0</v>
          </cell>
          <cell r="AL257">
            <v>453316</v>
          </cell>
          <cell r="AM257">
            <v>7918368.6619267007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8007221.9999999972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7465052.6619266998</v>
          </cell>
          <cell r="CE257">
            <v>6603809</v>
          </cell>
          <cell r="CF257">
            <v>861243.6619266998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1467306.6619266998</v>
          </cell>
          <cell r="CK257">
            <v>969269.04999158566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861243.6619266998</v>
          </cell>
          <cell r="DQ257">
            <v>861243.6619266998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AA259">
            <v>250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1526821.0465422487</v>
          </cell>
          <cell r="F260">
            <v>0</v>
          </cell>
          <cell r="G260">
            <v>96875</v>
          </cell>
          <cell r="H260">
            <v>1623696.0465422487</v>
          </cell>
          <cell r="J260">
            <v>96875</v>
          </cell>
          <cell r="K260">
            <v>157676.04654224869</v>
          </cell>
          <cell r="L260">
            <v>254551.04654224869</v>
          </cell>
          <cell r="N260">
            <v>1369145</v>
          </cell>
          <cell r="P260">
            <v>96875</v>
          </cell>
          <cell r="Q260">
            <v>0</v>
          </cell>
          <cell r="R260">
            <v>0</v>
          </cell>
          <cell r="S260">
            <v>157676.04654224869</v>
          </cell>
          <cell r="T260">
            <v>254551.04654224869</v>
          </cell>
          <cell r="V260">
            <v>277762.2465422487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9800.9534577508839</v>
          </cell>
          <cell r="AE260">
            <v>0</v>
          </cell>
          <cell r="AF260">
            <v>0</v>
          </cell>
          <cell r="AG260">
            <v>1536622</v>
          </cell>
          <cell r="AH260">
            <v>0</v>
          </cell>
          <cell r="AI260">
            <v>0</v>
          </cell>
          <cell r="AJ260">
            <v>1526821.0465422487</v>
          </cell>
          <cell r="AK260">
            <v>0</v>
          </cell>
          <cell r="AL260">
            <v>96875</v>
          </cell>
          <cell r="AM260">
            <v>1623696.0465422487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1633496.9999999995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1526821.0465422487</v>
          </cell>
          <cell r="CE260">
            <v>1369145</v>
          </cell>
          <cell r="CF260">
            <v>157676.04654224869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180887.2465422487</v>
          </cell>
          <cell r="CK260">
            <v>157676.04654224869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157676.04654224869</v>
          </cell>
          <cell r="DQ260">
            <v>157676.04654224869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960</v>
          </cell>
          <cell r="H262">
            <v>41718</v>
          </cell>
          <cell r="J262">
            <v>960</v>
          </cell>
          <cell r="K262">
            <v>8338</v>
          </cell>
          <cell r="L262">
            <v>9298</v>
          </cell>
          <cell r="N262">
            <v>32420</v>
          </cell>
          <cell r="P262">
            <v>960</v>
          </cell>
          <cell r="Q262">
            <v>0</v>
          </cell>
          <cell r="R262">
            <v>0</v>
          </cell>
          <cell r="S262">
            <v>8338</v>
          </cell>
          <cell r="T262">
            <v>9298</v>
          </cell>
          <cell r="V262">
            <v>9298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40758</v>
          </cell>
          <cell r="AH262">
            <v>0</v>
          </cell>
          <cell r="AI262">
            <v>0</v>
          </cell>
          <cell r="AJ262">
            <v>40758</v>
          </cell>
          <cell r="AK262">
            <v>0</v>
          </cell>
          <cell r="AL262">
            <v>960</v>
          </cell>
          <cell r="AM262">
            <v>41718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41718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8338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7199460.9139965093</v>
          </cell>
          <cell r="F267">
            <v>0</v>
          </cell>
          <cell r="G267">
            <v>421781</v>
          </cell>
          <cell r="H267">
            <v>7621241.9139965093</v>
          </cell>
          <cell r="J267">
            <v>421781</v>
          </cell>
          <cell r="K267">
            <v>217837.66382421827</v>
          </cell>
          <cell r="L267">
            <v>639618.66382421833</v>
          </cell>
          <cell r="N267">
            <v>6981623.250172291</v>
          </cell>
          <cell r="P267">
            <v>455114</v>
          </cell>
          <cell r="Q267">
            <v>603617.08367762435</v>
          </cell>
          <cell r="R267">
            <v>33333</v>
          </cell>
          <cell r="S267">
            <v>217837.66382421827</v>
          </cell>
          <cell r="T267">
            <v>1243235.7475018427</v>
          </cell>
          <cell r="V267">
            <v>1487771.7976741334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37821.002325869005</v>
          </cell>
          <cell r="AE267">
            <v>150.99999999999997</v>
          </cell>
          <cell r="AF267">
            <v>35.530149949155877</v>
          </cell>
          <cell r="AG267">
            <v>7807566</v>
          </cell>
          <cell r="AH267">
            <v>570284.08367762435</v>
          </cell>
          <cell r="AI267">
            <v>0</v>
          </cell>
          <cell r="AJ267">
            <v>7199460.9139965093</v>
          </cell>
          <cell r="AK267">
            <v>0</v>
          </cell>
          <cell r="AL267">
            <v>421781</v>
          </cell>
          <cell r="AM267">
            <v>7621241.9139965093</v>
          </cell>
          <cell r="AN267">
            <v>570284.08367762435</v>
          </cell>
          <cell r="AO267">
            <v>0</v>
          </cell>
          <cell r="AP267">
            <v>33333</v>
          </cell>
          <cell r="AQ267">
            <v>603617.08367762435</v>
          </cell>
          <cell r="AR267">
            <v>8262680.0000000047</v>
          </cell>
          <cell r="AT267">
            <v>258</v>
          </cell>
          <cell r="AU267">
            <v>35.530149949155877</v>
          </cell>
          <cell r="AV267">
            <v>570284.08367762435</v>
          </cell>
          <cell r="AW267">
            <v>0</v>
          </cell>
          <cell r="AX267">
            <v>33333</v>
          </cell>
          <cell r="AY267">
            <v>603617.08367762435</v>
          </cell>
          <cell r="AZ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7199460.9139965093</v>
          </cell>
          <cell r="CE267">
            <v>7046139</v>
          </cell>
          <cell r="CF267">
            <v>153321.91399650928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462373.71399650921</v>
          </cell>
          <cell r="CK267">
            <v>217837.66382421827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153321.91399650928</v>
          </cell>
          <cell r="DQ267">
            <v>153321.91399650928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197873</v>
          </cell>
          <cell r="H270">
            <v>4153267</v>
          </cell>
          <cell r="J270">
            <v>197873</v>
          </cell>
          <cell r="K270">
            <v>189449.46110293522</v>
          </cell>
          <cell r="L270">
            <v>387322.46110293525</v>
          </cell>
          <cell r="N270">
            <v>3765944.5388970645</v>
          </cell>
          <cell r="P270">
            <v>197873</v>
          </cell>
          <cell r="Q270">
            <v>0</v>
          </cell>
          <cell r="R270">
            <v>0</v>
          </cell>
          <cell r="S270">
            <v>189449.46110293522</v>
          </cell>
          <cell r="T270">
            <v>387322.46110293525</v>
          </cell>
          <cell r="V270">
            <v>567487.4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3955394</v>
          </cell>
          <cell r="AH270">
            <v>0</v>
          </cell>
          <cell r="AI270">
            <v>0</v>
          </cell>
          <cell r="AJ270">
            <v>3955394</v>
          </cell>
          <cell r="AK270">
            <v>0</v>
          </cell>
          <cell r="AL270">
            <v>197873</v>
          </cell>
          <cell r="AM270">
            <v>4153267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4153267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189449.46110293522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173589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221512</v>
          </cell>
          <cell r="H271">
            <v>4138151</v>
          </cell>
          <cell r="J271">
            <v>221512</v>
          </cell>
          <cell r="K271">
            <v>364618.05675787624</v>
          </cell>
          <cell r="L271">
            <v>586130.05675787618</v>
          </cell>
          <cell r="N271">
            <v>3552020.9432421238</v>
          </cell>
          <cell r="P271">
            <v>221512</v>
          </cell>
          <cell r="Q271">
            <v>0</v>
          </cell>
          <cell r="R271">
            <v>0</v>
          </cell>
          <cell r="S271">
            <v>364618.05675787624</v>
          </cell>
          <cell r="T271">
            <v>586130.05675787618</v>
          </cell>
          <cell r="V271">
            <v>946885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35.999999999999993</v>
          </cell>
          <cell r="AF271">
            <v>0</v>
          </cell>
          <cell r="AG271">
            <v>3916639</v>
          </cell>
          <cell r="AH271">
            <v>0</v>
          </cell>
          <cell r="AI271">
            <v>0</v>
          </cell>
          <cell r="AJ271">
            <v>3916639</v>
          </cell>
          <cell r="AK271">
            <v>0</v>
          </cell>
          <cell r="AL271">
            <v>221512</v>
          </cell>
          <cell r="AM271">
            <v>4138151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4138151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364618.05675787624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319242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2744</v>
          </cell>
          <cell r="H272">
            <v>48554.683387096775</v>
          </cell>
          <cell r="J272">
            <v>2744</v>
          </cell>
          <cell r="K272">
            <v>8787.6833870967748</v>
          </cell>
          <cell r="L272">
            <v>11531.683387096775</v>
          </cell>
          <cell r="N272">
            <v>37023</v>
          </cell>
          <cell r="P272">
            <v>2744</v>
          </cell>
          <cell r="Q272">
            <v>0</v>
          </cell>
          <cell r="R272">
            <v>0</v>
          </cell>
          <cell r="S272">
            <v>8787.6833870967748</v>
          </cell>
          <cell r="T272">
            <v>11531.683387096775</v>
          </cell>
          <cell r="V272">
            <v>11531.683387096775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3700.3166129032256</v>
          </cell>
          <cell r="AE272">
            <v>0</v>
          </cell>
          <cell r="AF272">
            <v>0</v>
          </cell>
          <cell r="AG272">
            <v>49511</v>
          </cell>
          <cell r="AH272">
            <v>0</v>
          </cell>
          <cell r="AI272">
            <v>0</v>
          </cell>
          <cell r="AJ272">
            <v>45810.683387096775</v>
          </cell>
          <cell r="AK272">
            <v>0</v>
          </cell>
          <cell r="AL272">
            <v>2744</v>
          </cell>
          <cell r="AM272">
            <v>48554.683387096775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52255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8787.6833870967748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16991</v>
          </cell>
          <cell r="H273">
            <v>291447</v>
          </cell>
          <cell r="J273">
            <v>16991</v>
          </cell>
          <cell r="K273">
            <v>23536</v>
          </cell>
          <cell r="L273">
            <v>40527</v>
          </cell>
          <cell r="N273">
            <v>250920</v>
          </cell>
          <cell r="P273">
            <v>16991</v>
          </cell>
          <cell r="Q273">
            <v>0</v>
          </cell>
          <cell r="R273">
            <v>0</v>
          </cell>
          <cell r="S273">
            <v>23536</v>
          </cell>
          <cell r="T273">
            <v>40527</v>
          </cell>
          <cell r="V273">
            <v>40527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274456</v>
          </cell>
          <cell r="AH273">
            <v>0</v>
          </cell>
          <cell r="AI273">
            <v>0</v>
          </cell>
          <cell r="AJ273">
            <v>274456</v>
          </cell>
          <cell r="AK273">
            <v>0</v>
          </cell>
          <cell r="AL273">
            <v>16991</v>
          </cell>
          <cell r="AM273">
            <v>291447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291447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23536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2981</v>
          </cell>
          <cell r="H274">
            <v>72775.511612262431</v>
          </cell>
          <cell r="J274">
            <v>2981</v>
          </cell>
          <cell r="K274">
            <v>14875.511612262431</v>
          </cell>
          <cell r="L274">
            <v>17856.511612262431</v>
          </cell>
          <cell r="N274">
            <v>54919</v>
          </cell>
          <cell r="P274">
            <v>2981</v>
          </cell>
          <cell r="Q274">
            <v>0</v>
          </cell>
          <cell r="R274">
            <v>0</v>
          </cell>
          <cell r="S274">
            <v>14875.511612262431</v>
          </cell>
          <cell r="T274">
            <v>17856.511612262431</v>
          </cell>
          <cell r="V274">
            <v>34752.511612262431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734.48838773756268</v>
          </cell>
          <cell r="AE274">
            <v>0</v>
          </cell>
          <cell r="AF274">
            <v>0</v>
          </cell>
          <cell r="AG274">
            <v>70529</v>
          </cell>
          <cell r="AH274">
            <v>0</v>
          </cell>
          <cell r="AI274">
            <v>0</v>
          </cell>
          <cell r="AJ274">
            <v>69794.511612262431</v>
          </cell>
          <cell r="AK274">
            <v>0</v>
          </cell>
          <cell r="AL274">
            <v>2981</v>
          </cell>
          <cell r="AM274">
            <v>72775.511612262431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73510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14875.511612262431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138870.18617662726</v>
          </cell>
          <cell r="F275">
            <v>0</v>
          </cell>
          <cell r="G275">
            <v>7451</v>
          </cell>
          <cell r="H275">
            <v>146321.18617662726</v>
          </cell>
          <cell r="J275">
            <v>7451</v>
          </cell>
          <cell r="K275">
            <v>25492.365584657317</v>
          </cell>
          <cell r="L275">
            <v>32943.365584657317</v>
          </cell>
          <cell r="N275">
            <v>113377.82059196994</v>
          </cell>
          <cell r="P275">
            <v>7451</v>
          </cell>
          <cell r="Q275">
            <v>0</v>
          </cell>
          <cell r="R275">
            <v>0</v>
          </cell>
          <cell r="S275">
            <v>25492.365584657317</v>
          </cell>
          <cell r="T275">
            <v>32943.365584657317</v>
          </cell>
          <cell r="V275">
            <v>50360.986176627266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155.81382337277418</v>
          </cell>
          <cell r="AE275">
            <v>0</v>
          </cell>
          <cell r="AF275">
            <v>0</v>
          </cell>
          <cell r="AG275">
            <v>139026</v>
          </cell>
          <cell r="AH275">
            <v>0</v>
          </cell>
          <cell r="AI275">
            <v>0</v>
          </cell>
          <cell r="AJ275">
            <v>138870.18617662726</v>
          </cell>
          <cell r="AK275">
            <v>0</v>
          </cell>
          <cell r="AL275">
            <v>7451</v>
          </cell>
          <cell r="AM275">
            <v>146321.18617662726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146477.00000000003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138870.18617662726</v>
          </cell>
          <cell r="CE275">
            <v>119794</v>
          </cell>
          <cell r="CF275">
            <v>19076.186176627263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42909.986176627266</v>
          </cell>
          <cell r="CK275">
            <v>25492.365584657317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19076.186176627263</v>
          </cell>
          <cell r="DQ275">
            <v>19076.186176627263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424792.49752410478</v>
          </cell>
          <cell r="F280">
            <v>0</v>
          </cell>
          <cell r="G280">
            <v>29064</v>
          </cell>
          <cell r="H280">
            <v>453856.49752410478</v>
          </cell>
          <cell r="J280">
            <v>29064</v>
          </cell>
          <cell r="K280">
            <v>8290.4975241047796</v>
          </cell>
          <cell r="L280">
            <v>37354.49752410478</v>
          </cell>
          <cell r="N280">
            <v>416502</v>
          </cell>
          <cell r="P280">
            <v>29064</v>
          </cell>
          <cell r="Q280">
            <v>0</v>
          </cell>
          <cell r="R280">
            <v>0</v>
          </cell>
          <cell r="S280">
            <v>8290.4975241047796</v>
          </cell>
          <cell r="T280">
            <v>37354.49752410478</v>
          </cell>
          <cell r="V280">
            <v>52290.897524104781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1907.5024758950317</v>
          </cell>
          <cell r="AE280">
            <v>0</v>
          </cell>
          <cell r="AF280">
            <v>0</v>
          </cell>
          <cell r="AG280">
            <v>426700</v>
          </cell>
          <cell r="AH280">
            <v>0</v>
          </cell>
          <cell r="AI280">
            <v>0</v>
          </cell>
          <cell r="AJ280">
            <v>424792.49752410478</v>
          </cell>
          <cell r="AK280">
            <v>0</v>
          </cell>
          <cell r="AL280">
            <v>29064</v>
          </cell>
          <cell r="AM280">
            <v>453856.49752410478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455763.99999999983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424792.49752410478</v>
          </cell>
          <cell r="CE280">
            <v>416502</v>
          </cell>
          <cell r="CF280">
            <v>8290.4975241047796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23226.897524104781</v>
          </cell>
          <cell r="CK280">
            <v>8290.4975241047796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8290.4975241047796</v>
          </cell>
          <cell r="DQ280">
            <v>8290.4975241047796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2933</v>
          </cell>
          <cell r="H281">
            <v>74291</v>
          </cell>
          <cell r="J281">
            <v>2933</v>
          </cell>
          <cell r="K281">
            <v>9812.952696393746</v>
          </cell>
          <cell r="L281">
            <v>12745.952696393746</v>
          </cell>
          <cell r="N281">
            <v>61545.047303606254</v>
          </cell>
          <cell r="P281">
            <v>2933</v>
          </cell>
          <cell r="Q281">
            <v>0</v>
          </cell>
          <cell r="R281">
            <v>0</v>
          </cell>
          <cell r="S281">
            <v>9812.952696393746</v>
          </cell>
          <cell r="T281">
            <v>12745.952696393746</v>
          </cell>
          <cell r="V281">
            <v>26312.6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71358</v>
          </cell>
          <cell r="AH281">
            <v>0</v>
          </cell>
          <cell r="AI281">
            <v>0</v>
          </cell>
          <cell r="AJ281">
            <v>71358</v>
          </cell>
          <cell r="AK281">
            <v>0</v>
          </cell>
          <cell r="AL281">
            <v>2933</v>
          </cell>
          <cell r="AM281">
            <v>74291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74291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9812.952696393746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4572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9690</v>
          </cell>
          <cell r="H282">
            <v>176205</v>
          </cell>
          <cell r="J282">
            <v>9690</v>
          </cell>
          <cell r="K282">
            <v>39329.032121631433</v>
          </cell>
          <cell r="L282">
            <v>49019.032121631433</v>
          </cell>
          <cell r="N282">
            <v>127185.96787836857</v>
          </cell>
          <cell r="P282">
            <v>9690</v>
          </cell>
          <cell r="Q282">
            <v>0</v>
          </cell>
          <cell r="R282">
            <v>0</v>
          </cell>
          <cell r="S282">
            <v>39329.032121631433</v>
          </cell>
          <cell r="T282">
            <v>49019.032121631433</v>
          </cell>
          <cell r="V282">
            <v>59249.2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166515</v>
          </cell>
          <cell r="AH282">
            <v>0</v>
          </cell>
          <cell r="AI282">
            <v>0</v>
          </cell>
          <cell r="AJ282">
            <v>166515</v>
          </cell>
          <cell r="AK282">
            <v>0</v>
          </cell>
          <cell r="AL282">
            <v>9690</v>
          </cell>
          <cell r="AM282">
            <v>176205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176205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39329.032121631433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35377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7858967.2632748131</v>
          </cell>
          <cell r="F283">
            <v>0</v>
          </cell>
          <cell r="G283">
            <v>365691</v>
          </cell>
          <cell r="H283">
            <v>8224658.2632748131</v>
          </cell>
          <cell r="J283">
            <v>365691</v>
          </cell>
          <cell r="K283">
            <v>648270.26327481307</v>
          </cell>
          <cell r="L283">
            <v>1013961.2632748131</v>
          </cell>
          <cell r="N283">
            <v>7210697</v>
          </cell>
          <cell r="P283">
            <v>365691</v>
          </cell>
          <cell r="Q283">
            <v>0</v>
          </cell>
          <cell r="R283">
            <v>0</v>
          </cell>
          <cell r="S283">
            <v>648270.26327481307</v>
          </cell>
          <cell r="T283">
            <v>1013961.2632748131</v>
          </cell>
          <cell r="V283">
            <v>1157271.663274813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62325.736725181159</v>
          </cell>
          <cell r="AE283">
            <v>4</v>
          </cell>
          <cell r="AF283">
            <v>0</v>
          </cell>
          <cell r="AG283">
            <v>7921293</v>
          </cell>
          <cell r="AH283">
            <v>0</v>
          </cell>
          <cell r="AI283">
            <v>0</v>
          </cell>
          <cell r="AJ283">
            <v>7858967.2632748131</v>
          </cell>
          <cell r="AK283">
            <v>0</v>
          </cell>
          <cell r="AL283">
            <v>365691</v>
          </cell>
          <cell r="AM283">
            <v>8224658.2632748131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8286983.9999999944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7858967.2632748131</v>
          </cell>
          <cell r="CE283">
            <v>7210697</v>
          </cell>
          <cell r="CF283">
            <v>648270.26327481307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791580.66327481309</v>
          </cell>
          <cell r="CK283">
            <v>648270.26327481307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648270.26327481307</v>
          </cell>
          <cell r="DQ283">
            <v>648270.26327481307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8839</v>
          </cell>
          <cell r="H284">
            <v>155897.79283928568</v>
          </cell>
          <cell r="J284">
            <v>8839</v>
          </cell>
          <cell r="K284">
            <v>18983.725418434416</v>
          </cell>
          <cell r="L284">
            <v>27822.725418434416</v>
          </cell>
          <cell r="N284">
            <v>128075.06742085126</v>
          </cell>
          <cell r="P284">
            <v>8839</v>
          </cell>
          <cell r="Q284">
            <v>0</v>
          </cell>
          <cell r="R284">
            <v>0</v>
          </cell>
          <cell r="S284">
            <v>18983.725418434416</v>
          </cell>
          <cell r="T284">
            <v>27822.725418434416</v>
          </cell>
          <cell r="V284">
            <v>63773.992839285682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1650.2071607142864</v>
          </cell>
          <cell r="AE284">
            <v>0</v>
          </cell>
          <cell r="AF284">
            <v>0</v>
          </cell>
          <cell r="AG284">
            <v>148709</v>
          </cell>
          <cell r="AH284">
            <v>0</v>
          </cell>
          <cell r="AI284">
            <v>0</v>
          </cell>
          <cell r="AJ284">
            <v>147058.79283928568</v>
          </cell>
          <cell r="AK284">
            <v>0</v>
          </cell>
          <cell r="AL284">
            <v>8839</v>
          </cell>
          <cell r="AM284">
            <v>155897.79283928568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157547.99999999997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18983.725418434416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13906.792839285685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939</v>
          </cell>
          <cell r="H285">
            <v>19344</v>
          </cell>
          <cell r="J285">
            <v>939</v>
          </cell>
          <cell r="K285">
            <v>452</v>
          </cell>
          <cell r="L285">
            <v>1391</v>
          </cell>
          <cell r="N285">
            <v>17953</v>
          </cell>
          <cell r="P285">
            <v>939</v>
          </cell>
          <cell r="Q285">
            <v>0</v>
          </cell>
          <cell r="R285">
            <v>0</v>
          </cell>
          <cell r="S285">
            <v>452</v>
          </cell>
          <cell r="T285">
            <v>1391</v>
          </cell>
          <cell r="V285">
            <v>1391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18405</v>
          </cell>
          <cell r="AH285">
            <v>0</v>
          </cell>
          <cell r="AI285">
            <v>0</v>
          </cell>
          <cell r="AJ285">
            <v>18405</v>
          </cell>
          <cell r="AK285">
            <v>0</v>
          </cell>
          <cell r="AL285">
            <v>939</v>
          </cell>
          <cell r="AM285">
            <v>19344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19344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452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114045</v>
          </cell>
          <cell r="H286">
            <v>1898047.8167218044</v>
          </cell>
          <cell r="J286">
            <v>114045</v>
          </cell>
          <cell r="K286">
            <v>436868.55438825901</v>
          </cell>
          <cell r="L286">
            <v>550913.55438825907</v>
          </cell>
          <cell r="N286">
            <v>1347134.2623335454</v>
          </cell>
          <cell r="P286">
            <v>114045</v>
          </cell>
          <cell r="Q286">
            <v>0</v>
          </cell>
          <cell r="R286">
            <v>0</v>
          </cell>
          <cell r="S286">
            <v>436868.55438825901</v>
          </cell>
          <cell r="T286">
            <v>550913.55438825907</v>
          </cell>
          <cell r="V286">
            <v>781142.21672180446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12109.183278195491</v>
          </cell>
          <cell r="AE286">
            <v>0</v>
          </cell>
          <cell r="AF286">
            <v>0</v>
          </cell>
          <cell r="AG286">
            <v>1796112</v>
          </cell>
          <cell r="AH286">
            <v>0</v>
          </cell>
          <cell r="AI286">
            <v>0</v>
          </cell>
          <cell r="AJ286">
            <v>1784002.8167218044</v>
          </cell>
          <cell r="AK286">
            <v>0</v>
          </cell>
          <cell r="AL286">
            <v>114045</v>
          </cell>
          <cell r="AM286">
            <v>1898047.8167218044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1910157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436868.55438825901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384602.81672180444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123532</v>
          </cell>
          <cell r="H287">
            <v>1931211</v>
          </cell>
          <cell r="J287">
            <v>123532</v>
          </cell>
          <cell r="K287">
            <v>177689.7821418992</v>
          </cell>
          <cell r="L287">
            <v>301221.78214189922</v>
          </cell>
          <cell r="N287">
            <v>1629989.2178581008</v>
          </cell>
          <cell r="P287">
            <v>123532</v>
          </cell>
          <cell r="Q287">
            <v>0</v>
          </cell>
          <cell r="R287">
            <v>0</v>
          </cell>
          <cell r="S287">
            <v>177689.7821418992</v>
          </cell>
          <cell r="T287">
            <v>301221.78214189922</v>
          </cell>
          <cell r="V287">
            <v>420903.60000000003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1807679</v>
          </cell>
          <cell r="AH287">
            <v>0</v>
          </cell>
          <cell r="AI287">
            <v>0</v>
          </cell>
          <cell r="AJ287">
            <v>1807679</v>
          </cell>
          <cell r="AK287">
            <v>0</v>
          </cell>
          <cell r="AL287">
            <v>123532</v>
          </cell>
          <cell r="AM287">
            <v>1931211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1931211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177689.7821418992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158522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4419439</v>
          </cell>
          <cell r="H290">
            <v>73115138.866914421</v>
          </cell>
          <cell r="J290">
            <v>4419439</v>
          </cell>
          <cell r="K290">
            <v>9938038.5333124064</v>
          </cell>
          <cell r="L290">
            <v>14357477.533312406</v>
          </cell>
          <cell r="N290">
            <v>58757661.333602011</v>
          </cell>
          <cell r="P290">
            <v>4419439</v>
          </cell>
          <cell r="Q290">
            <v>0</v>
          </cell>
          <cell r="R290">
            <v>0</v>
          </cell>
          <cell r="S290">
            <v>9938038.5333124064</v>
          </cell>
          <cell r="T290">
            <v>14357477.533312406</v>
          </cell>
          <cell r="V290">
            <v>19457741.26691442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210512.13308562234</v>
          </cell>
          <cell r="AE290">
            <v>0</v>
          </cell>
          <cell r="AF290">
            <v>0</v>
          </cell>
          <cell r="AG290">
            <v>68906212</v>
          </cell>
          <cell r="AH290">
            <v>0</v>
          </cell>
          <cell r="AI290">
            <v>0</v>
          </cell>
          <cell r="AJ290">
            <v>68695699.866914421</v>
          </cell>
          <cell r="AK290">
            <v>0</v>
          </cell>
          <cell r="AL290">
            <v>4419439</v>
          </cell>
          <cell r="AM290">
            <v>73115138.866914392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73325651.000000015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9938038.5333124064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8881713.8669144213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1864190.2622425815</v>
          </cell>
          <cell r="F293">
            <v>0</v>
          </cell>
          <cell r="G293">
            <v>115583</v>
          </cell>
          <cell r="H293">
            <v>1979773.2622425815</v>
          </cell>
          <cell r="J293">
            <v>115583</v>
          </cell>
          <cell r="K293">
            <v>173483.82106077566</v>
          </cell>
          <cell r="L293">
            <v>289066.82106077566</v>
          </cell>
          <cell r="N293">
            <v>1690706.4411818059</v>
          </cell>
          <cell r="P293">
            <v>115583</v>
          </cell>
          <cell r="Q293">
            <v>0</v>
          </cell>
          <cell r="R293">
            <v>0</v>
          </cell>
          <cell r="S293">
            <v>173483.82106077566</v>
          </cell>
          <cell r="T293">
            <v>289066.82106077566</v>
          </cell>
          <cell r="V293">
            <v>521829.06224258151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17138.737757421786</v>
          </cell>
          <cell r="AE293">
            <v>6.9999999999999991</v>
          </cell>
          <cell r="AF293">
            <v>0</v>
          </cell>
          <cell r="AG293">
            <v>1881329</v>
          </cell>
          <cell r="AH293">
            <v>0</v>
          </cell>
          <cell r="AI293">
            <v>0</v>
          </cell>
          <cell r="AJ293">
            <v>1864190.2622425815</v>
          </cell>
          <cell r="AK293">
            <v>0</v>
          </cell>
          <cell r="AL293">
            <v>115583</v>
          </cell>
          <cell r="AM293">
            <v>1979773.2622425815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1996912.0000000033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1864190.2622425815</v>
          </cell>
          <cell r="CE293">
            <v>1711328</v>
          </cell>
          <cell r="CF293">
            <v>152862.26224258146</v>
          </cell>
          <cell r="CG293">
            <v>74002.2</v>
          </cell>
          <cell r="CH293">
            <v>179381.6</v>
          </cell>
          <cell r="CI293">
            <v>0</v>
          </cell>
          <cell r="CJ293">
            <v>406246.06224258151</v>
          </cell>
          <cell r="CK293">
            <v>173483.82106077566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152862.26224258146</v>
          </cell>
          <cell r="DQ293">
            <v>152862.26224258146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2123287.1074252529</v>
          </cell>
          <cell r="F294">
            <v>0</v>
          </cell>
          <cell r="G294">
            <v>134813</v>
          </cell>
          <cell r="H294">
            <v>2258100.1074252529</v>
          </cell>
          <cell r="J294">
            <v>134813</v>
          </cell>
          <cell r="K294">
            <v>90395.495114955542</v>
          </cell>
          <cell r="L294">
            <v>225208.49511495553</v>
          </cell>
          <cell r="N294">
            <v>2032891.6123102973</v>
          </cell>
          <cell r="P294">
            <v>134813</v>
          </cell>
          <cell r="Q294">
            <v>0</v>
          </cell>
          <cell r="R294">
            <v>0</v>
          </cell>
          <cell r="S294">
            <v>90395.495114955542</v>
          </cell>
          <cell r="T294">
            <v>225208.49511495553</v>
          </cell>
          <cell r="V294">
            <v>307977.90742525295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14505.892574746393</v>
          </cell>
          <cell r="AE294">
            <v>0</v>
          </cell>
          <cell r="AF294">
            <v>0</v>
          </cell>
          <cell r="AG294">
            <v>2137793</v>
          </cell>
          <cell r="AH294">
            <v>0</v>
          </cell>
          <cell r="AI294">
            <v>0</v>
          </cell>
          <cell r="AJ294">
            <v>2123287.1074252529</v>
          </cell>
          <cell r="AK294">
            <v>0</v>
          </cell>
          <cell r="AL294">
            <v>134813</v>
          </cell>
          <cell r="AM294">
            <v>2258100.1074252529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2272605.9999999991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2123287.1074252529</v>
          </cell>
          <cell r="CE294">
            <v>2040740</v>
          </cell>
          <cell r="CF294">
            <v>82547.107425252907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173164.90742525292</v>
          </cell>
          <cell r="CK294">
            <v>90395.495114955542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82547.107425252907</v>
          </cell>
          <cell r="DQ294">
            <v>82547.107425252907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12866</v>
          </cell>
          <cell r="H296">
            <v>216741</v>
          </cell>
          <cell r="J296">
            <v>12866</v>
          </cell>
          <cell r="K296">
            <v>38553.539714397259</v>
          </cell>
          <cell r="L296">
            <v>51419.539714397259</v>
          </cell>
          <cell r="N296">
            <v>165321.46028560275</v>
          </cell>
          <cell r="P296">
            <v>12866</v>
          </cell>
          <cell r="Q296">
            <v>0</v>
          </cell>
          <cell r="R296">
            <v>0</v>
          </cell>
          <cell r="S296">
            <v>38553.539714397259</v>
          </cell>
          <cell r="T296">
            <v>51419.539714397259</v>
          </cell>
          <cell r="V296">
            <v>66553.8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203875</v>
          </cell>
          <cell r="AH296">
            <v>0</v>
          </cell>
          <cell r="AI296">
            <v>0</v>
          </cell>
          <cell r="AJ296">
            <v>203875</v>
          </cell>
          <cell r="AK296">
            <v>0</v>
          </cell>
          <cell r="AL296">
            <v>12866</v>
          </cell>
          <cell r="AM296">
            <v>216741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216741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38553.539714397259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32707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</v>
          </cell>
          <cell r="H297">
            <v>135967</v>
          </cell>
          <cell r="J297">
            <v>6542</v>
          </cell>
          <cell r="K297">
            <v>15901.19768468262</v>
          </cell>
          <cell r="L297">
            <v>22443.197684682622</v>
          </cell>
          <cell r="N297">
            <v>113523.80231531739</v>
          </cell>
          <cell r="P297">
            <v>6542</v>
          </cell>
          <cell r="Q297">
            <v>0</v>
          </cell>
          <cell r="R297">
            <v>0</v>
          </cell>
          <cell r="S297">
            <v>15901.19768468262</v>
          </cell>
          <cell r="T297">
            <v>22443.197684682622</v>
          </cell>
          <cell r="V297">
            <v>53346.399999999994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129425</v>
          </cell>
          <cell r="AH297">
            <v>0</v>
          </cell>
          <cell r="AI297">
            <v>0</v>
          </cell>
          <cell r="AJ297">
            <v>129425</v>
          </cell>
          <cell r="AK297">
            <v>0</v>
          </cell>
          <cell r="AL297">
            <v>6542</v>
          </cell>
          <cell r="AM297">
            <v>135967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135967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15901.19768468262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5222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3610.8</v>
          </cell>
          <cell r="AA298">
            <v>289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936</v>
          </cell>
          <cell r="H299">
            <v>13578.119592982453</v>
          </cell>
          <cell r="J299">
            <v>936</v>
          </cell>
          <cell r="K299">
            <v>74.068207889441396</v>
          </cell>
          <cell r="L299">
            <v>1010.0682078894414</v>
          </cell>
          <cell r="N299">
            <v>12568.051385093013</v>
          </cell>
          <cell r="P299">
            <v>936</v>
          </cell>
          <cell r="Q299">
            <v>0</v>
          </cell>
          <cell r="R299">
            <v>0</v>
          </cell>
          <cell r="S299">
            <v>74.068207889441396</v>
          </cell>
          <cell r="T299">
            <v>1010.0682078894414</v>
          </cell>
          <cell r="V299">
            <v>6164.2000000000007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71.880407017543845</v>
          </cell>
          <cell r="AE299">
            <v>0</v>
          </cell>
          <cell r="AF299">
            <v>0</v>
          </cell>
          <cell r="AG299">
            <v>12714</v>
          </cell>
          <cell r="AH299">
            <v>0</v>
          </cell>
          <cell r="AI299">
            <v>0</v>
          </cell>
          <cell r="AJ299">
            <v>12642.119592982453</v>
          </cell>
          <cell r="AK299">
            <v>0</v>
          </cell>
          <cell r="AL299">
            <v>936</v>
          </cell>
          <cell r="AM299">
            <v>13578.119592982453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13649.999999999998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74.068207889441396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953483.75101297151</v>
          </cell>
          <cell r="F300">
            <v>0</v>
          </cell>
          <cell r="G300">
            <v>55460</v>
          </cell>
          <cell r="H300">
            <v>1008943.7510129715</v>
          </cell>
          <cell r="J300">
            <v>55460</v>
          </cell>
          <cell r="K300">
            <v>156451.34500736868</v>
          </cell>
          <cell r="L300">
            <v>211911.34500736868</v>
          </cell>
          <cell r="N300">
            <v>797032.4060056028</v>
          </cell>
          <cell r="P300">
            <v>55460</v>
          </cell>
          <cell r="Q300">
            <v>0</v>
          </cell>
          <cell r="R300">
            <v>0</v>
          </cell>
          <cell r="S300">
            <v>156451.34500736868</v>
          </cell>
          <cell r="T300">
            <v>211911.34500736868</v>
          </cell>
          <cell r="V300">
            <v>405445.15101297153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3454.2489870281806</v>
          </cell>
          <cell r="AE300">
            <v>7.9647355163727989</v>
          </cell>
          <cell r="AF300">
            <v>0</v>
          </cell>
          <cell r="AG300">
            <v>956938</v>
          </cell>
          <cell r="AH300">
            <v>0</v>
          </cell>
          <cell r="AI300">
            <v>0</v>
          </cell>
          <cell r="AJ300">
            <v>953483.75101297151</v>
          </cell>
          <cell r="AK300">
            <v>0</v>
          </cell>
          <cell r="AL300">
            <v>55460</v>
          </cell>
          <cell r="AM300">
            <v>1008943.7510129715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1012397.9999999997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953483.75101297151</v>
          </cell>
          <cell r="CE300">
            <v>829701</v>
          </cell>
          <cell r="CF300">
            <v>123782.75101297151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349985.15101297153</v>
          </cell>
          <cell r="CK300">
            <v>156451.34500736868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123782.75101297151</v>
          </cell>
          <cell r="DQ300">
            <v>123782.75101297151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11600</v>
          </cell>
          <cell r="H301">
            <v>195424.99499455426</v>
          </cell>
          <cell r="J301">
            <v>11600</v>
          </cell>
          <cell r="K301">
            <v>44802.434599585475</v>
          </cell>
          <cell r="L301">
            <v>56402.434599585475</v>
          </cell>
          <cell r="N301">
            <v>139022.56039496878</v>
          </cell>
          <cell r="P301">
            <v>11600</v>
          </cell>
          <cell r="Q301">
            <v>0</v>
          </cell>
          <cell r="R301">
            <v>0</v>
          </cell>
          <cell r="S301">
            <v>44802.434599585475</v>
          </cell>
          <cell r="T301">
            <v>56402.434599585475</v>
          </cell>
          <cell r="V301">
            <v>75621.79499455425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871.00500544582826</v>
          </cell>
          <cell r="AE301">
            <v>0</v>
          </cell>
          <cell r="AF301">
            <v>0</v>
          </cell>
          <cell r="AG301">
            <v>184696</v>
          </cell>
          <cell r="AH301">
            <v>0</v>
          </cell>
          <cell r="AI301">
            <v>0</v>
          </cell>
          <cell r="AJ301">
            <v>183824.99499455426</v>
          </cell>
          <cell r="AK301">
            <v>0</v>
          </cell>
          <cell r="AL301">
            <v>11600</v>
          </cell>
          <cell r="AM301">
            <v>195424.99499455426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196296.00000000009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44802.434599585475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38566.994994554261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1186786.0990333136</v>
          </cell>
          <cell r="F302">
            <v>0</v>
          </cell>
          <cell r="G302">
            <v>76011</v>
          </cell>
          <cell r="H302">
            <v>1262797.0990333136</v>
          </cell>
          <cell r="J302">
            <v>76011</v>
          </cell>
          <cell r="K302">
            <v>198411.722288188</v>
          </cell>
          <cell r="L302">
            <v>274422.722288188</v>
          </cell>
          <cell r="N302">
            <v>988374.37674512551</v>
          </cell>
          <cell r="P302">
            <v>76011</v>
          </cell>
          <cell r="Q302">
            <v>0</v>
          </cell>
          <cell r="R302">
            <v>0</v>
          </cell>
          <cell r="S302">
            <v>198411.722288188</v>
          </cell>
          <cell r="T302">
            <v>274422.722288188</v>
          </cell>
          <cell r="V302">
            <v>408286.29903331352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10521.900966686226</v>
          </cell>
          <cell r="AE302">
            <v>5.9471032745591952</v>
          </cell>
          <cell r="AF302">
            <v>0</v>
          </cell>
          <cell r="AG302">
            <v>1197308</v>
          </cell>
          <cell r="AH302">
            <v>0</v>
          </cell>
          <cell r="AI302">
            <v>0</v>
          </cell>
          <cell r="AJ302">
            <v>1186786.0990333136</v>
          </cell>
          <cell r="AK302">
            <v>0</v>
          </cell>
          <cell r="AL302">
            <v>76011</v>
          </cell>
          <cell r="AM302">
            <v>1262797.0990333136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1273318.9999999998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1186786.0990333136</v>
          </cell>
          <cell r="CE302">
            <v>1017741</v>
          </cell>
          <cell r="CF302">
            <v>169045.09903331357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332275.29903331352</v>
          </cell>
          <cell r="CK302">
            <v>198411.722288188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169045.09903331357</v>
          </cell>
          <cell r="DQ302">
            <v>169045.09903331357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906972.70277088089</v>
          </cell>
          <cell r="F304">
            <v>0</v>
          </cell>
          <cell r="G304">
            <v>50364</v>
          </cell>
          <cell r="H304">
            <v>957336.70277088089</v>
          </cell>
          <cell r="J304">
            <v>50364</v>
          </cell>
          <cell r="K304">
            <v>39478.702770880889</v>
          </cell>
          <cell r="L304">
            <v>89842.702770880889</v>
          </cell>
          <cell r="N304">
            <v>867494</v>
          </cell>
          <cell r="P304">
            <v>50364</v>
          </cell>
          <cell r="Q304">
            <v>0</v>
          </cell>
          <cell r="R304">
            <v>0</v>
          </cell>
          <cell r="S304">
            <v>39478.702770880889</v>
          </cell>
          <cell r="T304">
            <v>89842.702770880889</v>
          </cell>
          <cell r="V304">
            <v>89842.702770880889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415.29722911872011</v>
          </cell>
          <cell r="AE304">
            <v>0.99999999999999989</v>
          </cell>
          <cell r="AF304">
            <v>0</v>
          </cell>
          <cell r="AG304">
            <v>907388</v>
          </cell>
          <cell r="AH304">
            <v>0</v>
          </cell>
          <cell r="AI304">
            <v>0</v>
          </cell>
          <cell r="AJ304">
            <v>906972.70277088089</v>
          </cell>
          <cell r="AK304">
            <v>0</v>
          </cell>
          <cell r="AL304">
            <v>50364</v>
          </cell>
          <cell r="AM304">
            <v>957336.70277088089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957751.99999999965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906972.70277088089</v>
          </cell>
          <cell r="CE304">
            <v>867494</v>
          </cell>
          <cell r="CF304">
            <v>39478.702770880889</v>
          </cell>
          <cell r="CG304">
            <v>0</v>
          </cell>
          <cell r="CH304">
            <v>0</v>
          </cell>
          <cell r="CI304">
            <v>0</v>
          </cell>
          <cell r="CJ304">
            <v>39478.702770880889</v>
          </cell>
          <cell r="CK304">
            <v>39478.702770880889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39478.702770880889</v>
          </cell>
          <cell r="DQ304">
            <v>39478.702770880889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29736</v>
          </cell>
          <cell r="H305">
            <v>929763</v>
          </cell>
          <cell r="J305">
            <v>29736</v>
          </cell>
          <cell r="K305">
            <v>36461.052148852141</v>
          </cell>
          <cell r="L305">
            <v>66197.052148852148</v>
          </cell>
          <cell r="N305">
            <v>863565.94785114785</v>
          </cell>
          <cell r="P305">
            <v>29736</v>
          </cell>
          <cell r="Q305">
            <v>0</v>
          </cell>
          <cell r="R305">
            <v>0</v>
          </cell>
          <cell r="S305">
            <v>36461.052148852141</v>
          </cell>
          <cell r="T305">
            <v>66197.052148852148</v>
          </cell>
          <cell r="V305">
            <v>166477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9</v>
          </cell>
          <cell r="AF305">
            <v>0</v>
          </cell>
          <cell r="AG305">
            <v>900027</v>
          </cell>
          <cell r="AH305">
            <v>0</v>
          </cell>
          <cell r="AI305">
            <v>0</v>
          </cell>
          <cell r="AJ305">
            <v>900027</v>
          </cell>
          <cell r="AK305">
            <v>0</v>
          </cell>
          <cell r="AL305">
            <v>29736</v>
          </cell>
          <cell r="AM305">
            <v>929763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929763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36461.052148852141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31872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</v>
          </cell>
          <cell r="H309">
            <v>161445</v>
          </cell>
          <cell r="J309">
            <v>3749</v>
          </cell>
          <cell r="K309">
            <v>32185.825050381114</v>
          </cell>
          <cell r="L309">
            <v>35934.825050381114</v>
          </cell>
          <cell r="N309">
            <v>125510.17494961889</v>
          </cell>
          <cell r="P309">
            <v>3749</v>
          </cell>
          <cell r="Q309">
            <v>0</v>
          </cell>
          <cell r="R309">
            <v>0</v>
          </cell>
          <cell r="S309">
            <v>32185.825050381114</v>
          </cell>
          <cell r="T309">
            <v>35934.825050381114</v>
          </cell>
          <cell r="V309">
            <v>40417.800000000003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157696</v>
          </cell>
          <cell r="AH309">
            <v>0</v>
          </cell>
          <cell r="AI309">
            <v>0</v>
          </cell>
          <cell r="AJ309">
            <v>157696</v>
          </cell>
          <cell r="AK309">
            <v>0</v>
          </cell>
          <cell r="AL309">
            <v>3749</v>
          </cell>
          <cell r="AM309">
            <v>161445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161445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32185.825050381114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30454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1413982.0790009934</v>
          </cell>
          <cell r="F310">
            <v>0</v>
          </cell>
          <cell r="G310">
            <v>83328</v>
          </cell>
          <cell r="H310">
            <v>1497310.0790009934</v>
          </cell>
          <cell r="J310">
            <v>83328</v>
          </cell>
          <cell r="K310">
            <v>148039.56580353959</v>
          </cell>
          <cell r="L310">
            <v>231367.56580353959</v>
          </cell>
          <cell r="N310">
            <v>1265942.5131974537</v>
          </cell>
          <cell r="P310">
            <v>83328</v>
          </cell>
          <cell r="Q310">
            <v>0</v>
          </cell>
          <cell r="R310">
            <v>0</v>
          </cell>
          <cell r="S310">
            <v>148039.56580353959</v>
          </cell>
          <cell r="T310">
            <v>231367.56580353959</v>
          </cell>
          <cell r="V310">
            <v>326729.67900099338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245.92099900797206</v>
          </cell>
          <cell r="AE310">
            <v>0</v>
          </cell>
          <cell r="AF310">
            <v>0</v>
          </cell>
          <cell r="AG310">
            <v>1414228</v>
          </cell>
          <cell r="AH310">
            <v>0</v>
          </cell>
          <cell r="AI310">
            <v>0</v>
          </cell>
          <cell r="AJ310">
            <v>1413982.0790009934</v>
          </cell>
          <cell r="AK310">
            <v>0</v>
          </cell>
          <cell r="AL310">
            <v>83328</v>
          </cell>
          <cell r="AM310">
            <v>1497310.0790009934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1497556.0000000014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1413982.0790009934</v>
          </cell>
          <cell r="CE310">
            <v>1302782</v>
          </cell>
          <cell r="CF310">
            <v>111200.0790009934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243401.6790009934</v>
          </cell>
          <cell r="CK310">
            <v>148039.56580353959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111200.0790009934</v>
          </cell>
          <cell r="DQ310">
            <v>111200.0790009934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936</v>
          </cell>
          <cell r="H313">
            <v>21565.415677192981</v>
          </cell>
          <cell r="J313">
            <v>936</v>
          </cell>
          <cell r="K313">
            <v>6811.1658739525246</v>
          </cell>
          <cell r="L313">
            <v>7747.1658739525246</v>
          </cell>
          <cell r="N313">
            <v>13818.249803240456</v>
          </cell>
          <cell r="P313">
            <v>936</v>
          </cell>
          <cell r="Q313">
            <v>0</v>
          </cell>
          <cell r="R313">
            <v>0</v>
          </cell>
          <cell r="S313">
            <v>6811.1658739525246</v>
          </cell>
          <cell r="T313">
            <v>7747.1658739525246</v>
          </cell>
          <cell r="V313">
            <v>11080.615677192982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248.58432280701754</v>
          </cell>
          <cell r="AE313">
            <v>0</v>
          </cell>
          <cell r="AF313">
            <v>0</v>
          </cell>
          <cell r="AG313">
            <v>20878</v>
          </cell>
          <cell r="AH313">
            <v>0</v>
          </cell>
          <cell r="AI313">
            <v>0</v>
          </cell>
          <cell r="AJ313">
            <v>20629.415677192981</v>
          </cell>
          <cell r="AK313">
            <v>0</v>
          </cell>
          <cell r="AL313">
            <v>936</v>
          </cell>
          <cell r="AM313">
            <v>21565.415677192981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21814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6811.1658739525246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5523.4156771929811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1065879.5270440334</v>
          </cell>
          <cell r="F314">
            <v>0</v>
          </cell>
          <cell r="G314">
            <v>66781</v>
          </cell>
          <cell r="H314">
            <v>1132660.5270440334</v>
          </cell>
          <cell r="J314">
            <v>66781</v>
          </cell>
          <cell r="K314">
            <v>126514.07410117665</v>
          </cell>
          <cell r="L314">
            <v>193295.07410117664</v>
          </cell>
          <cell r="N314">
            <v>939365.45294285682</v>
          </cell>
          <cell r="P314">
            <v>66781</v>
          </cell>
          <cell r="Q314">
            <v>0</v>
          </cell>
          <cell r="R314">
            <v>0</v>
          </cell>
          <cell r="S314">
            <v>126514.07410117665</v>
          </cell>
          <cell r="T314">
            <v>193295.07410117664</v>
          </cell>
          <cell r="V314">
            <v>234597.32704403339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643.47295596647029</v>
          </cell>
          <cell r="AE314">
            <v>0</v>
          </cell>
          <cell r="AF314">
            <v>0</v>
          </cell>
          <cell r="AG314">
            <v>1066523</v>
          </cell>
          <cell r="AH314">
            <v>0</v>
          </cell>
          <cell r="AI314">
            <v>0</v>
          </cell>
          <cell r="AJ314">
            <v>1065879.5270440334</v>
          </cell>
          <cell r="AK314">
            <v>0</v>
          </cell>
          <cell r="AL314">
            <v>66781</v>
          </cell>
          <cell r="AM314">
            <v>1132660.5270440332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1133303.9999999995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1065879.5270440334</v>
          </cell>
          <cell r="CE314">
            <v>951206</v>
          </cell>
          <cell r="CF314">
            <v>114673.5270440334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167816.32704403339</v>
          </cell>
          <cell r="CK314">
            <v>126514.07410117665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114673.5270440334</v>
          </cell>
          <cell r="DQ314">
            <v>114673.5270440334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9646</v>
          </cell>
          <cell r="H315">
            <v>154553</v>
          </cell>
          <cell r="J315">
            <v>9646</v>
          </cell>
          <cell r="K315">
            <v>24447.003581348683</v>
          </cell>
          <cell r="L315">
            <v>34093.003581348683</v>
          </cell>
          <cell r="N315">
            <v>120459.99641865131</v>
          </cell>
          <cell r="P315">
            <v>9646</v>
          </cell>
          <cell r="Q315">
            <v>0</v>
          </cell>
          <cell r="R315">
            <v>0</v>
          </cell>
          <cell r="S315">
            <v>24447.003581348683</v>
          </cell>
          <cell r="T315">
            <v>34093.003581348683</v>
          </cell>
          <cell r="V315">
            <v>65023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144907</v>
          </cell>
          <cell r="AH315">
            <v>0</v>
          </cell>
          <cell r="AI315">
            <v>0</v>
          </cell>
          <cell r="AJ315">
            <v>144907</v>
          </cell>
          <cell r="AK315">
            <v>0</v>
          </cell>
          <cell r="AL315">
            <v>9646</v>
          </cell>
          <cell r="AM315">
            <v>154553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154553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24447.003581348683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20977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695774.71392934409</v>
          </cell>
          <cell r="F316">
            <v>0</v>
          </cell>
          <cell r="G316">
            <v>35844</v>
          </cell>
          <cell r="H316">
            <v>731618.71392934409</v>
          </cell>
          <cell r="J316">
            <v>35844</v>
          </cell>
          <cell r="K316">
            <v>45293.713929344085</v>
          </cell>
          <cell r="L316">
            <v>81137.713929344085</v>
          </cell>
          <cell r="N316">
            <v>650481</v>
          </cell>
          <cell r="P316">
            <v>35844</v>
          </cell>
          <cell r="Q316">
            <v>0</v>
          </cell>
          <cell r="R316">
            <v>0</v>
          </cell>
          <cell r="S316">
            <v>45293.713929344085</v>
          </cell>
          <cell r="T316">
            <v>81137.713929344085</v>
          </cell>
          <cell r="V316">
            <v>163696.51392934407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1679.2860706565077</v>
          </cell>
          <cell r="AE316">
            <v>0</v>
          </cell>
          <cell r="AF316">
            <v>0</v>
          </cell>
          <cell r="AG316">
            <v>697454</v>
          </cell>
          <cell r="AH316">
            <v>0</v>
          </cell>
          <cell r="AI316">
            <v>0</v>
          </cell>
          <cell r="AJ316">
            <v>695774.71392934409</v>
          </cell>
          <cell r="AK316">
            <v>0</v>
          </cell>
          <cell r="AL316">
            <v>35844</v>
          </cell>
          <cell r="AM316">
            <v>731618.71392934409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733298.00000000058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695774.71392934409</v>
          </cell>
          <cell r="CE316">
            <v>650481</v>
          </cell>
          <cell r="CF316">
            <v>45293.713929344085</v>
          </cell>
          <cell r="CG316">
            <v>0</v>
          </cell>
          <cell r="CH316">
            <v>82558.8</v>
          </cell>
          <cell r="CI316">
            <v>0</v>
          </cell>
          <cell r="CJ316">
            <v>127852.51392934409</v>
          </cell>
          <cell r="CK316">
            <v>45293.713929344085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45293.713929344085</v>
          </cell>
          <cell r="DQ316">
            <v>45293.713929344085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343787.6166091942</v>
          </cell>
          <cell r="F317">
            <v>0</v>
          </cell>
          <cell r="G317">
            <v>15735</v>
          </cell>
          <cell r="H317">
            <v>359522.6166091942</v>
          </cell>
          <cell r="J317">
            <v>15735</v>
          </cell>
          <cell r="K317">
            <v>35358.004438839256</v>
          </cell>
          <cell r="L317">
            <v>51093.004438839256</v>
          </cell>
          <cell r="N317">
            <v>308429.61217035493</v>
          </cell>
          <cell r="P317">
            <v>15735</v>
          </cell>
          <cell r="Q317">
            <v>0</v>
          </cell>
          <cell r="R317">
            <v>0</v>
          </cell>
          <cell r="S317">
            <v>35358.004438839256</v>
          </cell>
          <cell r="T317">
            <v>51093.004438839256</v>
          </cell>
          <cell r="V317">
            <v>80631.016609194194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1280.383390805348</v>
          </cell>
          <cell r="AE317">
            <v>0</v>
          </cell>
          <cell r="AF317">
            <v>0</v>
          </cell>
          <cell r="AG317">
            <v>345068</v>
          </cell>
          <cell r="AH317">
            <v>0</v>
          </cell>
          <cell r="AI317">
            <v>0</v>
          </cell>
          <cell r="AJ317">
            <v>343787.6166091942</v>
          </cell>
          <cell r="AK317">
            <v>0</v>
          </cell>
          <cell r="AL317">
            <v>15735</v>
          </cell>
          <cell r="AM317">
            <v>359522.6166091942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360802.99999999953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343787.6166091942</v>
          </cell>
          <cell r="CE317">
            <v>309971</v>
          </cell>
          <cell r="CF317">
            <v>33816.6166091942</v>
          </cell>
          <cell r="CG317">
            <v>5531.4</v>
          </cell>
          <cell r="CH317">
            <v>25548</v>
          </cell>
          <cell r="CI317">
            <v>0</v>
          </cell>
          <cell r="CJ317">
            <v>64896.016609194201</v>
          </cell>
          <cell r="CK317">
            <v>35358.004438839256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33816.6166091942</v>
          </cell>
          <cell r="DQ317">
            <v>33816.6166091942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4800</v>
          </cell>
          <cell r="H318">
            <v>76324.122762148341</v>
          </cell>
          <cell r="J318">
            <v>4800</v>
          </cell>
          <cell r="K318">
            <v>7565.4053706653594</v>
          </cell>
          <cell r="L318">
            <v>12365.405370665359</v>
          </cell>
          <cell r="N318">
            <v>63958.717391482984</v>
          </cell>
          <cell r="P318">
            <v>4800</v>
          </cell>
          <cell r="Q318">
            <v>0</v>
          </cell>
          <cell r="R318">
            <v>0</v>
          </cell>
          <cell r="S318">
            <v>7565.4053706653594</v>
          </cell>
          <cell r="T318">
            <v>12365.405370665359</v>
          </cell>
          <cell r="V318">
            <v>30972.522762148339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247.87723785166239</v>
          </cell>
          <cell r="AE318">
            <v>0</v>
          </cell>
          <cell r="AF318">
            <v>0</v>
          </cell>
          <cell r="AG318">
            <v>71772</v>
          </cell>
          <cell r="AH318">
            <v>0</v>
          </cell>
          <cell r="AI318">
            <v>0</v>
          </cell>
          <cell r="AJ318">
            <v>71524.122762148341</v>
          </cell>
          <cell r="AK318">
            <v>0</v>
          </cell>
          <cell r="AL318">
            <v>4800</v>
          </cell>
          <cell r="AM318">
            <v>76324.122762148341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76572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7565.4053706653594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1064.1227621483413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1642898.8437939663</v>
          </cell>
          <cell r="F319">
            <v>0</v>
          </cell>
          <cell r="G319">
            <v>101025</v>
          </cell>
          <cell r="H319">
            <v>1743923.8437939663</v>
          </cell>
          <cell r="J319">
            <v>101025</v>
          </cell>
          <cell r="K319">
            <v>237366.25470270542</v>
          </cell>
          <cell r="L319">
            <v>338391.25470270542</v>
          </cell>
          <cell r="N319">
            <v>1405532.5890912609</v>
          </cell>
          <cell r="P319">
            <v>101025</v>
          </cell>
          <cell r="Q319">
            <v>0</v>
          </cell>
          <cell r="R319">
            <v>0</v>
          </cell>
          <cell r="S319">
            <v>237366.25470270542</v>
          </cell>
          <cell r="T319">
            <v>338391.25470270542</v>
          </cell>
          <cell r="V319">
            <v>490189.24379396631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2007.1562060339986</v>
          </cell>
          <cell r="AE319">
            <v>0</v>
          </cell>
          <cell r="AF319">
            <v>0</v>
          </cell>
          <cell r="AG319">
            <v>1644906</v>
          </cell>
          <cell r="AH319">
            <v>0</v>
          </cell>
          <cell r="AI319">
            <v>0</v>
          </cell>
          <cell r="AJ319">
            <v>1642898.8437939663</v>
          </cell>
          <cell r="AK319">
            <v>0</v>
          </cell>
          <cell r="AL319">
            <v>101025</v>
          </cell>
          <cell r="AM319">
            <v>1743923.8437939661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1745931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1642898.8437939663</v>
          </cell>
          <cell r="CE319">
            <v>1452965</v>
          </cell>
          <cell r="CF319">
            <v>189933.84379396634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389164.24379396631</v>
          </cell>
          <cell r="CK319">
            <v>237366.25470270542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189933.84379396634</v>
          </cell>
          <cell r="DQ319">
            <v>189933.84379396634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271222.58453109703</v>
          </cell>
          <cell r="F323">
            <v>0</v>
          </cell>
          <cell r="G323">
            <v>9679</v>
          </cell>
          <cell r="H323">
            <v>280901.58453109703</v>
          </cell>
          <cell r="J323">
            <v>9679</v>
          </cell>
          <cell r="K323">
            <v>56762.485559054505</v>
          </cell>
          <cell r="L323">
            <v>66441.485559054505</v>
          </cell>
          <cell r="N323">
            <v>214460.09897204253</v>
          </cell>
          <cell r="P323">
            <v>9679</v>
          </cell>
          <cell r="Q323">
            <v>0</v>
          </cell>
          <cell r="R323">
            <v>0</v>
          </cell>
          <cell r="S323">
            <v>56762.485559054505</v>
          </cell>
          <cell r="T323">
            <v>66441.485559054505</v>
          </cell>
          <cell r="V323">
            <v>114886.78453109703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871.41546890298298</v>
          </cell>
          <cell r="AE323">
            <v>0</v>
          </cell>
          <cell r="AF323">
            <v>0</v>
          </cell>
          <cell r="AG323">
            <v>272094</v>
          </cell>
          <cell r="AH323">
            <v>0</v>
          </cell>
          <cell r="AI323">
            <v>0</v>
          </cell>
          <cell r="AJ323">
            <v>271222.58453109703</v>
          </cell>
          <cell r="AK323">
            <v>0</v>
          </cell>
          <cell r="AL323">
            <v>9679</v>
          </cell>
          <cell r="AM323">
            <v>280901.58453109709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281773.00000000006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271222.58453109703</v>
          </cell>
          <cell r="CE323">
            <v>229303</v>
          </cell>
          <cell r="CF323">
            <v>41919.584531097033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105207.78453109703</v>
          </cell>
          <cell r="CK323">
            <v>56762.485559054505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41919.584531097033</v>
          </cell>
          <cell r="DQ323">
            <v>41919.584531097033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24399</v>
          </cell>
          <cell r="H325">
            <v>389921.82359899738</v>
          </cell>
          <cell r="J325">
            <v>24399</v>
          </cell>
          <cell r="K325">
            <v>70678.915829028396</v>
          </cell>
          <cell r="L325">
            <v>95077.915829028396</v>
          </cell>
          <cell r="N325">
            <v>294843.90776996897</v>
          </cell>
          <cell r="P325">
            <v>24399</v>
          </cell>
          <cell r="Q325">
            <v>0</v>
          </cell>
          <cell r="R325">
            <v>0</v>
          </cell>
          <cell r="S325">
            <v>70678.915829028396</v>
          </cell>
          <cell r="T325">
            <v>95077.915829028396</v>
          </cell>
          <cell r="V325">
            <v>141277.82359899738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982.17640100250628</v>
          </cell>
          <cell r="AE325">
            <v>0</v>
          </cell>
          <cell r="AF325">
            <v>0</v>
          </cell>
          <cell r="AG325">
            <v>366505</v>
          </cell>
          <cell r="AH325">
            <v>0</v>
          </cell>
          <cell r="AI325">
            <v>0</v>
          </cell>
          <cell r="AJ325">
            <v>365522.82359899738</v>
          </cell>
          <cell r="AK325">
            <v>0</v>
          </cell>
          <cell r="AL325">
            <v>24399</v>
          </cell>
          <cell r="AM325">
            <v>389921.82359899743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390903.99999999994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70678.915829028396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61241.823598997376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</v>
          </cell>
          <cell r="H326">
            <v>24810</v>
          </cell>
          <cell r="J326">
            <v>930</v>
          </cell>
          <cell r="K326">
            <v>7737.7766896637531</v>
          </cell>
          <cell r="L326">
            <v>8667.7766896637531</v>
          </cell>
          <cell r="N326">
            <v>16142.223310336247</v>
          </cell>
          <cell r="P326">
            <v>930</v>
          </cell>
          <cell r="Q326">
            <v>0</v>
          </cell>
          <cell r="R326">
            <v>0</v>
          </cell>
          <cell r="S326">
            <v>7737.7766896637531</v>
          </cell>
          <cell r="T326">
            <v>8667.7766896637531</v>
          </cell>
          <cell r="V326">
            <v>17056.8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23880</v>
          </cell>
          <cell r="AH326">
            <v>0</v>
          </cell>
          <cell r="AI326">
            <v>0</v>
          </cell>
          <cell r="AJ326">
            <v>23880</v>
          </cell>
          <cell r="AK326">
            <v>0</v>
          </cell>
          <cell r="AL326">
            <v>930</v>
          </cell>
          <cell r="AM326">
            <v>24810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24810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7737.7766896637531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4497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10352</v>
          </cell>
          <cell r="H330">
            <v>193696</v>
          </cell>
          <cell r="J330">
            <v>10352</v>
          </cell>
          <cell r="K330">
            <v>6003.2031699105946</v>
          </cell>
          <cell r="L330">
            <v>16355.203169910594</v>
          </cell>
          <cell r="N330">
            <v>177340.79683008941</v>
          </cell>
          <cell r="P330">
            <v>10352</v>
          </cell>
          <cell r="Q330">
            <v>0</v>
          </cell>
          <cell r="R330">
            <v>0</v>
          </cell>
          <cell r="S330">
            <v>6003.2031699105946</v>
          </cell>
          <cell r="T330">
            <v>16355.203169910594</v>
          </cell>
          <cell r="V330">
            <v>31895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183344</v>
          </cell>
          <cell r="AH330">
            <v>0</v>
          </cell>
          <cell r="AI330">
            <v>0</v>
          </cell>
          <cell r="AJ330">
            <v>183344</v>
          </cell>
          <cell r="AK330">
            <v>0</v>
          </cell>
          <cell r="AL330">
            <v>10352</v>
          </cell>
          <cell r="AM330">
            <v>193696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193696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6003.2031699105946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181291.09271007753</v>
          </cell>
          <cell r="F331">
            <v>0</v>
          </cell>
          <cell r="G331">
            <v>8525</v>
          </cell>
          <cell r="H331">
            <v>189816.09271007753</v>
          </cell>
          <cell r="J331">
            <v>8525</v>
          </cell>
          <cell r="K331">
            <v>28725.09271007753</v>
          </cell>
          <cell r="L331">
            <v>37250.09271007753</v>
          </cell>
          <cell r="N331">
            <v>152566</v>
          </cell>
          <cell r="P331">
            <v>8525</v>
          </cell>
          <cell r="Q331">
            <v>0</v>
          </cell>
          <cell r="R331">
            <v>0</v>
          </cell>
          <cell r="S331">
            <v>28725.09271007753</v>
          </cell>
          <cell r="T331">
            <v>37250.09271007753</v>
          </cell>
          <cell r="V331">
            <v>43988.892710077533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2370.9072899225189</v>
          </cell>
          <cell r="AE331">
            <v>0</v>
          </cell>
          <cell r="AF331">
            <v>0</v>
          </cell>
          <cell r="AG331">
            <v>183662</v>
          </cell>
          <cell r="AH331">
            <v>0</v>
          </cell>
          <cell r="AI331">
            <v>0</v>
          </cell>
          <cell r="AJ331">
            <v>181291.09271007753</v>
          </cell>
          <cell r="AK331">
            <v>0</v>
          </cell>
          <cell r="AL331">
            <v>8525</v>
          </cell>
          <cell r="AM331">
            <v>189816.09271007753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192187.00000000006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181291.09271007753</v>
          </cell>
          <cell r="CE331">
            <v>152566</v>
          </cell>
          <cell r="CF331">
            <v>28725.09271007753</v>
          </cell>
          <cell r="CG331">
            <v>0</v>
          </cell>
          <cell r="CH331">
            <v>6738.8</v>
          </cell>
          <cell r="CI331">
            <v>0</v>
          </cell>
          <cell r="CJ331">
            <v>35463.892710077533</v>
          </cell>
          <cell r="CK331">
            <v>28725.09271007753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28725.09271007753</v>
          </cell>
          <cell r="DQ331">
            <v>28725.09271007753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75051.846907771731</v>
          </cell>
          <cell r="F332">
            <v>0</v>
          </cell>
          <cell r="G332">
            <v>4650</v>
          </cell>
          <cell r="H332">
            <v>79701.846907771731</v>
          </cell>
          <cell r="J332">
            <v>4650</v>
          </cell>
          <cell r="K332">
            <v>3756.8469077717309</v>
          </cell>
          <cell r="L332">
            <v>8406.8469077717309</v>
          </cell>
          <cell r="N332">
            <v>71295</v>
          </cell>
          <cell r="P332">
            <v>4650</v>
          </cell>
          <cell r="Q332">
            <v>0</v>
          </cell>
          <cell r="R332">
            <v>0</v>
          </cell>
          <cell r="S332">
            <v>3756.8469077717309</v>
          </cell>
          <cell r="T332">
            <v>8406.8469077717309</v>
          </cell>
          <cell r="V332">
            <v>20526.846907771731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196.15309222824027</v>
          </cell>
          <cell r="AE332">
            <v>0</v>
          </cell>
          <cell r="AF332">
            <v>0</v>
          </cell>
          <cell r="AG332">
            <v>75248</v>
          </cell>
          <cell r="AH332">
            <v>0</v>
          </cell>
          <cell r="AI332">
            <v>0</v>
          </cell>
          <cell r="AJ332">
            <v>75051.846907771731</v>
          </cell>
          <cell r="AK332">
            <v>0</v>
          </cell>
          <cell r="AL332">
            <v>4650</v>
          </cell>
          <cell r="AM332">
            <v>79701.846907771731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79897.999999999971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75051.846907771731</v>
          </cell>
          <cell r="CE332">
            <v>71295</v>
          </cell>
          <cell r="CF332">
            <v>3756.8469077717309</v>
          </cell>
          <cell r="CG332">
            <v>0</v>
          </cell>
          <cell r="CH332">
            <v>12120</v>
          </cell>
          <cell r="CI332">
            <v>0</v>
          </cell>
          <cell r="CJ332">
            <v>15876.846907771731</v>
          </cell>
          <cell r="CK332">
            <v>3756.8469077717309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3756.8469077717309</v>
          </cell>
          <cell r="DQ332">
            <v>3756.8469077717309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81991</v>
          </cell>
          <cell r="H334">
            <v>1265723.8746407845</v>
          </cell>
          <cell r="J334">
            <v>81991</v>
          </cell>
          <cell r="K334">
            <v>315155.55528640351</v>
          </cell>
          <cell r="L334">
            <v>397146.55528640351</v>
          </cell>
          <cell r="N334">
            <v>868577.31935438095</v>
          </cell>
          <cell r="P334">
            <v>81991</v>
          </cell>
          <cell r="Q334">
            <v>0</v>
          </cell>
          <cell r="R334">
            <v>0</v>
          </cell>
          <cell r="S334">
            <v>315155.55528640351</v>
          </cell>
          <cell r="T334">
            <v>397146.55528640351</v>
          </cell>
          <cell r="V334">
            <v>507133.47464078449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9810.1253592161611</v>
          </cell>
          <cell r="AE334">
            <v>0</v>
          </cell>
          <cell r="AF334">
            <v>0</v>
          </cell>
          <cell r="AG334">
            <v>1193543</v>
          </cell>
          <cell r="AH334">
            <v>0</v>
          </cell>
          <cell r="AI334">
            <v>0</v>
          </cell>
          <cell r="AJ334">
            <v>1183732.8746407845</v>
          </cell>
          <cell r="AK334">
            <v>0</v>
          </cell>
          <cell r="AL334">
            <v>81991</v>
          </cell>
          <cell r="AM334">
            <v>1265723.8746407845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1275534.0000000007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315155.55528640351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280882.87464078446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21252</v>
          </cell>
          <cell r="H335">
            <v>350794</v>
          </cell>
          <cell r="J335">
            <v>21252</v>
          </cell>
          <cell r="K335">
            <v>38502.186934381505</v>
          </cell>
          <cell r="L335">
            <v>59754.186934381505</v>
          </cell>
          <cell r="N335">
            <v>291039.81306561851</v>
          </cell>
          <cell r="P335">
            <v>21252</v>
          </cell>
          <cell r="Q335">
            <v>0</v>
          </cell>
          <cell r="R335">
            <v>0</v>
          </cell>
          <cell r="S335">
            <v>38502.186934381505</v>
          </cell>
          <cell r="T335">
            <v>59754.186934381505</v>
          </cell>
          <cell r="V335">
            <v>123035.2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329542</v>
          </cell>
          <cell r="AH335">
            <v>0</v>
          </cell>
          <cell r="AI335">
            <v>0</v>
          </cell>
          <cell r="AJ335">
            <v>329542</v>
          </cell>
          <cell r="AK335">
            <v>0</v>
          </cell>
          <cell r="AL335">
            <v>21252</v>
          </cell>
          <cell r="AM335">
            <v>350794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350794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38502.186934381505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14056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2856</v>
          </cell>
          <cell r="H336">
            <v>56840.221714285733</v>
          </cell>
          <cell r="J336">
            <v>2856</v>
          </cell>
          <cell r="K336">
            <v>1865.2217142857335</v>
          </cell>
          <cell r="L336">
            <v>4721.2217142857335</v>
          </cell>
          <cell r="N336">
            <v>52119</v>
          </cell>
          <cell r="P336">
            <v>2856</v>
          </cell>
          <cell r="Q336">
            <v>0</v>
          </cell>
          <cell r="R336">
            <v>0</v>
          </cell>
          <cell r="S336">
            <v>1865.2217142857335</v>
          </cell>
          <cell r="T336">
            <v>4721.2217142857335</v>
          </cell>
          <cell r="V336">
            <v>4721.2217142857335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489.7782857142858</v>
          </cell>
          <cell r="AE336">
            <v>0</v>
          </cell>
          <cell r="AF336">
            <v>0</v>
          </cell>
          <cell r="AG336">
            <v>54474</v>
          </cell>
          <cell r="AH336">
            <v>0</v>
          </cell>
          <cell r="AI336">
            <v>0</v>
          </cell>
          <cell r="AJ336">
            <v>53984.221714285733</v>
          </cell>
          <cell r="AK336">
            <v>0</v>
          </cell>
          <cell r="AL336">
            <v>2856</v>
          </cell>
          <cell r="AM336">
            <v>56840.221714285733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57330.000000000022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1865.2217142857335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32144</v>
          </cell>
          <cell r="H340">
            <v>581362.18892293121</v>
          </cell>
          <cell r="J340">
            <v>32144</v>
          </cell>
          <cell r="K340">
            <v>89840.188922931207</v>
          </cell>
          <cell r="L340">
            <v>121984.18892293121</v>
          </cell>
          <cell r="N340">
            <v>459378</v>
          </cell>
          <cell r="P340">
            <v>32144</v>
          </cell>
          <cell r="Q340">
            <v>0</v>
          </cell>
          <cell r="R340">
            <v>0</v>
          </cell>
          <cell r="S340">
            <v>89840.188922931207</v>
          </cell>
          <cell r="T340">
            <v>121984.18892293121</v>
          </cell>
          <cell r="V340">
            <v>150310.5889229312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5251.8110770690346</v>
          </cell>
          <cell r="AE340">
            <v>0</v>
          </cell>
          <cell r="AF340">
            <v>0</v>
          </cell>
          <cell r="AG340">
            <v>554470</v>
          </cell>
          <cell r="AH340">
            <v>0</v>
          </cell>
          <cell r="AI340">
            <v>0</v>
          </cell>
          <cell r="AJ340">
            <v>549218.18892293121</v>
          </cell>
          <cell r="AK340">
            <v>0</v>
          </cell>
          <cell r="AL340">
            <v>32144</v>
          </cell>
          <cell r="AM340">
            <v>581362.18892293132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586614.00000000035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89840.188922931207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81654</v>
          </cell>
          <cell r="H341">
            <v>1302385.2422185773</v>
          </cell>
          <cell r="J341">
            <v>81654</v>
          </cell>
          <cell r="K341">
            <v>260968.64465350192</v>
          </cell>
          <cell r="L341">
            <v>342622.64465350192</v>
          </cell>
          <cell r="N341">
            <v>959762.59756507538</v>
          </cell>
          <cell r="P341">
            <v>81654</v>
          </cell>
          <cell r="Q341">
            <v>0</v>
          </cell>
          <cell r="R341">
            <v>0</v>
          </cell>
          <cell r="S341">
            <v>260968.64465350192</v>
          </cell>
          <cell r="T341">
            <v>342622.64465350192</v>
          </cell>
          <cell r="V341">
            <v>402135.44221857726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2685.7577814225447</v>
          </cell>
          <cell r="AE341">
            <v>0</v>
          </cell>
          <cell r="AF341">
            <v>0</v>
          </cell>
          <cell r="AG341">
            <v>1223417</v>
          </cell>
          <cell r="AH341">
            <v>0</v>
          </cell>
          <cell r="AI341">
            <v>0</v>
          </cell>
          <cell r="AJ341">
            <v>1220731.2422185773</v>
          </cell>
          <cell r="AK341">
            <v>0</v>
          </cell>
          <cell r="AL341">
            <v>81654</v>
          </cell>
          <cell r="AM341">
            <v>1302385.2422185773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1305070.9999999998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260968.64465350192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258161.2422185773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4478643.5393280424</v>
          </cell>
          <cell r="F345">
            <v>0</v>
          </cell>
          <cell r="G345">
            <v>281993</v>
          </cell>
          <cell r="H345">
            <v>4760636.5393280424</v>
          </cell>
          <cell r="J345">
            <v>281993</v>
          </cell>
          <cell r="K345">
            <v>655941.62584999239</v>
          </cell>
          <cell r="L345">
            <v>937934.62584999239</v>
          </cell>
          <cell r="N345">
            <v>3822701.9134780499</v>
          </cell>
          <cell r="P345">
            <v>281993</v>
          </cell>
          <cell r="Q345">
            <v>0</v>
          </cell>
          <cell r="R345">
            <v>0</v>
          </cell>
          <cell r="S345">
            <v>655941.62584999239</v>
          </cell>
          <cell r="T345">
            <v>937934.62584999239</v>
          </cell>
          <cell r="V345">
            <v>1143572.1393280425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52469.460671958288</v>
          </cell>
          <cell r="AE345">
            <v>0.99999999999999978</v>
          </cell>
          <cell r="AF345">
            <v>0</v>
          </cell>
          <cell r="AG345">
            <v>4531113</v>
          </cell>
          <cell r="AH345">
            <v>0</v>
          </cell>
          <cell r="AI345">
            <v>0</v>
          </cell>
          <cell r="AJ345">
            <v>4478643.5393280424</v>
          </cell>
          <cell r="AK345">
            <v>0</v>
          </cell>
          <cell r="AL345">
            <v>281993</v>
          </cell>
          <cell r="AM345">
            <v>4760636.5393280424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4813106.0000000009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4478643.5393280424</v>
          </cell>
          <cell r="CE345">
            <v>3869559</v>
          </cell>
          <cell r="CF345">
            <v>609084.53932804242</v>
          </cell>
          <cell r="CG345">
            <v>168150.6</v>
          </cell>
          <cell r="CH345">
            <v>84344</v>
          </cell>
          <cell r="CI345">
            <v>0</v>
          </cell>
          <cell r="CJ345">
            <v>861579.13932804239</v>
          </cell>
          <cell r="CK345">
            <v>655941.62584999239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609084.53932804242</v>
          </cell>
          <cell r="DQ345">
            <v>609084.53932804242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1876</v>
          </cell>
          <cell r="H346">
            <v>65057.539999999994</v>
          </cell>
          <cell r="J346">
            <v>1876</v>
          </cell>
          <cell r="K346">
            <v>2536.7951485260055</v>
          </cell>
          <cell r="L346">
            <v>4412.7951485260055</v>
          </cell>
          <cell r="N346">
            <v>60644.744851473988</v>
          </cell>
          <cell r="P346">
            <v>1876</v>
          </cell>
          <cell r="Q346">
            <v>0</v>
          </cell>
          <cell r="R346">
            <v>0</v>
          </cell>
          <cell r="S346">
            <v>2536.7951485260055</v>
          </cell>
          <cell r="T346">
            <v>4412.7951485260055</v>
          </cell>
          <cell r="V346">
            <v>16099.339999999993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959.46</v>
          </cell>
          <cell r="AE346">
            <v>0</v>
          </cell>
          <cell r="AF346">
            <v>0</v>
          </cell>
          <cell r="AG346">
            <v>64141</v>
          </cell>
          <cell r="AH346">
            <v>0</v>
          </cell>
          <cell r="AI346">
            <v>0</v>
          </cell>
          <cell r="AJ346">
            <v>63181.539999999994</v>
          </cell>
          <cell r="AK346">
            <v>0</v>
          </cell>
          <cell r="AL346">
            <v>1876</v>
          </cell>
          <cell r="AM346">
            <v>65057.539999999994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66017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2536.7951485260055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2193.5399999999936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9457</v>
          </cell>
          <cell r="H349">
            <v>184499</v>
          </cell>
          <cell r="J349">
            <v>9457</v>
          </cell>
          <cell r="K349">
            <v>5750</v>
          </cell>
          <cell r="L349">
            <v>15207</v>
          </cell>
          <cell r="N349">
            <v>169292</v>
          </cell>
          <cell r="P349">
            <v>9457</v>
          </cell>
          <cell r="Q349">
            <v>0</v>
          </cell>
          <cell r="R349">
            <v>0</v>
          </cell>
          <cell r="S349">
            <v>5750</v>
          </cell>
          <cell r="T349">
            <v>15207</v>
          </cell>
          <cell r="V349">
            <v>30183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175042</v>
          </cell>
          <cell r="AH349">
            <v>0</v>
          </cell>
          <cell r="AI349">
            <v>0</v>
          </cell>
          <cell r="AJ349">
            <v>175042</v>
          </cell>
          <cell r="AK349">
            <v>0</v>
          </cell>
          <cell r="AL349">
            <v>9457</v>
          </cell>
          <cell r="AM349">
            <v>184499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184499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5750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3939</v>
          </cell>
          <cell r="H351">
            <v>70135</v>
          </cell>
          <cell r="J351">
            <v>3939</v>
          </cell>
          <cell r="K351">
            <v>4764.4361903624194</v>
          </cell>
          <cell r="L351">
            <v>8703.4361903624194</v>
          </cell>
          <cell r="N351">
            <v>61431.563809637577</v>
          </cell>
          <cell r="P351">
            <v>3939</v>
          </cell>
          <cell r="Q351">
            <v>0</v>
          </cell>
          <cell r="R351">
            <v>0</v>
          </cell>
          <cell r="S351">
            <v>4764.4361903624194</v>
          </cell>
          <cell r="T351">
            <v>8703.4361903624194</v>
          </cell>
          <cell r="V351">
            <v>8787.4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66196</v>
          </cell>
          <cell r="AH351">
            <v>0</v>
          </cell>
          <cell r="AI351">
            <v>0</v>
          </cell>
          <cell r="AJ351">
            <v>66196</v>
          </cell>
          <cell r="AK351">
            <v>0</v>
          </cell>
          <cell r="AL351">
            <v>3939</v>
          </cell>
          <cell r="AM351">
            <v>70135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70135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4764.4361903624194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4732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21426</v>
          </cell>
          <cell r="H352">
            <v>320675.87431693991</v>
          </cell>
          <cell r="J352">
            <v>21426</v>
          </cell>
          <cell r="K352">
            <v>47058.721378633432</v>
          </cell>
          <cell r="L352">
            <v>68484.721378633432</v>
          </cell>
          <cell r="N352">
            <v>252191.15293830648</v>
          </cell>
          <cell r="P352">
            <v>21426</v>
          </cell>
          <cell r="Q352">
            <v>0</v>
          </cell>
          <cell r="R352">
            <v>0</v>
          </cell>
          <cell r="S352">
            <v>47058.721378633432</v>
          </cell>
          <cell r="T352">
            <v>68484.721378633432</v>
          </cell>
          <cell r="V352">
            <v>81284.874316939909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3996.1256830601092</v>
          </cell>
          <cell r="AE352">
            <v>0</v>
          </cell>
          <cell r="AF352">
            <v>0</v>
          </cell>
          <cell r="AG352">
            <v>303246</v>
          </cell>
          <cell r="AH352">
            <v>0</v>
          </cell>
          <cell r="AI352">
            <v>0</v>
          </cell>
          <cell r="AJ352">
            <v>299249.87431693991</v>
          </cell>
          <cell r="AK352">
            <v>0</v>
          </cell>
          <cell r="AL352">
            <v>21426</v>
          </cell>
          <cell r="AM352">
            <v>320675.87431693991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324672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47058.721378633432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42113.874316939909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29591.344292623351</v>
          </cell>
          <cell r="F353">
            <v>0</v>
          </cell>
          <cell r="G353">
            <v>1937</v>
          </cell>
          <cell r="H353">
            <v>31528.344292623351</v>
          </cell>
          <cell r="J353">
            <v>1937</v>
          </cell>
          <cell r="K353">
            <v>2633.1410861633849</v>
          </cell>
          <cell r="L353">
            <v>4570.1410861633849</v>
          </cell>
          <cell r="N353">
            <v>26958.203206459966</v>
          </cell>
          <cell r="P353">
            <v>1937</v>
          </cell>
          <cell r="Q353">
            <v>0</v>
          </cell>
          <cell r="R353">
            <v>0</v>
          </cell>
          <cell r="S353">
            <v>2633.1410861633849</v>
          </cell>
          <cell r="T353">
            <v>4570.1410861633849</v>
          </cell>
          <cell r="V353">
            <v>11630.744292623351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74.655707376656437</v>
          </cell>
          <cell r="AE353">
            <v>0</v>
          </cell>
          <cell r="AF353">
            <v>0</v>
          </cell>
          <cell r="AG353">
            <v>29666</v>
          </cell>
          <cell r="AH353">
            <v>0</v>
          </cell>
          <cell r="AI353">
            <v>0</v>
          </cell>
          <cell r="AJ353">
            <v>29591.344292623351</v>
          </cell>
          <cell r="AK353">
            <v>0</v>
          </cell>
          <cell r="AL353">
            <v>1937</v>
          </cell>
          <cell r="AM353">
            <v>31528.344292623355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31603.000000000011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29591.344292623351</v>
          </cell>
          <cell r="CE353">
            <v>28576</v>
          </cell>
          <cell r="CF353">
            <v>1015.3442926233511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9693.7442926233507</v>
          </cell>
          <cell r="CK353">
            <v>2633.1410861633849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1015.3442926233511</v>
          </cell>
          <cell r="DQ353">
            <v>1015.3442926233511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375713.01192222856</v>
          </cell>
          <cell r="F355">
            <v>0</v>
          </cell>
          <cell r="G355">
            <v>23193</v>
          </cell>
          <cell r="H355">
            <v>398906.01192222856</v>
          </cell>
          <cell r="J355">
            <v>23193</v>
          </cell>
          <cell r="K355">
            <v>31417.531479274599</v>
          </cell>
          <cell r="L355">
            <v>54610.531479274599</v>
          </cell>
          <cell r="N355">
            <v>344295.48044295394</v>
          </cell>
          <cell r="P355">
            <v>23193</v>
          </cell>
          <cell r="Q355">
            <v>0</v>
          </cell>
          <cell r="R355">
            <v>0</v>
          </cell>
          <cell r="S355">
            <v>31417.531479274599</v>
          </cell>
          <cell r="T355">
            <v>54610.531479274599</v>
          </cell>
          <cell r="V355">
            <v>55442.81192222856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6525.9880777717653</v>
          </cell>
          <cell r="AE355">
            <v>1.9999999999999998</v>
          </cell>
          <cell r="AF355">
            <v>0</v>
          </cell>
          <cell r="AG355">
            <v>382239</v>
          </cell>
          <cell r="AH355">
            <v>0</v>
          </cell>
          <cell r="AI355">
            <v>0</v>
          </cell>
          <cell r="AJ355">
            <v>375713.01192222856</v>
          </cell>
          <cell r="AK355">
            <v>0</v>
          </cell>
          <cell r="AL355">
            <v>23193</v>
          </cell>
          <cell r="AM355">
            <v>398906.01192222856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405432.00000000035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375713.01192222856</v>
          </cell>
          <cell r="CE355">
            <v>344617</v>
          </cell>
          <cell r="CF355">
            <v>31096.011922228558</v>
          </cell>
          <cell r="CG355">
            <v>1153.8</v>
          </cell>
          <cell r="CH355">
            <v>0</v>
          </cell>
          <cell r="CI355">
            <v>0</v>
          </cell>
          <cell r="CJ355">
            <v>32249.811922228557</v>
          </cell>
          <cell r="CK355">
            <v>31417.531479274599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31096.011922228558</v>
          </cell>
          <cell r="DQ355">
            <v>31096.011922228558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741662.90073979495</v>
          </cell>
          <cell r="F356">
            <v>1924</v>
          </cell>
          <cell r="G356">
            <v>38214</v>
          </cell>
          <cell r="H356">
            <v>781800.90073979495</v>
          </cell>
          <cell r="J356">
            <v>38214</v>
          </cell>
          <cell r="K356">
            <v>94771.860615811631</v>
          </cell>
          <cell r="L356">
            <v>132985.86061581163</v>
          </cell>
          <cell r="N356">
            <v>648815.04012398329</v>
          </cell>
          <cell r="P356">
            <v>38214</v>
          </cell>
          <cell r="Q356">
            <v>0</v>
          </cell>
          <cell r="R356">
            <v>0</v>
          </cell>
          <cell r="S356">
            <v>94771.860615811631</v>
          </cell>
          <cell r="T356">
            <v>132985.86061581163</v>
          </cell>
          <cell r="V356">
            <v>270511.70073979499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581.09926020535408</v>
          </cell>
          <cell r="AE356">
            <v>8</v>
          </cell>
          <cell r="AF356">
            <v>0</v>
          </cell>
          <cell r="AG356">
            <v>742244</v>
          </cell>
          <cell r="AH356">
            <v>0</v>
          </cell>
          <cell r="AI356">
            <v>0</v>
          </cell>
          <cell r="AJ356">
            <v>741662.90073979495</v>
          </cell>
          <cell r="AK356">
            <v>0</v>
          </cell>
          <cell r="AL356">
            <v>38214</v>
          </cell>
          <cell r="AM356">
            <v>779876.90073979483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780458.00000000023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741662.90073979495</v>
          </cell>
          <cell r="CE356">
            <v>673841</v>
          </cell>
          <cell r="CF356">
            <v>67821.900739794946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232297.70073979496</v>
          </cell>
          <cell r="CK356">
            <v>94771.860615811631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67821.900739794946</v>
          </cell>
          <cell r="DQ356">
            <v>67821.900739794946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28167836.199513536</v>
          </cell>
          <cell r="F357">
            <v>1191304</v>
          </cell>
          <cell r="G357">
            <v>1843084</v>
          </cell>
          <cell r="H357">
            <v>31202224.199513536</v>
          </cell>
          <cell r="J357">
            <v>1843084</v>
          </cell>
          <cell r="K357">
            <v>3065262.8685744735</v>
          </cell>
          <cell r="L357">
            <v>4908346.868574474</v>
          </cell>
          <cell r="N357">
            <v>26293877.330939062</v>
          </cell>
          <cell r="P357">
            <v>1843084</v>
          </cell>
          <cell r="Q357">
            <v>0</v>
          </cell>
          <cell r="R357">
            <v>0</v>
          </cell>
          <cell r="S357">
            <v>3065262.8685744735</v>
          </cell>
          <cell r="T357">
            <v>4908346.868574474</v>
          </cell>
          <cell r="V357">
            <v>5823743.3995135361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275576.80048645358</v>
          </cell>
          <cell r="AE357">
            <v>0</v>
          </cell>
          <cell r="AF357">
            <v>0</v>
          </cell>
          <cell r="AG357">
            <v>28443413</v>
          </cell>
          <cell r="AH357">
            <v>0</v>
          </cell>
          <cell r="AI357">
            <v>0</v>
          </cell>
          <cell r="AJ357">
            <v>28167836.199513536</v>
          </cell>
          <cell r="AK357">
            <v>1193228</v>
          </cell>
          <cell r="AL357">
            <v>1843084</v>
          </cell>
          <cell r="AM357">
            <v>31204148.199513536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31479724.999999989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28167836.199513536</v>
          </cell>
          <cell r="CE357">
            <v>25301719</v>
          </cell>
          <cell r="CF357">
            <v>2866117.1995135359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3980659.3995135361</v>
          </cell>
          <cell r="CK357">
            <v>3065262.8685744735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2866117.1995135359</v>
          </cell>
          <cell r="DQ357">
            <v>2866117.1995135359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47152</v>
          </cell>
          <cell r="H359">
            <v>938693</v>
          </cell>
          <cell r="J359">
            <v>47152</v>
          </cell>
          <cell r="K359">
            <v>89672.525436222393</v>
          </cell>
          <cell r="L359">
            <v>136824.52543622238</v>
          </cell>
          <cell r="N359">
            <v>801868.47456377768</v>
          </cell>
          <cell r="P359">
            <v>47152</v>
          </cell>
          <cell r="Q359">
            <v>0</v>
          </cell>
          <cell r="R359">
            <v>0</v>
          </cell>
          <cell r="S359">
            <v>89672.525436222393</v>
          </cell>
          <cell r="T359">
            <v>136824.52543622238</v>
          </cell>
          <cell r="V359">
            <v>285444.19999999995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891541</v>
          </cell>
          <cell r="AH359">
            <v>0</v>
          </cell>
          <cell r="AI359">
            <v>0</v>
          </cell>
          <cell r="AJ359">
            <v>891541</v>
          </cell>
          <cell r="AK359">
            <v>0</v>
          </cell>
          <cell r="AL359">
            <v>47152</v>
          </cell>
          <cell r="AM359">
            <v>938693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938693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89672.525436222393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66381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7524</v>
          </cell>
          <cell r="H361">
            <v>173274</v>
          </cell>
          <cell r="J361">
            <v>7524</v>
          </cell>
          <cell r="K361">
            <v>13624.484901365129</v>
          </cell>
          <cell r="L361">
            <v>21148.484901365129</v>
          </cell>
          <cell r="N361">
            <v>152125.51509863487</v>
          </cell>
          <cell r="P361">
            <v>7524</v>
          </cell>
          <cell r="Q361">
            <v>0</v>
          </cell>
          <cell r="R361">
            <v>0</v>
          </cell>
          <cell r="S361">
            <v>13624.484901365129</v>
          </cell>
          <cell r="T361">
            <v>21148.484901365129</v>
          </cell>
          <cell r="V361">
            <v>47199.199999999997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165750</v>
          </cell>
          <cell r="AH361">
            <v>0</v>
          </cell>
          <cell r="AI361">
            <v>0</v>
          </cell>
          <cell r="AJ361">
            <v>165750</v>
          </cell>
          <cell r="AK361">
            <v>0</v>
          </cell>
          <cell r="AL361">
            <v>7524</v>
          </cell>
          <cell r="AM361">
            <v>173274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173274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13624.484901365129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5798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29232</v>
          </cell>
          <cell r="H363">
            <v>494911.66014726448</v>
          </cell>
          <cell r="J363">
            <v>29232</v>
          </cell>
          <cell r="K363">
            <v>39632.100606177541</v>
          </cell>
          <cell r="L363">
            <v>68864.100606177541</v>
          </cell>
          <cell r="N363">
            <v>426047.55954108696</v>
          </cell>
          <cell r="P363">
            <v>29232</v>
          </cell>
          <cell r="Q363">
            <v>0</v>
          </cell>
          <cell r="R363">
            <v>0</v>
          </cell>
          <cell r="S363">
            <v>39632.100606177541</v>
          </cell>
          <cell r="T363">
            <v>68864.100606177541</v>
          </cell>
          <cell r="V363">
            <v>137436.66014726448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1864.3398527352849</v>
          </cell>
          <cell r="AE363">
            <v>0</v>
          </cell>
          <cell r="AF363">
            <v>0</v>
          </cell>
          <cell r="AG363">
            <v>467544</v>
          </cell>
          <cell r="AH363">
            <v>0</v>
          </cell>
          <cell r="AI363">
            <v>0</v>
          </cell>
          <cell r="AJ363">
            <v>465679.66014726448</v>
          </cell>
          <cell r="AK363">
            <v>0</v>
          </cell>
          <cell r="AL363">
            <v>29232</v>
          </cell>
          <cell r="AM363">
            <v>494911.66014726448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496775.99999999977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39632.100606177541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19310.660147264483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62244</v>
          </cell>
          <cell r="H364">
            <v>1101429</v>
          </cell>
          <cell r="J364">
            <v>62244</v>
          </cell>
          <cell r="K364">
            <v>102689</v>
          </cell>
          <cell r="L364">
            <v>164933</v>
          </cell>
          <cell r="N364">
            <v>936496</v>
          </cell>
          <cell r="P364">
            <v>62244</v>
          </cell>
          <cell r="Q364">
            <v>0</v>
          </cell>
          <cell r="R364">
            <v>0</v>
          </cell>
          <cell r="S364">
            <v>102689</v>
          </cell>
          <cell r="T364">
            <v>164933</v>
          </cell>
          <cell r="V364">
            <v>167366.20000000001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1039185</v>
          </cell>
          <cell r="AH364">
            <v>0</v>
          </cell>
          <cell r="AI364">
            <v>0</v>
          </cell>
          <cell r="AJ364">
            <v>1039185</v>
          </cell>
          <cell r="AK364">
            <v>0</v>
          </cell>
          <cell r="AL364">
            <v>62244</v>
          </cell>
          <cell r="AM364">
            <v>1101429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1101429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102689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88346</v>
          </cell>
          <cell r="H365">
            <v>1971166</v>
          </cell>
          <cell r="J365">
            <v>88346</v>
          </cell>
          <cell r="K365">
            <v>195802.39903092635</v>
          </cell>
          <cell r="L365">
            <v>284148.39903092635</v>
          </cell>
          <cell r="N365">
            <v>1687017.6009690736</v>
          </cell>
          <cell r="P365">
            <v>88346</v>
          </cell>
          <cell r="Q365">
            <v>0</v>
          </cell>
          <cell r="R365">
            <v>0</v>
          </cell>
          <cell r="S365">
            <v>195802.39903092635</v>
          </cell>
          <cell r="T365">
            <v>284148.39903092635</v>
          </cell>
          <cell r="V365">
            <v>376173.6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1882820</v>
          </cell>
          <cell r="AH365">
            <v>0</v>
          </cell>
          <cell r="AI365">
            <v>0</v>
          </cell>
          <cell r="AJ365">
            <v>1882820</v>
          </cell>
          <cell r="AK365">
            <v>0</v>
          </cell>
          <cell r="AL365">
            <v>88346</v>
          </cell>
          <cell r="AM365">
            <v>1971166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1971166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195802.39903092635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160252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20112</v>
          </cell>
          <cell r="H366">
            <v>321801.58931344759</v>
          </cell>
          <cell r="J366">
            <v>20112</v>
          </cell>
          <cell r="K366">
            <v>30818.869644619335</v>
          </cell>
          <cell r="L366">
            <v>50930.869644619335</v>
          </cell>
          <cell r="N366">
            <v>270870.71966882824</v>
          </cell>
          <cell r="P366">
            <v>20112</v>
          </cell>
          <cell r="Q366">
            <v>0</v>
          </cell>
          <cell r="R366">
            <v>0</v>
          </cell>
          <cell r="S366">
            <v>30818.869644619335</v>
          </cell>
          <cell r="T366">
            <v>50930.869644619335</v>
          </cell>
          <cell r="V366">
            <v>115090.38931344758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1664.4106865524466</v>
          </cell>
          <cell r="AE366">
            <v>0</v>
          </cell>
          <cell r="AF366">
            <v>0</v>
          </cell>
          <cell r="AG366">
            <v>303354</v>
          </cell>
          <cell r="AH366">
            <v>0</v>
          </cell>
          <cell r="AI366">
            <v>0</v>
          </cell>
          <cell r="AJ366">
            <v>301689.58931344759</v>
          </cell>
          <cell r="AK366">
            <v>0</v>
          </cell>
          <cell r="AL366">
            <v>20112</v>
          </cell>
          <cell r="AM366">
            <v>321801.58931344759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323466.00000000006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30818.869644619335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16066.589313447592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2922</v>
          </cell>
          <cell r="H367">
            <v>44953.259016393444</v>
          </cell>
          <cell r="J367">
            <v>2922</v>
          </cell>
          <cell r="K367">
            <v>11302.259016393444</v>
          </cell>
          <cell r="L367">
            <v>14224.259016393444</v>
          </cell>
          <cell r="N367">
            <v>30729</v>
          </cell>
          <cell r="P367">
            <v>2922</v>
          </cell>
          <cell r="Q367">
            <v>0</v>
          </cell>
          <cell r="R367">
            <v>0</v>
          </cell>
          <cell r="S367">
            <v>11302.259016393444</v>
          </cell>
          <cell r="T367">
            <v>14224.259016393444</v>
          </cell>
          <cell r="V367">
            <v>17624.259016393444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382.74098360655739</v>
          </cell>
          <cell r="AE367">
            <v>0</v>
          </cell>
          <cell r="AF367">
            <v>0</v>
          </cell>
          <cell r="AG367">
            <v>42414</v>
          </cell>
          <cell r="AH367">
            <v>0</v>
          </cell>
          <cell r="AI367">
            <v>0</v>
          </cell>
          <cell r="AJ367">
            <v>42031.259016393444</v>
          </cell>
          <cell r="AK367">
            <v>0</v>
          </cell>
          <cell r="AL367">
            <v>2922</v>
          </cell>
          <cell r="AM367">
            <v>44953.259016393444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45336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11302.259016393444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58400</v>
          </cell>
          <cell r="H368">
            <v>1002810.3960011794</v>
          </cell>
          <cell r="J368">
            <v>58400</v>
          </cell>
          <cell r="K368">
            <v>37154.038532785693</v>
          </cell>
          <cell r="L368">
            <v>95554.038532785693</v>
          </cell>
          <cell r="N368">
            <v>907256.35746839363</v>
          </cell>
          <cell r="P368">
            <v>58400</v>
          </cell>
          <cell r="Q368">
            <v>0</v>
          </cell>
          <cell r="R368">
            <v>0</v>
          </cell>
          <cell r="S368">
            <v>37154.038532785693</v>
          </cell>
          <cell r="T368">
            <v>95554.038532785693</v>
          </cell>
          <cell r="V368">
            <v>140159.59600117936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18053.603998820508</v>
          </cell>
          <cell r="AE368">
            <v>0</v>
          </cell>
          <cell r="AF368">
            <v>0</v>
          </cell>
          <cell r="AG368">
            <v>962464</v>
          </cell>
          <cell r="AH368">
            <v>0</v>
          </cell>
          <cell r="AI368">
            <v>0</v>
          </cell>
          <cell r="AJ368">
            <v>944410.39600117935</v>
          </cell>
          <cell r="AK368">
            <v>0</v>
          </cell>
          <cell r="AL368">
            <v>58400</v>
          </cell>
          <cell r="AM368">
            <v>1002810.3960011794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1020863.9999999999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37154.038532785693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19922.396001179353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154927.48057415325</v>
          </cell>
          <cell r="F370">
            <v>0</v>
          </cell>
          <cell r="G370">
            <v>8444</v>
          </cell>
          <cell r="H370">
            <v>163371.48057415325</v>
          </cell>
          <cell r="J370">
            <v>8444</v>
          </cell>
          <cell r="K370">
            <v>0</v>
          </cell>
          <cell r="L370">
            <v>8444</v>
          </cell>
          <cell r="N370">
            <v>154927.48057415325</v>
          </cell>
          <cell r="P370">
            <v>8444</v>
          </cell>
          <cell r="Q370">
            <v>0</v>
          </cell>
          <cell r="R370">
            <v>0</v>
          </cell>
          <cell r="S370">
            <v>0</v>
          </cell>
          <cell r="T370">
            <v>8444</v>
          </cell>
          <cell r="V370">
            <v>8444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752.51942584675464</v>
          </cell>
          <cell r="AE370">
            <v>0</v>
          </cell>
          <cell r="AF370">
            <v>0</v>
          </cell>
          <cell r="AG370">
            <v>155680</v>
          </cell>
          <cell r="AH370">
            <v>0</v>
          </cell>
          <cell r="AI370">
            <v>0</v>
          </cell>
          <cell r="AJ370">
            <v>154927.48057415325</v>
          </cell>
          <cell r="AK370">
            <v>0</v>
          </cell>
          <cell r="AL370">
            <v>8444</v>
          </cell>
          <cell r="AM370">
            <v>163371.48057415325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164124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154927.48057415325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627638.15843081404</v>
          </cell>
          <cell r="F371">
            <v>0</v>
          </cell>
          <cell r="G371">
            <v>42606</v>
          </cell>
          <cell r="H371">
            <v>670244.15843081404</v>
          </cell>
          <cell r="J371">
            <v>42606</v>
          </cell>
          <cell r="K371">
            <v>63741.361604281468</v>
          </cell>
          <cell r="L371">
            <v>106347.36160428147</v>
          </cell>
          <cell r="N371">
            <v>563896.79682653258</v>
          </cell>
          <cell r="P371">
            <v>42606</v>
          </cell>
          <cell r="Q371">
            <v>0</v>
          </cell>
          <cell r="R371">
            <v>0</v>
          </cell>
          <cell r="S371">
            <v>63741.361604281468</v>
          </cell>
          <cell r="T371">
            <v>106347.36160428147</v>
          </cell>
          <cell r="V371">
            <v>321898.95843081409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3453.8415691861383</v>
          </cell>
          <cell r="AE371">
            <v>0</v>
          </cell>
          <cell r="AF371">
            <v>0</v>
          </cell>
          <cell r="AG371">
            <v>631092</v>
          </cell>
          <cell r="AH371">
            <v>0</v>
          </cell>
          <cell r="AI371">
            <v>0</v>
          </cell>
          <cell r="AJ371">
            <v>627638.15843081404</v>
          </cell>
          <cell r="AK371">
            <v>0</v>
          </cell>
          <cell r="AL371">
            <v>42606</v>
          </cell>
          <cell r="AM371">
            <v>670244.15843081404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673698.00000000023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627638.15843081404</v>
          </cell>
          <cell r="CE371">
            <v>582882</v>
          </cell>
          <cell r="CF371">
            <v>44756.158430814045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279292.95843081409</v>
          </cell>
          <cell r="CK371">
            <v>63741.361604281468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44756.158430814045</v>
          </cell>
          <cell r="DQ371">
            <v>44756.158430814045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365942.48137706902</v>
          </cell>
          <cell r="F372">
            <v>0</v>
          </cell>
          <cell r="G372">
            <v>22792</v>
          </cell>
          <cell r="H372">
            <v>388734.48137706902</v>
          </cell>
          <cell r="J372">
            <v>22792</v>
          </cell>
          <cell r="K372">
            <v>46409.481377069023</v>
          </cell>
          <cell r="L372">
            <v>69201.481377069023</v>
          </cell>
          <cell r="N372">
            <v>319533</v>
          </cell>
          <cell r="P372">
            <v>22792</v>
          </cell>
          <cell r="Q372">
            <v>0</v>
          </cell>
          <cell r="R372">
            <v>0</v>
          </cell>
          <cell r="S372">
            <v>46409.481377069023</v>
          </cell>
          <cell r="T372">
            <v>69201.481377069023</v>
          </cell>
          <cell r="V372">
            <v>123050.68137706904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1255.5186229304982</v>
          </cell>
          <cell r="AE372">
            <v>0</v>
          </cell>
          <cell r="AF372">
            <v>0</v>
          </cell>
          <cell r="AG372">
            <v>367198</v>
          </cell>
          <cell r="AH372">
            <v>0</v>
          </cell>
          <cell r="AI372">
            <v>0</v>
          </cell>
          <cell r="AJ372">
            <v>365942.48137706902</v>
          </cell>
          <cell r="AK372">
            <v>0</v>
          </cell>
          <cell r="AL372">
            <v>22792</v>
          </cell>
          <cell r="AM372">
            <v>388734.48137706908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389989.99999999959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365942.48137706902</v>
          </cell>
          <cell r="CE372">
            <v>319533</v>
          </cell>
          <cell r="CF372">
            <v>46409.481377069023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100258.68137706904</v>
          </cell>
          <cell r="CK372">
            <v>46409.481377069023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46409.481377069023</v>
          </cell>
          <cell r="DQ372">
            <v>46409.481377069023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25720</v>
          </cell>
          <cell r="H374">
            <v>477469.45904174575</v>
          </cell>
          <cell r="J374">
            <v>25720</v>
          </cell>
          <cell r="K374">
            <v>34320.601836740665</v>
          </cell>
          <cell r="L374">
            <v>60040.601836740665</v>
          </cell>
          <cell r="N374">
            <v>417428.85720500507</v>
          </cell>
          <cell r="P374">
            <v>25720</v>
          </cell>
          <cell r="Q374">
            <v>0</v>
          </cell>
          <cell r="R374">
            <v>0</v>
          </cell>
          <cell r="S374">
            <v>34320.601836740665</v>
          </cell>
          <cell r="T374">
            <v>60040.601836740665</v>
          </cell>
          <cell r="V374">
            <v>98660.059041745757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5164.540958254267</v>
          </cell>
          <cell r="AE374">
            <v>0</v>
          </cell>
          <cell r="AF374">
            <v>0</v>
          </cell>
          <cell r="AG374">
            <v>456914</v>
          </cell>
          <cell r="AH374">
            <v>0</v>
          </cell>
          <cell r="AI374">
            <v>0</v>
          </cell>
          <cell r="AJ374">
            <v>451749.45904174575</v>
          </cell>
          <cell r="AK374">
            <v>0</v>
          </cell>
          <cell r="AL374">
            <v>25720</v>
          </cell>
          <cell r="AM374">
            <v>477469.45904174575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482634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34320.601836740665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19401.459041745751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940</v>
          </cell>
          <cell r="H375">
            <v>20012.020050125313</v>
          </cell>
          <cell r="J375">
            <v>940</v>
          </cell>
          <cell r="K375">
            <v>419.02005012531299</v>
          </cell>
          <cell r="L375">
            <v>1359.020050125313</v>
          </cell>
          <cell r="N375">
            <v>18653</v>
          </cell>
          <cell r="P375">
            <v>940</v>
          </cell>
          <cell r="Q375">
            <v>0</v>
          </cell>
          <cell r="R375">
            <v>0</v>
          </cell>
          <cell r="S375">
            <v>419.02005012531299</v>
          </cell>
          <cell r="T375">
            <v>1359.020050125313</v>
          </cell>
          <cell r="V375">
            <v>1359.020050125313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47.97994987468671</v>
          </cell>
          <cell r="AE375">
            <v>0</v>
          </cell>
          <cell r="AF375">
            <v>0</v>
          </cell>
          <cell r="AG375">
            <v>19120</v>
          </cell>
          <cell r="AH375">
            <v>0</v>
          </cell>
          <cell r="AI375">
            <v>0</v>
          </cell>
          <cell r="AJ375">
            <v>19072.020050125313</v>
          </cell>
          <cell r="AK375">
            <v>0</v>
          </cell>
          <cell r="AL375">
            <v>940</v>
          </cell>
          <cell r="AM375">
            <v>20012.020050125313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20060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419.02005012531299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125889</v>
          </cell>
          <cell r="H376">
            <v>2279736</v>
          </cell>
          <cell r="J376">
            <v>125889</v>
          </cell>
          <cell r="K376">
            <v>26245.230369640565</v>
          </cell>
          <cell r="L376">
            <v>152134.23036964057</v>
          </cell>
          <cell r="N376">
            <v>2127601.7696303595</v>
          </cell>
          <cell r="P376">
            <v>125889</v>
          </cell>
          <cell r="Q376">
            <v>0</v>
          </cell>
          <cell r="R376">
            <v>0</v>
          </cell>
          <cell r="S376">
            <v>26245.230369640565</v>
          </cell>
          <cell r="T376">
            <v>152134.23036964057</v>
          </cell>
          <cell r="V376">
            <v>278313.40000000002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2153847</v>
          </cell>
          <cell r="AH376">
            <v>0</v>
          </cell>
          <cell r="AI376">
            <v>0</v>
          </cell>
          <cell r="AJ376">
            <v>2153847</v>
          </cell>
          <cell r="AK376">
            <v>0</v>
          </cell>
          <cell r="AL376">
            <v>125889</v>
          </cell>
          <cell r="AM376">
            <v>2279736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2279736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26245.230369640565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23860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119351.94962304753</v>
          </cell>
          <cell r="F377">
            <v>0</v>
          </cell>
          <cell r="G377">
            <v>6751</v>
          </cell>
          <cell r="H377">
            <v>126102.94962304753</v>
          </cell>
          <cell r="J377">
            <v>6751</v>
          </cell>
          <cell r="K377">
            <v>30607.949623047534</v>
          </cell>
          <cell r="L377">
            <v>37358.949623047534</v>
          </cell>
          <cell r="N377">
            <v>88744</v>
          </cell>
          <cell r="P377">
            <v>6751</v>
          </cell>
          <cell r="Q377">
            <v>0</v>
          </cell>
          <cell r="R377">
            <v>0</v>
          </cell>
          <cell r="S377">
            <v>30607.949623047534</v>
          </cell>
          <cell r="T377">
            <v>37358.949623047534</v>
          </cell>
          <cell r="V377">
            <v>51435.349623047536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779.05037695249018</v>
          </cell>
          <cell r="AE377">
            <v>0</v>
          </cell>
          <cell r="AF377">
            <v>0</v>
          </cell>
          <cell r="AG377">
            <v>120131</v>
          </cell>
          <cell r="AH377">
            <v>0</v>
          </cell>
          <cell r="AI377">
            <v>0</v>
          </cell>
          <cell r="AJ377">
            <v>119351.94962304753</v>
          </cell>
          <cell r="AK377">
            <v>0</v>
          </cell>
          <cell r="AL377">
            <v>6751</v>
          </cell>
          <cell r="AM377">
            <v>126102.94962304753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126882.00000000003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119351.94962304753</v>
          </cell>
          <cell r="CE377">
            <v>88744</v>
          </cell>
          <cell r="CF377">
            <v>30607.949623047534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44684.349623047536</v>
          </cell>
          <cell r="CK377">
            <v>30607.949623047534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30607.949623047534</v>
          </cell>
          <cell r="DQ377">
            <v>30607.949623047534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AA378">
            <v>655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16488</v>
          </cell>
          <cell r="H379">
            <v>227136.9176741855</v>
          </cell>
          <cell r="J379">
            <v>16488</v>
          </cell>
          <cell r="K379">
            <v>35523.503521872961</v>
          </cell>
          <cell r="L379">
            <v>52011.503521872961</v>
          </cell>
          <cell r="N379">
            <v>175125.41415231256</v>
          </cell>
          <cell r="P379">
            <v>16488</v>
          </cell>
          <cell r="Q379">
            <v>0</v>
          </cell>
          <cell r="R379">
            <v>0</v>
          </cell>
          <cell r="S379">
            <v>35523.503521872961</v>
          </cell>
          <cell r="T379">
            <v>52011.503521872961</v>
          </cell>
          <cell r="V379">
            <v>95607.117674185502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1872.0823258145365</v>
          </cell>
          <cell r="AE379">
            <v>0</v>
          </cell>
          <cell r="AF379">
            <v>0</v>
          </cell>
          <cell r="AG379">
            <v>212521</v>
          </cell>
          <cell r="AH379">
            <v>0</v>
          </cell>
          <cell r="AI379">
            <v>0</v>
          </cell>
          <cell r="AJ379">
            <v>210648.9176741855</v>
          </cell>
          <cell r="AK379">
            <v>0</v>
          </cell>
          <cell r="AL379">
            <v>16488</v>
          </cell>
          <cell r="AM379">
            <v>227136.9176741855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229009.00000000003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35523.503521872961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28768.917674185504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1455782.0621502292</v>
          </cell>
          <cell r="F380">
            <v>0</v>
          </cell>
          <cell r="G380">
            <v>68916</v>
          </cell>
          <cell r="H380">
            <v>1524698.0621502292</v>
          </cell>
          <cell r="J380">
            <v>68916</v>
          </cell>
          <cell r="K380">
            <v>64184.031262353114</v>
          </cell>
          <cell r="L380">
            <v>133100.03126235312</v>
          </cell>
          <cell r="N380">
            <v>1391598.0308878762</v>
          </cell>
          <cell r="P380">
            <v>68916</v>
          </cell>
          <cell r="Q380">
            <v>0</v>
          </cell>
          <cell r="R380">
            <v>0</v>
          </cell>
          <cell r="S380">
            <v>64184.031262353114</v>
          </cell>
          <cell r="T380">
            <v>133100.03126235312</v>
          </cell>
          <cell r="V380">
            <v>299245.8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8611.9378497704402</v>
          </cell>
          <cell r="AE380">
            <v>0</v>
          </cell>
          <cell r="AF380">
            <v>0</v>
          </cell>
          <cell r="AG380">
            <v>1464394</v>
          </cell>
          <cell r="AH380">
            <v>0</v>
          </cell>
          <cell r="AI380">
            <v>0</v>
          </cell>
          <cell r="AJ380">
            <v>1455782.0621502292</v>
          </cell>
          <cell r="AK380">
            <v>0</v>
          </cell>
          <cell r="AL380">
            <v>68916</v>
          </cell>
          <cell r="AM380">
            <v>1524698.0621502292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1533309.9999999998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1455782.0621502292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64184.031262353114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236084.37185664554</v>
          </cell>
          <cell r="F382">
            <v>0</v>
          </cell>
          <cell r="G382">
            <v>14665</v>
          </cell>
          <cell r="H382">
            <v>250749.37185664554</v>
          </cell>
          <cell r="J382">
            <v>14665</v>
          </cell>
          <cell r="K382">
            <v>32040.133517645627</v>
          </cell>
          <cell r="L382">
            <v>46705.133517645627</v>
          </cell>
          <cell r="N382">
            <v>204044.23833899992</v>
          </cell>
          <cell r="P382">
            <v>14665</v>
          </cell>
          <cell r="Q382">
            <v>0</v>
          </cell>
          <cell r="R382">
            <v>0</v>
          </cell>
          <cell r="S382">
            <v>32040.133517645627</v>
          </cell>
          <cell r="T382">
            <v>46705.133517645627</v>
          </cell>
          <cell r="V382">
            <v>67190.571856645533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3118.6281433544918</v>
          </cell>
          <cell r="AE382">
            <v>0</v>
          </cell>
          <cell r="AF382">
            <v>0</v>
          </cell>
          <cell r="AG382">
            <v>239203</v>
          </cell>
          <cell r="AH382">
            <v>0</v>
          </cell>
          <cell r="AI382">
            <v>0</v>
          </cell>
          <cell r="AJ382">
            <v>236084.37185664554</v>
          </cell>
          <cell r="AK382">
            <v>0</v>
          </cell>
          <cell r="AL382">
            <v>14665</v>
          </cell>
          <cell r="AM382">
            <v>250749.37185664554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253868.00000000003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236084.37185664554</v>
          </cell>
          <cell r="CE382">
            <v>211958</v>
          </cell>
          <cell r="CF382">
            <v>24126.371856645535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52525.571856645533</v>
          </cell>
          <cell r="CK382">
            <v>32040.133517645627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24126.371856645535</v>
          </cell>
          <cell r="DQ382">
            <v>24126.371856645535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42336</v>
          </cell>
          <cell r="H383">
            <v>970961.95141045644</v>
          </cell>
          <cell r="J383">
            <v>42336</v>
          </cell>
          <cell r="K383">
            <v>86823.515786977368</v>
          </cell>
          <cell r="L383">
            <v>129159.51578697737</v>
          </cell>
          <cell r="N383">
            <v>841802.43562347908</v>
          </cell>
          <cell r="P383">
            <v>42336</v>
          </cell>
          <cell r="Q383">
            <v>0</v>
          </cell>
          <cell r="R383">
            <v>0</v>
          </cell>
          <cell r="S383">
            <v>86823.515786977368</v>
          </cell>
          <cell r="T383">
            <v>129159.51578697737</v>
          </cell>
          <cell r="V383">
            <v>165241.15141045646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1782.0485895438051</v>
          </cell>
          <cell r="AE383">
            <v>0</v>
          </cell>
          <cell r="AF383">
            <v>0</v>
          </cell>
          <cell r="AG383">
            <v>930408</v>
          </cell>
          <cell r="AH383">
            <v>0</v>
          </cell>
          <cell r="AI383">
            <v>0</v>
          </cell>
          <cell r="AJ383">
            <v>928625.95141045644</v>
          </cell>
          <cell r="AK383">
            <v>0</v>
          </cell>
          <cell r="AL383">
            <v>42336</v>
          </cell>
          <cell r="AM383">
            <v>970961.95141045644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972744.00000000023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86823.515786977368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86119.951410456444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4828</v>
          </cell>
          <cell r="H384">
            <v>91523</v>
          </cell>
          <cell r="J384">
            <v>4828</v>
          </cell>
          <cell r="K384">
            <v>4820.9541902576811</v>
          </cell>
          <cell r="L384">
            <v>9648.9541902576821</v>
          </cell>
          <cell r="N384">
            <v>81874.045809742325</v>
          </cell>
          <cell r="P384">
            <v>4828</v>
          </cell>
          <cell r="Q384">
            <v>0</v>
          </cell>
          <cell r="R384">
            <v>0</v>
          </cell>
          <cell r="S384">
            <v>4820.9541902576811</v>
          </cell>
          <cell r="T384">
            <v>9648.9541902576821</v>
          </cell>
          <cell r="V384">
            <v>22357.199999999997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86695</v>
          </cell>
          <cell r="AH384">
            <v>0</v>
          </cell>
          <cell r="AI384">
            <v>0</v>
          </cell>
          <cell r="AJ384">
            <v>86695</v>
          </cell>
          <cell r="AK384">
            <v>0</v>
          </cell>
          <cell r="AL384">
            <v>4828</v>
          </cell>
          <cell r="AM384">
            <v>91523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91523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4820.9541902576811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</v>
          </cell>
          <cell r="H385">
            <v>759244</v>
          </cell>
          <cell r="J385">
            <v>38838</v>
          </cell>
          <cell r="K385">
            <v>44957</v>
          </cell>
          <cell r="L385">
            <v>83795</v>
          </cell>
          <cell r="N385">
            <v>675449</v>
          </cell>
          <cell r="P385">
            <v>38838</v>
          </cell>
          <cell r="Q385">
            <v>0</v>
          </cell>
          <cell r="R385">
            <v>0</v>
          </cell>
          <cell r="S385">
            <v>44957</v>
          </cell>
          <cell r="T385">
            <v>83795</v>
          </cell>
          <cell r="V385">
            <v>83795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720406</v>
          </cell>
          <cell r="AH385">
            <v>0</v>
          </cell>
          <cell r="AI385">
            <v>0</v>
          </cell>
          <cell r="AJ385">
            <v>720406</v>
          </cell>
          <cell r="AK385">
            <v>0</v>
          </cell>
          <cell r="AL385">
            <v>38838</v>
          </cell>
          <cell r="AM385">
            <v>759244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759244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44957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60766</v>
          </cell>
          <cell r="H386">
            <v>1143636</v>
          </cell>
          <cell r="J386">
            <v>60766</v>
          </cell>
          <cell r="K386">
            <v>99177.794142728773</v>
          </cell>
          <cell r="L386">
            <v>159943.79414272879</v>
          </cell>
          <cell r="N386">
            <v>983692.20585727121</v>
          </cell>
          <cell r="P386">
            <v>60766</v>
          </cell>
          <cell r="Q386">
            <v>0</v>
          </cell>
          <cell r="R386">
            <v>0</v>
          </cell>
          <cell r="S386">
            <v>99177.794142728773</v>
          </cell>
          <cell r="T386">
            <v>159943.79414272879</v>
          </cell>
          <cell r="V386">
            <v>234474.19999999998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1082870</v>
          </cell>
          <cell r="AH386">
            <v>0</v>
          </cell>
          <cell r="AI386">
            <v>0</v>
          </cell>
          <cell r="AJ386">
            <v>1082870</v>
          </cell>
          <cell r="AK386">
            <v>0</v>
          </cell>
          <cell r="AL386">
            <v>60766</v>
          </cell>
          <cell r="AM386">
            <v>1143636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1143636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99177.794142728773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89204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10632</v>
          </cell>
          <cell r="H388">
            <v>192725</v>
          </cell>
          <cell r="J388">
            <v>10632</v>
          </cell>
          <cell r="K388">
            <v>23731.287476943544</v>
          </cell>
          <cell r="L388">
            <v>34363.287476943544</v>
          </cell>
          <cell r="N388">
            <v>158361.71252305646</v>
          </cell>
          <cell r="P388">
            <v>10632</v>
          </cell>
          <cell r="Q388">
            <v>0</v>
          </cell>
          <cell r="R388">
            <v>0</v>
          </cell>
          <cell r="S388">
            <v>23731.287476943544</v>
          </cell>
          <cell r="T388">
            <v>34363.287476943544</v>
          </cell>
          <cell r="V388">
            <v>52284.800000000003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182093</v>
          </cell>
          <cell r="AH388">
            <v>0</v>
          </cell>
          <cell r="AI388">
            <v>0</v>
          </cell>
          <cell r="AJ388">
            <v>182093</v>
          </cell>
          <cell r="AK388">
            <v>0</v>
          </cell>
          <cell r="AL388">
            <v>10632</v>
          </cell>
          <cell r="AM388">
            <v>192725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192725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23731.287476943544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16808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21076</v>
          </cell>
          <cell r="H389">
            <v>442556.23042652244</v>
          </cell>
          <cell r="J389">
            <v>21076</v>
          </cell>
          <cell r="K389">
            <v>22082.120907408051</v>
          </cell>
          <cell r="L389">
            <v>43158.120907408054</v>
          </cell>
          <cell r="N389">
            <v>399398.10951911437</v>
          </cell>
          <cell r="P389">
            <v>21076</v>
          </cell>
          <cell r="Q389">
            <v>0</v>
          </cell>
          <cell r="R389">
            <v>0</v>
          </cell>
          <cell r="S389">
            <v>22082.120907408051</v>
          </cell>
          <cell r="T389">
            <v>43158.120907408054</v>
          </cell>
          <cell r="V389">
            <v>90415.030426522426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281.76957347753438</v>
          </cell>
          <cell r="AE389">
            <v>0</v>
          </cell>
          <cell r="AF389">
            <v>0</v>
          </cell>
          <cell r="AG389">
            <v>421762</v>
          </cell>
          <cell r="AH389">
            <v>0</v>
          </cell>
          <cell r="AI389">
            <v>0</v>
          </cell>
          <cell r="AJ389">
            <v>421480.23042652244</v>
          </cell>
          <cell r="AK389">
            <v>0</v>
          </cell>
          <cell r="AL389">
            <v>21076</v>
          </cell>
          <cell r="AM389">
            <v>442556.23042652244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442838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22082.120907408051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3826.2304265224375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334835.6801063937</v>
          </cell>
          <cell r="F391">
            <v>0</v>
          </cell>
          <cell r="G391">
            <v>20900</v>
          </cell>
          <cell r="H391">
            <v>355735.6801063937</v>
          </cell>
          <cell r="J391">
            <v>20900</v>
          </cell>
          <cell r="K391">
            <v>38835.392739956871</v>
          </cell>
          <cell r="L391">
            <v>59735.392739956871</v>
          </cell>
          <cell r="N391">
            <v>296000.28736643685</v>
          </cell>
          <cell r="P391">
            <v>20900</v>
          </cell>
          <cell r="Q391">
            <v>0</v>
          </cell>
          <cell r="R391">
            <v>0</v>
          </cell>
          <cell r="S391">
            <v>38835.392739956871</v>
          </cell>
          <cell r="T391">
            <v>59735.392739956871</v>
          </cell>
          <cell r="V391">
            <v>122489.6801063937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668.31989360629518</v>
          </cell>
          <cell r="AE391">
            <v>0</v>
          </cell>
          <cell r="AF391">
            <v>0</v>
          </cell>
          <cell r="AG391">
            <v>335504</v>
          </cell>
          <cell r="AH391">
            <v>0</v>
          </cell>
          <cell r="AI391">
            <v>0</v>
          </cell>
          <cell r="AJ391">
            <v>334835.6801063937</v>
          </cell>
          <cell r="AK391">
            <v>0</v>
          </cell>
          <cell r="AL391">
            <v>20900</v>
          </cell>
          <cell r="AM391">
            <v>355735.6801063937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356404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334835.6801063937</v>
          </cell>
          <cell r="CE391">
            <v>316355</v>
          </cell>
          <cell r="CF391">
            <v>18480.680106393702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101589.6801063937</v>
          </cell>
          <cell r="CK391">
            <v>38835.392739956871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18480.680106393702</v>
          </cell>
          <cell r="DQ391">
            <v>18480.680106393702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92344.743608876845</v>
          </cell>
          <cell r="F392">
            <v>0</v>
          </cell>
          <cell r="G392">
            <v>4696</v>
          </cell>
          <cell r="H392">
            <v>97040.743608876845</v>
          </cell>
          <cell r="J392">
            <v>4696</v>
          </cell>
          <cell r="K392">
            <v>5206.6482012574306</v>
          </cell>
          <cell r="L392">
            <v>9902.6482012574306</v>
          </cell>
          <cell r="N392">
            <v>87138.095407619418</v>
          </cell>
          <cell r="P392">
            <v>4696</v>
          </cell>
          <cell r="Q392">
            <v>0</v>
          </cell>
          <cell r="R392">
            <v>0</v>
          </cell>
          <cell r="S392">
            <v>5206.6482012574306</v>
          </cell>
          <cell r="T392">
            <v>9902.6482012574306</v>
          </cell>
          <cell r="V392">
            <v>32975.943608876842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383.25639112315287</v>
          </cell>
          <cell r="AE392">
            <v>0</v>
          </cell>
          <cell r="AF392">
            <v>0</v>
          </cell>
          <cell r="AG392">
            <v>92728</v>
          </cell>
          <cell r="AH392">
            <v>0</v>
          </cell>
          <cell r="AI392">
            <v>0</v>
          </cell>
          <cell r="AJ392">
            <v>92344.743608876845</v>
          </cell>
          <cell r="AK392">
            <v>0</v>
          </cell>
          <cell r="AL392">
            <v>4696</v>
          </cell>
          <cell r="AM392">
            <v>97040.74360887683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97423.999999999985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92344.743608876845</v>
          </cell>
          <cell r="CE392">
            <v>90682</v>
          </cell>
          <cell r="CF392">
            <v>1662.7436088768445</v>
          </cell>
          <cell r="CG392">
            <v>12717.6</v>
          </cell>
          <cell r="CH392">
            <v>13899.6</v>
          </cell>
          <cell r="CI392">
            <v>0</v>
          </cell>
          <cell r="CJ392">
            <v>28279.943608876845</v>
          </cell>
          <cell r="CK392">
            <v>5206.6482012574306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1662.7436088768445</v>
          </cell>
          <cell r="DQ392">
            <v>1662.7436088768445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32616</v>
          </cell>
          <cell r="H394">
            <v>984550.99090909096</v>
          </cell>
          <cell r="J394">
            <v>32616</v>
          </cell>
          <cell r="K394">
            <v>92622.007028716878</v>
          </cell>
          <cell r="L394">
            <v>125238.00702871688</v>
          </cell>
          <cell r="N394">
            <v>859312.98388037411</v>
          </cell>
          <cell r="P394">
            <v>32616</v>
          </cell>
          <cell r="Q394">
            <v>0</v>
          </cell>
          <cell r="R394">
            <v>0</v>
          </cell>
          <cell r="S394">
            <v>92622.007028716878</v>
          </cell>
          <cell r="T394">
            <v>125238.00702871688</v>
          </cell>
          <cell r="V394">
            <v>199263.79090909095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3793.0090909090909</v>
          </cell>
          <cell r="AE394">
            <v>7</v>
          </cell>
          <cell r="AF394">
            <v>0</v>
          </cell>
          <cell r="AG394">
            <v>955728</v>
          </cell>
          <cell r="AH394">
            <v>0</v>
          </cell>
          <cell r="AI394">
            <v>0</v>
          </cell>
          <cell r="AJ394">
            <v>951934.99090909096</v>
          </cell>
          <cell r="AK394">
            <v>0</v>
          </cell>
          <cell r="AL394">
            <v>32616</v>
          </cell>
          <cell r="AM394">
            <v>984550.99090909096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988344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92622.007028716878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64024.990909090964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3890</v>
          </cell>
          <cell r="H395">
            <v>74732.842578268872</v>
          </cell>
          <cell r="J395">
            <v>3890</v>
          </cell>
          <cell r="K395">
            <v>7212.1848816132815</v>
          </cell>
          <cell r="L395">
            <v>11102.184881613281</v>
          </cell>
          <cell r="N395">
            <v>63630.657696655588</v>
          </cell>
          <cell r="P395">
            <v>3890</v>
          </cell>
          <cell r="Q395">
            <v>0</v>
          </cell>
          <cell r="R395">
            <v>0</v>
          </cell>
          <cell r="S395">
            <v>7212.1848816132815</v>
          </cell>
          <cell r="T395">
            <v>11102.184881613281</v>
          </cell>
          <cell r="V395">
            <v>28524.24257826887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681.15742173112346</v>
          </cell>
          <cell r="AE395">
            <v>0</v>
          </cell>
          <cell r="AF395">
            <v>0</v>
          </cell>
          <cell r="AG395">
            <v>71524</v>
          </cell>
          <cell r="AH395">
            <v>0</v>
          </cell>
          <cell r="AI395">
            <v>0</v>
          </cell>
          <cell r="AJ395">
            <v>70842.842578268872</v>
          </cell>
          <cell r="AK395">
            <v>0</v>
          </cell>
          <cell r="AL395">
            <v>3890</v>
          </cell>
          <cell r="AM395">
            <v>74732.842578268872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75414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7212.1848816132815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481.84257826887188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176612.93429830027</v>
          </cell>
          <cell r="F396">
            <v>0</v>
          </cell>
          <cell r="G396">
            <v>10639</v>
          </cell>
          <cell r="H396">
            <v>187251.93429830027</v>
          </cell>
          <cell r="J396">
            <v>10639</v>
          </cell>
          <cell r="K396">
            <v>9999.994740059632</v>
          </cell>
          <cell r="L396">
            <v>20638.994740059632</v>
          </cell>
          <cell r="N396">
            <v>166612.93955824064</v>
          </cell>
          <cell r="P396">
            <v>10639</v>
          </cell>
          <cell r="Q396">
            <v>0</v>
          </cell>
          <cell r="R396">
            <v>0</v>
          </cell>
          <cell r="S396">
            <v>9999.994740059632</v>
          </cell>
          <cell r="T396">
            <v>20638.994740059632</v>
          </cell>
          <cell r="V396">
            <v>52852.334298300273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721.06570169970564</v>
          </cell>
          <cell r="AE396">
            <v>0</v>
          </cell>
          <cell r="AF396">
            <v>0</v>
          </cell>
          <cell r="AG396">
            <v>177334</v>
          </cell>
          <cell r="AH396">
            <v>0</v>
          </cell>
          <cell r="AI396">
            <v>0</v>
          </cell>
          <cell r="AJ396">
            <v>176612.93429830027</v>
          </cell>
          <cell r="AK396">
            <v>0</v>
          </cell>
          <cell r="AL396">
            <v>10639</v>
          </cell>
          <cell r="AM396">
            <v>187251.93429830027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187972.99999999997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176612.93429830027</v>
          </cell>
          <cell r="CE396">
            <v>166632</v>
          </cell>
          <cell r="CF396">
            <v>9980.9342983002716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42213.334298300273</v>
          </cell>
          <cell r="CK396">
            <v>9999.994740059632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9980.9342983002716</v>
          </cell>
          <cell r="DQ396">
            <v>9980.9342983002716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60167</v>
          </cell>
          <cell r="H397">
            <v>1286060</v>
          </cell>
          <cell r="J397">
            <v>60167</v>
          </cell>
          <cell r="K397">
            <v>38587.54308895985</v>
          </cell>
          <cell r="L397">
            <v>98754.54308895985</v>
          </cell>
          <cell r="N397">
            <v>1187305.4569110402</v>
          </cell>
          <cell r="P397">
            <v>60167</v>
          </cell>
          <cell r="Q397">
            <v>0</v>
          </cell>
          <cell r="R397">
            <v>0</v>
          </cell>
          <cell r="S397">
            <v>38587.54308895985</v>
          </cell>
          <cell r="T397">
            <v>98754.54308895985</v>
          </cell>
          <cell r="V397">
            <v>116068.4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1225893</v>
          </cell>
          <cell r="AH397">
            <v>0</v>
          </cell>
          <cell r="AI397">
            <v>0</v>
          </cell>
          <cell r="AJ397">
            <v>1225893</v>
          </cell>
          <cell r="AK397">
            <v>0</v>
          </cell>
          <cell r="AL397">
            <v>60167</v>
          </cell>
          <cell r="AM397">
            <v>1286060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1286060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38587.54308895985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31899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8239</v>
          </cell>
          <cell r="H398">
            <v>181083</v>
          </cell>
          <cell r="J398">
            <v>8239</v>
          </cell>
          <cell r="K398">
            <v>5177.8996339297501</v>
          </cell>
          <cell r="L398">
            <v>13416.89963392975</v>
          </cell>
          <cell r="N398">
            <v>167666.10036607026</v>
          </cell>
          <cell r="P398">
            <v>8239</v>
          </cell>
          <cell r="Q398">
            <v>0</v>
          </cell>
          <cell r="R398">
            <v>0</v>
          </cell>
          <cell r="S398">
            <v>5177.8996339297501</v>
          </cell>
          <cell r="T398">
            <v>13416.89963392975</v>
          </cell>
          <cell r="V398">
            <v>22722.6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172844</v>
          </cell>
          <cell r="AH398">
            <v>0</v>
          </cell>
          <cell r="AI398">
            <v>0</v>
          </cell>
          <cell r="AJ398">
            <v>172844</v>
          </cell>
          <cell r="AK398">
            <v>0</v>
          </cell>
          <cell r="AL398">
            <v>8239</v>
          </cell>
          <cell r="AM398">
            <v>181083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181083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5177.8996339297501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1583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35514</v>
          </cell>
          <cell r="H399">
            <v>695538</v>
          </cell>
          <cell r="J399">
            <v>35514</v>
          </cell>
          <cell r="K399">
            <v>25844</v>
          </cell>
          <cell r="L399">
            <v>61358</v>
          </cell>
          <cell r="N399">
            <v>634180</v>
          </cell>
          <cell r="P399">
            <v>35514</v>
          </cell>
          <cell r="Q399">
            <v>0</v>
          </cell>
          <cell r="R399">
            <v>0</v>
          </cell>
          <cell r="S399">
            <v>25844</v>
          </cell>
          <cell r="T399">
            <v>61358</v>
          </cell>
          <cell r="V399">
            <v>61358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660024</v>
          </cell>
          <cell r="AH399">
            <v>0</v>
          </cell>
          <cell r="AI399">
            <v>0</v>
          </cell>
          <cell r="AJ399">
            <v>660024</v>
          </cell>
          <cell r="AK399">
            <v>0</v>
          </cell>
          <cell r="AL399">
            <v>35514</v>
          </cell>
          <cell r="AM399">
            <v>695538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695538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25844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12558</v>
          </cell>
          <cell r="H400">
            <v>199408.21130695584</v>
          </cell>
          <cell r="J400">
            <v>12558</v>
          </cell>
          <cell r="K400">
            <v>21041.842464345944</v>
          </cell>
          <cell r="L400">
            <v>33599.842464345944</v>
          </cell>
          <cell r="N400">
            <v>165808.3688426099</v>
          </cell>
          <cell r="P400">
            <v>12558</v>
          </cell>
          <cell r="Q400">
            <v>0</v>
          </cell>
          <cell r="R400">
            <v>0</v>
          </cell>
          <cell r="S400">
            <v>21041.842464345944</v>
          </cell>
          <cell r="T400">
            <v>33599.842464345944</v>
          </cell>
          <cell r="V400">
            <v>59829.011306955836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2059.7886930440854</v>
          </cell>
          <cell r="AE400">
            <v>0</v>
          </cell>
          <cell r="AF400">
            <v>0</v>
          </cell>
          <cell r="AG400">
            <v>188910</v>
          </cell>
          <cell r="AH400">
            <v>0</v>
          </cell>
          <cell r="AI400">
            <v>0</v>
          </cell>
          <cell r="AJ400">
            <v>186850.21130695584</v>
          </cell>
          <cell r="AK400">
            <v>0</v>
          </cell>
          <cell r="AL400">
            <v>12558</v>
          </cell>
          <cell r="AM400">
            <v>199408.21130695584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201467.99999999991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21041.842464345944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10909.21130695584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484840.23560726969</v>
          </cell>
          <cell r="F401">
            <v>0</v>
          </cell>
          <cell r="G401">
            <v>31026</v>
          </cell>
          <cell r="H401">
            <v>515866.23560726969</v>
          </cell>
          <cell r="J401">
            <v>31026</v>
          </cell>
          <cell r="K401">
            <v>13281.240902637133</v>
          </cell>
          <cell r="L401">
            <v>44307.240902637132</v>
          </cell>
          <cell r="N401">
            <v>471558.99470463255</v>
          </cell>
          <cell r="P401">
            <v>31026</v>
          </cell>
          <cell r="Q401">
            <v>0</v>
          </cell>
          <cell r="R401">
            <v>0</v>
          </cell>
          <cell r="S401">
            <v>13281.240902637133</v>
          </cell>
          <cell r="T401">
            <v>44307.240902637132</v>
          </cell>
          <cell r="V401">
            <v>70111.835607269692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2800.7643927303402</v>
          </cell>
          <cell r="AE401">
            <v>0</v>
          </cell>
          <cell r="AF401">
            <v>0</v>
          </cell>
          <cell r="AG401">
            <v>487641</v>
          </cell>
          <cell r="AH401">
            <v>0</v>
          </cell>
          <cell r="AI401">
            <v>0</v>
          </cell>
          <cell r="AJ401">
            <v>484840.23560726969</v>
          </cell>
          <cell r="AK401">
            <v>0</v>
          </cell>
          <cell r="AL401">
            <v>31026</v>
          </cell>
          <cell r="AM401">
            <v>515866.23560726969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518667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484840.23560726969</v>
          </cell>
          <cell r="CE401">
            <v>479024</v>
          </cell>
          <cell r="CF401">
            <v>5816.2356072696857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39085.835607269684</v>
          </cell>
          <cell r="CK401">
            <v>13281.240902637133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5816.2356072696857</v>
          </cell>
          <cell r="DQ401">
            <v>5816.2356072696857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135697.52498920521</v>
          </cell>
          <cell r="F403">
            <v>0</v>
          </cell>
          <cell r="G403">
            <v>7504</v>
          </cell>
          <cell r="H403">
            <v>143201.52498920521</v>
          </cell>
          <cell r="J403">
            <v>7504</v>
          </cell>
          <cell r="K403">
            <v>1234.0800054897672</v>
          </cell>
          <cell r="L403">
            <v>8738.0800054897663</v>
          </cell>
          <cell r="N403">
            <v>134463.44498371545</v>
          </cell>
          <cell r="P403">
            <v>7504</v>
          </cell>
          <cell r="Q403">
            <v>0</v>
          </cell>
          <cell r="R403">
            <v>0</v>
          </cell>
          <cell r="S403">
            <v>1234.0800054897672</v>
          </cell>
          <cell r="T403">
            <v>8738.0800054897663</v>
          </cell>
          <cell r="V403">
            <v>11932.599999999999</v>
          </cell>
          <cell r="AA403">
            <v>730</v>
          </cell>
          <cell r="AB403">
            <v>8</v>
          </cell>
          <cell r="AC403">
            <v>0</v>
          </cell>
          <cell r="AD403">
            <v>94.475010794790705</v>
          </cell>
          <cell r="AE403">
            <v>0</v>
          </cell>
          <cell r="AF403">
            <v>0</v>
          </cell>
          <cell r="AG403">
            <v>135792</v>
          </cell>
          <cell r="AH403">
            <v>0</v>
          </cell>
          <cell r="AI403">
            <v>0</v>
          </cell>
          <cell r="AJ403">
            <v>135697.52498920521</v>
          </cell>
          <cell r="AK403">
            <v>0</v>
          </cell>
          <cell r="AL403">
            <v>7504</v>
          </cell>
          <cell r="AM403">
            <v>143201.52498920521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143296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135697.52498920521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1234.0800054897672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906138.94503577682</v>
          </cell>
          <cell r="F404">
            <v>0</v>
          </cell>
          <cell r="G404">
            <v>53380</v>
          </cell>
          <cell r="H404">
            <v>959518.94503577682</v>
          </cell>
          <cell r="J404">
            <v>53380</v>
          </cell>
          <cell r="K404">
            <v>35562.126517922887</v>
          </cell>
          <cell r="L404">
            <v>88942.126517922879</v>
          </cell>
          <cell r="N404">
            <v>870576.81851785397</v>
          </cell>
          <cell r="P404">
            <v>53380</v>
          </cell>
          <cell r="Q404">
            <v>0</v>
          </cell>
          <cell r="R404">
            <v>0</v>
          </cell>
          <cell r="S404">
            <v>35562.126517922887</v>
          </cell>
          <cell r="T404">
            <v>88942.126517922879</v>
          </cell>
          <cell r="V404">
            <v>110994.74503577682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13422.054964222612</v>
          </cell>
          <cell r="AE404">
            <v>0</v>
          </cell>
          <cell r="AF404">
            <v>0</v>
          </cell>
          <cell r="AG404">
            <v>919561</v>
          </cell>
          <cell r="AH404">
            <v>0</v>
          </cell>
          <cell r="AI404">
            <v>0</v>
          </cell>
          <cell r="AJ404">
            <v>906138.94503577682</v>
          </cell>
          <cell r="AK404">
            <v>0</v>
          </cell>
          <cell r="AL404">
            <v>53380</v>
          </cell>
          <cell r="AM404">
            <v>959518.94503577682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972940.99999999942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906138.94503577682</v>
          </cell>
          <cell r="CE404">
            <v>879096</v>
          </cell>
          <cell r="CF404">
            <v>27042.945035776822</v>
          </cell>
          <cell r="CG404">
            <v>30571.8</v>
          </cell>
          <cell r="CH404">
            <v>0</v>
          </cell>
          <cell r="CI404">
            <v>0</v>
          </cell>
          <cell r="CJ404">
            <v>57614.745035776825</v>
          </cell>
          <cell r="CK404">
            <v>35562.126517922887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27042.945035776822</v>
          </cell>
          <cell r="DQ404">
            <v>27042.945035776822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111209.57935892011</v>
          </cell>
          <cell r="F405">
            <v>0</v>
          </cell>
          <cell r="G405">
            <v>5932</v>
          </cell>
          <cell r="H405">
            <v>117141.57935892011</v>
          </cell>
          <cell r="J405">
            <v>5932</v>
          </cell>
          <cell r="K405">
            <v>26158.403342378209</v>
          </cell>
          <cell r="L405">
            <v>32090.403342378209</v>
          </cell>
          <cell r="N405">
            <v>85051.176016541896</v>
          </cell>
          <cell r="P405">
            <v>5932</v>
          </cell>
          <cell r="Q405">
            <v>0</v>
          </cell>
          <cell r="R405">
            <v>0</v>
          </cell>
          <cell r="S405">
            <v>26158.403342378209</v>
          </cell>
          <cell r="T405">
            <v>32090.403342378209</v>
          </cell>
          <cell r="V405">
            <v>70777.179358920112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408.42064107987352</v>
          </cell>
          <cell r="AE405">
            <v>0</v>
          </cell>
          <cell r="AF405">
            <v>0</v>
          </cell>
          <cell r="AG405">
            <v>111618</v>
          </cell>
          <cell r="AH405">
            <v>0</v>
          </cell>
          <cell r="AI405">
            <v>0</v>
          </cell>
          <cell r="AJ405">
            <v>111209.57935892011</v>
          </cell>
          <cell r="AK405">
            <v>0</v>
          </cell>
          <cell r="AL405">
            <v>5932</v>
          </cell>
          <cell r="AM405">
            <v>117141.57935892011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117549.99999999999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111209.57935892011</v>
          </cell>
          <cell r="CE405">
            <v>94246</v>
          </cell>
          <cell r="CF405">
            <v>16963.579358920106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64845.179358920112</v>
          </cell>
          <cell r="CK405">
            <v>26158.403342378209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16963.579358920106</v>
          </cell>
          <cell r="DQ405">
            <v>16963.579358920106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480435.69817278464</v>
          </cell>
          <cell r="F406">
            <v>0</v>
          </cell>
          <cell r="G406">
            <v>31932</v>
          </cell>
          <cell r="H406">
            <v>512367.69817278464</v>
          </cell>
          <cell r="J406">
            <v>31932</v>
          </cell>
          <cell r="K406">
            <v>26838.387351089579</v>
          </cell>
          <cell r="L406">
            <v>58770.387351089579</v>
          </cell>
          <cell r="N406">
            <v>453597.31082169508</v>
          </cell>
          <cell r="P406">
            <v>31932</v>
          </cell>
          <cell r="Q406">
            <v>0</v>
          </cell>
          <cell r="R406">
            <v>0</v>
          </cell>
          <cell r="S406">
            <v>26838.387351089579</v>
          </cell>
          <cell r="T406">
            <v>58770.387351089579</v>
          </cell>
          <cell r="V406">
            <v>128079.69817278464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5936.3018272152385</v>
          </cell>
          <cell r="AE406">
            <v>0</v>
          </cell>
          <cell r="AF406">
            <v>0</v>
          </cell>
          <cell r="AG406">
            <v>486372</v>
          </cell>
          <cell r="AH406">
            <v>0</v>
          </cell>
          <cell r="AI406">
            <v>0</v>
          </cell>
          <cell r="AJ406">
            <v>480435.69817278464</v>
          </cell>
          <cell r="AK406">
            <v>0</v>
          </cell>
          <cell r="AL406">
            <v>31932</v>
          </cell>
          <cell r="AM406">
            <v>512367.69817278464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518303.99999999988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480435.69817278464</v>
          </cell>
          <cell r="CE406">
            <v>465325</v>
          </cell>
          <cell r="CF406">
            <v>15110.698172784643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96147.698172784643</v>
          </cell>
          <cell r="CK406">
            <v>26838.387351089579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15110.698172784643</v>
          </cell>
          <cell r="DQ406">
            <v>15110.698172784643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24024</v>
          </cell>
          <cell r="H407">
            <v>507156.23374881654</v>
          </cell>
          <cell r="J407">
            <v>24024</v>
          </cell>
          <cell r="K407">
            <v>43903.309686286688</v>
          </cell>
          <cell r="L407">
            <v>67927.309686286695</v>
          </cell>
          <cell r="N407">
            <v>439228.92406252981</v>
          </cell>
          <cell r="P407">
            <v>24024</v>
          </cell>
          <cell r="Q407">
            <v>0</v>
          </cell>
          <cell r="R407">
            <v>0</v>
          </cell>
          <cell r="S407">
            <v>43903.309686286688</v>
          </cell>
          <cell r="T407">
            <v>67927.309686286695</v>
          </cell>
          <cell r="V407">
            <v>104295.43374881655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1497.7662511831827</v>
          </cell>
          <cell r="AE407">
            <v>0</v>
          </cell>
          <cell r="AF407">
            <v>0</v>
          </cell>
          <cell r="AG407">
            <v>484630</v>
          </cell>
          <cell r="AH407">
            <v>0</v>
          </cell>
          <cell r="AI407">
            <v>0</v>
          </cell>
          <cell r="AJ407">
            <v>483132.23374881654</v>
          </cell>
          <cell r="AK407">
            <v>0</v>
          </cell>
          <cell r="AL407">
            <v>24024</v>
          </cell>
          <cell r="AM407">
            <v>507156.23374881654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508653.99999999971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43903.309686286688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36153.233748816536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12384</v>
          </cell>
          <cell r="H408">
            <v>219140.34600557116</v>
          </cell>
          <cell r="J408">
            <v>12384</v>
          </cell>
          <cell r="K408">
            <v>19256.346005571162</v>
          </cell>
          <cell r="L408">
            <v>31640.346005571162</v>
          </cell>
          <cell r="N408">
            <v>187500</v>
          </cell>
          <cell r="P408">
            <v>12384</v>
          </cell>
          <cell r="Q408">
            <v>0</v>
          </cell>
          <cell r="R408">
            <v>0</v>
          </cell>
          <cell r="S408">
            <v>19256.346005571162</v>
          </cell>
          <cell r="T408">
            <v>31640.346005571162</v>
          </cell>
          <cell r="V408">
            <v>48943.946005571168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2265.6539944286937</v>
          </cell>
          <cell r="AE408">
            <v>0</v>
          </cell>
          <cell r="AF408">
            <v>0</v>
          </cell>
          <cell r="AG408">
            <v>209022</v>
          </cell>
          <cell r="AH408">
            <v>0</v>
          </cell>
          <cell r="AI408">
            <v>0</v>
          </cell>
          <cell r="AJ408">
            <v>206756.34600557116</v>
          </cell>
          <cell r="AK408">
            <v>0</v>
          </cell>
          <cell r="AL408">
            <v>12384</v>
          </cell>
          <cell r="AM408">
            <v>219140.34600557116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221405.99999999985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19256.346005571162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11568</v>
          </cell>
          <cell r="H409">
            <v>239148.59744566772</v>
          </cell>
          <cell r="J409">
            <v>11568</v>
          </cell>
          <cell r="K409">
            <v>18533.901535163175</v>
          </cell>
          <cell r="L409">
            <v>30101.901535163175</v>
          </cell>
          <cell r="N409">
            <v>209046.69591050455</v>
          </cell>
          <cell r="P409">
            <v>11568</v>
          </cell>
          <cell r="Q409">
            <v>0</v>
          </cell>
          <cell r="R409">
            <v>0</v>
          </cell>
          <cell r="S409">
            <v>18533.901535163175</v>
          </cell>
          <cell r="T409">
            <v>30101.901535163175</v>
          </cell>
          <cell r="V409">
            <v>64348.597445667721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3353.4025543323514</v>
          </cell>
          <cell r="AE409">
            <v>0</v>
          </cell>
          <cell r="AF409">
            <v>0</v>
          </cell>
          <cell r="AG409">
            <v>230934</v>
          </cell>
          <cell r="AH409">
            <v>0</v>
          </cell>
          <cell r="AI409">
            <v>0</v>
          </cell>
          <cell r="AJ409">
            <v>227580.59744566772</v>
          </cell>
          <cell r="AK409">
            <v>0</v>
          </cell>
          <cell r="AL409">
            <v>11568</v>
          </cell>
          <cell r="AM409">
            <v>239148.59744566772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242502.00000000006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18533.901535163175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17176.597445667721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1145785.4604970566</v>
          </cell>
          <cell r="F410">
            <v>0</v>
          </cell>
          <cell r="G410">
            <v>74190</v>
          </cell>
          <cell r="H410">
            <v>1219975.4604970566</v>
          </cell>
          <cell r="J410">
            <v>74190</v>
          </cell>
          <cell r="K410">
            <v>160260.984649758</v>
          </cell>
          <cell r="L410">
            <v>234450.984649758</v>
          </cell>
          <cell r="N410">
            <v>985524.47584729863</v>
          </cell>
          <cell r="P410">
            <v>74190</v>
          </cell>
          <cell r="Q410">
            <v>0</v>
          </cell>
          <cell r="R410">
            <v>0</v>
          </cell>
          <cell r="S410">
            <v>160260.984649758</v>
          </cell>
          <cell r="T410">
            <v>234450.984649758</v>
          </cell>
          <cell r="V410">
            <v>373633.66049705661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5328.5395029434294</v>
          </cell>
          <cell r="AE410">
            <v>0.99999999999999989</v>
          </cell>
          <cell r="AF410">
            <v>0</v>
          </cell>
          <cell r="AG410">
            <v>1151114</v>
          </cell>
          <cell r="AH410">
            <v>0</v>
          </cell>
          <cell r="AI410">
            <v>0</v>
          </cell>
          <cell r="AJ410">
            <v>1145785.4604970566</v>
          </cell>
          <cell r="AK410">
            <v>0</v>
          </cell>
          <cell r="AL410">
            <v>74190</v>
          </cell>
          <cell r="AM410">
            <v>1219975.4604970566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1225304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1145785.4604970566</v>
          </cell>
          <cell r="CE410">
            <v>1024846</v>
          </cell>
          <cell r="CF410">
            <v>120939.4604970566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299443.66049705661</v>
          </cell>
          <cell r="CK410">
            <v>160260.984649758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120939.4604970566</v>
          </cell>
          <cell r="DQ410">
            <v>120939.4604970566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96402.333762348586</v>
          </cell>
          <cell r="F411">
            <v>0</v>
          </cell>
          <cell r="G411">
            <v>5864</v>
          </cell>
          <cell r="H411">
            <v>102266.33376234859</v>
          </cell>
          <cell r="J411">
            <v>5864</v>
          </cell>
          <cell r="K411">
            <v>10447.333762348586</v>
          </cell>
          <cell r="L411">
            <v>16311.333762348586</v>
          </cell>
          <cell r="N411">
            <v>85955</v>
          </cell>
          <cell r="P411">
            <v>5864</v>
          </cell>
          <cell r="Q411">
            <v>0</v>
          </cell>
          <cell r="R411">
            <v>0</v>
          </cell>
          <cell r="S411">
            <v>10447.333762348586</v>
          </cell>
          <cell r="T411">
            <v>16311.333762348586</v>
          </cell>
          <cell r="V411">
            <v>16998.533762348587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465.66623765137427</v>
          </cell>
          <cell r="AE411">
            <v>0</v>
          </cell>
          <cell r="AF411">
            <v>0</v>
          </cell>
          <cell r="AG411">
            <v>96868</v>
          </cell>
          <cell r="AH411">
            <v>0</v>
          </cell>
          <cell r="AI411">
            <v>0</v>
          </cell>
          <cell r="AJ411">
            <v>96402.333762348586</v>
          </cell>
          <cell r="AK411">
            <v>0</v>
          </cell>
          <cell r="AL411">
            <v>5864</v>
          </cell>
          <cell r="AM411">
            <v>102266.33376234859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102731.99999999996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96402.333762348586</v>
          </cell>
          <cell r="CE411">
            <v>85955</v>
          </cell>
          <cell r="CF411">
            <v>10447.333762348586</v>
          </cell>
          <cell r="CG411">
            <v>0</v>
          </cell>
          <cell r="CH411">
            <v>687.2</v>
          </cell>
          <cell r="CI411">
            <v>0</v>
          </cell>
          <cell r="CJ411">
            <v>11134.533762348587</v>
          </cell>
          <cell r="CK411">
            <v>10447.333762348586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10447.333762348586</v>
          </cell>
          <cell r="DQ411">
            <v>10447.333762348586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6806</v>
          </cell>
          <cell r="H413">
            <v>124241.28001288247</v>
          </cell>
          <cell r="J413">
            <v>6806</v>
          </cell>
          <cell r="K413">
            <v>10396.802192300527</v>
          </cell>
          <cell r="L413">
            <v>17202.802192300529</v>
          </cell>
          <cell r="N413">
            <v>107038.47782058195</v>
          </cell>
          <cell r="P413">
            <v>6806</v>
          </cell>
          <cell r="Q413">
            <v>0</v>
          </cell>
          <cell r="R413">
            <v>0</v>
          </cell>
          <cell r="S413">
            <v>10396.802192300527</v>
          </cell>
          <cell r="T413">
            <v>17202.802192300529</v>
          </cell>
          <cell r="V413">
            <v>51155.399999999994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241.71998711755231</v>
          </cell>
          <cell r="AE413">
            <v>0</v>
          </cell>
          <cell r="AF413">
            <v>0</v>
          </cell>
          <cell r="AG413">
            <v>117677</v>
          </cell>
          <cell r="AH413">
            <v>0</v>
          </cell>
          <cell r="AI413">
            <v>0</v>
          </cell>
          <cell r="AJ413">
            <v>117435.28001288247</v>
          </cell>
          <cell r="AK413">
            <v>0</v>
          </cell>
          <cell r="AL413">
            <v>6806</v>
          </cell>
          <cell r="AM413">
            <v>124241.28001288247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124483.00000000003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10396.802192300527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69023</v>
          </cell>
          <cell r="H414">
            <v>1086679.5666085214</v>
          </cell>
          <cell r="J414">
            <v>69023</v>
          </cell>
          <cell r="K414">
            <v>174523.74735084915</v>
          </cell>
          <cell r="L414">
            <v>243546.74735084915</v>
          </cell>
          <cell r="N414">
            <v>843132.81925767218</v>
          </cell>
          <cell r="P414">
            <v>69023</v>
          </cell>
          <cell r="Q414">
            <v>0</v>
          </cell>
          <cell r="R414">
            <v>0</v>
          </cell>
          <cell r="S414">
            <v>174523.74735084915</v>
          </cell>
          <cell r="T414">
            <v>243546.74735084915</v>
          </cell>
          <cell r="V414">
            <v>397913.7666085214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12732.433391478697</v>
          </cell>
          <cell r="AE414">
            <v>0</v>
          </cell>
          <cell r="AF414">
            <v>0</v>
          </cell>
          <cell r="AG414">
            <v>1030389</v>
          </cell>
          <cell r="AH414">
            <v>0</v>
          </cell>
          <cell r="AI414">
            <v>0</v>
          </cell>
          <cell r="AJ414">
            <v>1017656.5666085214</v>
          </cell>
          <cell r="AK414">
            <v>0</v>
          </cell>
          <cell r="AL414">
            <v>69023</v>
          </cell>
          <cell r="AM414">
            <v>1086679.5666085214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1099412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174523.74735084915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139830.56660852139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1914</v>
          </cell>
          <cell r="H415">
            <v>27411.909581330379</v>
          </cell>
          <cell r="J415">
            <v>1914</v>
          </cell>
          <cell r="K415">
            <v>0</v>
          </cell>
          <cell r="L415">
            <v>1914</v>
          </cell>
          <cell r="N415">
            <v>25497.909581330379</v>
          </cell>
          <cell r="P415">
            <v>1914</v>
          </cell>
          <cell r="Q415">
            <v>0</v>
          </cell>
          <cell r="R415">
            <v>0</v>
          </cell>
          <cell r="S415">
            <v>0</v>
          </cell>
          <cell r="T415">
            <v>1914</v>
          </cell>
          <cell r="V415">
            <v>13400.400000000001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404.09041866962491</v>
          </cell>
          <cell r="AE415">
            <v>0</v>
          </cell>
          <cell r="AF415">
            <v>0</v>
          </cell>
          <cell r="AG415">
            <v>25902</v>
          </cell>
          <cell r="AH415">
            <v>0</v>
          </cell>
          <cell r="AI415">
            <v>0</v>
          </cell>
          <cell r="AJ415">
            <v>25497.909581330379</v>
          </cell>
          <cell r="AK415">
            <v>0</v>
          </cell>
          <cell r="AL415">
            <v>1914</v>
          </cell>
          <cell r="AM415">
            <v>27411.909581330379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27816.000000000004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</v>
          </cell>
          <cell r="H416">
            <v>759222</v>
          </cell>
          <cell r="J416">
            <v>44069</v>
          </cell>
          <cell r="K416">
            <v>13300</v>
          </cell>
          <cell r="L416">
            <v>57369</v>
          </cell>
          <cell r="N416">
            <v>701853</v>
          </cell>
          <cell r="P416">
            <v>44069</v>
          </cell>
          <cell r="Q416">
            <v>0</v>
          </cell>
          <cell r="R416">
            <v>0</v>
          </cell>
          <cell r="S416">
            <v>13300</v>
          </cell>
          <cell r="T416">
            <v>57369</v>
          </cell>
          <cell r="V416">
            <v>126593.40000000001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715153</v>
          </cell>
          <cell r="AH416">
            <v>0</v>
          </cell>
          <cell r="AI416">
            <v>0</v>
          </cell>
          <cell r="AJ416">
            <v>715153</v>
          </cell>
          <cell r="AK416">
            <v>0</v>
          </cell>
          <cell r="AL416">
            <v>44069</v>
          </cell>
          <cell r="AM416">
            <v>759222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759222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13300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35199</v>
          </cell>
          <cell r="H417">
            <v>1174500.7748640105</v>
          </cell>
          <cell r="J417">
            <v>35199</v>
          </cell>
          <cell r="K417">
            <v>31904.774864010513</v>
          </cell>
          <cell r="L417">
            <v>67103.774864010513</v>
          </cell>
          <cell r="N417">
            <v>1107397</v>
          </cell>
          <cell r="P417">
            <v>41256</v>
          </cell>
          <cell r="Q417">
            <v>201995.22513598946</v>
          </cell>
          <cell r="R417">
            <v>6057</v>
          </cell>
          <cell r="S417">
            <v>31904.774864010513</v>
          </cell>
          <cell r="T417">
            <v>269099</v>
          </cell>
          <cell r="V417">
            <v>280723.45087388705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21</v>
          </cell>
          <cell r="AF417">
            <v>6.4534031070413507</v>
          </cell>
          <cell r="AG417">
            <v>1335240</v>
          </cell>
          <cell r="AH417">
            <v>195938.22513598949</v>
          </cell>
          <cell r="AI417">
            <v>0</v>
          </cell>
          <cell r="AJ417">
            <v>1139301.7748640105</v>
          </cell>
          <cell r="AK417">
            <v>0</v>
          </cell>
          <cell r="AL417">
            <v>35199</v>
          </cell>
          <cell r="AM417">
            <v>1174500.7748640105</v>
          </cell>
          <cell r="AN417">
            <v>195938.22513598949</v>
          </cell>
          <cell r="AO417">
            <v>0</v>
          </cell>
          <cell r="AP417">
            <v>6057</v>
          </cell>
          <cell r="AQ417">
            <v>201995.22513598946</v>
          </cell>
          <cell r="AR417">
            <v>1376496</v>
          </cell>
          <cell r="AT417">
            <v>774</v>
          </cell>
          <cell r="AU417">
            <v>6.4534031070413507</v>
          </cell>
          <cell r="AV417">
            <v>195938.22513598949</v>
          </cell>
          <cell r="AW417">
            <v>0</v>
          </cell>
          <cell r="AX417">
            <v>6057</v>
          </cell>
          <cell r="AY417">
            <v>201995.22513598946</v>
          </cell>
          <cell r="AZ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31904.774864010513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628488.37373698177</v>
          </cell>
          <cell r="F418">
            <v>0</v>
          </cell>
          <cell r="G418">
            <v>46170</v>
          </cell>
          <cell r="H418">
            <v>674658.37373698177</v>
          </cell>
          <cell r="J418">
            <v>46170</v>
          </cell>
          <cell r="K418">
            <v>45503.894718349839</v>
          </cell>
          <cell r="L418">
            <v>91673.894718349839</v>
          </cell>
          <cell r="N418">
            <v>582984.47901863197</v>
          </cell>
          <cell r="P418">
            <v>46170</v>
          </cell>
          <cell r="Q418">
            <v>0</v>
          </cell>
          <cell r="R418">
            <v>0</v>
          </cell>
          <cell r="S418">
            <v>45503.894718349839</v>
          </cell>
          <cell r="T418">
            <v>91673.894718349839</v>
          </cell>
          <cell r="V418">
            <v>165038.77373698179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3315.6262630183933</v>
          </cell>
          <cell r="AE418">
            <v>0</v>
          </cell>
          <cell r="AF418">
            <v>0</v>
          </cell>
          <cell r="AG418">
            <v>631804</v>
          </cell>
          <cell r="AH418">
            <v>0</v>
          </cell>
          <cell r="AI418">
            <v>0</v>
          </cell>
          <cell r="AJ418">
            <v>628488.37373698177</v>
          </cell>
          <cell r="AK418">
            <v>0</v>
          </cell>
          <cell r="AL418">
            <v>46170</v>
          </cell>
          <cell r="AM418">
            <v>674658.37373698177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677974.00000000012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628488.37373698177</v>
          </cell>
          <cell r="CE418">
            <v>611110</v>
          </cell>
          <cell r="CF418">
            <v>17378.373736981768</v>
          </cell>
          <cell r="CG418">
            <v>100930.8</v>
          </cell>
          <cell r="CH418">
            <v>559.6</v>
          </cell>
          <cell r="CI418">
            <v>0</v>
          </cell>
          <cell r="CJ418">
            <v>118868.77373698178</v>
          </cell>
          <cell r="CK418">
            <v>45503.894718349839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17378.373736981768</v>
          </cell>
          <cell r="DQ418">
            <v>17378.373736981768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3213</v>
          </cell>
          <cell r="H419">
            <v>55080.56</v>
          </cell>
          <cell r="J419">
            <v>3213</v>
          </cell>
          <cell r="K419">
            <v>14607.391039205588</v>
          </cell>
          <cell r="L419">
            <v>17820.391039205588</v>
          </cell>
          <cell r="N419">
            <v>37260.168960794414</v>
          </cell>
          <cell r="P419">
            <v>3213</v>
          </cell>
          <cell r="Q419">
            <v>0</v>
          </cell>
          <cell r="R419">
            <v>0</v>
          </cell>
          <cell r="S419">
            <v>14607.391039205588</v>
          </cell>
          <cell r="T419">
            <v>17820.391039205588</v>
          </cell>
          <cell r="V419">
            <v>22580.359999999997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709.43999999999994</v>
          </cell>
          <cell r="AE419">
            <v>0</v>
          </cell>
          <cell r="AF419">
            <v>0</v>
          </cell>
          <cell r="AG419">
            <v>52577</v>
          </cell>
          <cell r="AH419">
            <v>0</v>
          </cell>
          <cell r="AI419">
            <v>0</v>
          </cell>
          <cell r="AJ419">
            <v>51867.56</v>
          </cell>
          <cell r="AK419">
            <v>0</v>
          </cell>
          <cell r="AL419">
            <v>3213</v>
          </cell>
          <cell r="AM419">
            <v>55080.56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55790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14607.391039205588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12768.559999999998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767510.49878017267</v>
          </cell>
          <cell r="F420">
            <v>0</v>
          </cell>
          <cell r="G420">
            <v>50869</v>
          </cell>
          <cell r="H420">
            <v>818379.49878017267</v>
          </cell>
          <cell r="J420">
            <v>50869</v>
          </cell>
          <cell r="K420">
            <v>75925.11320824908</v>
          </cell>
          <cell r="L420">
            <v>126794.11320824908</v>
          </cell>
          <cell r="N420">
            <v>691585.38557192357</v>
          </cell>
          <cell r="P420">
            <v>50869</v>
          </cell>
          <cell r="Q420">
            <v>0</v>
          </cell>
          <cell r="R420">
            <v>0</v>
          </cell>
          <cell r="S420">
            <v>75925.11320824908</v>
          </cell>
          <cell r="T420">
            <v>126794.11320824908</v>
          </cell>
          <cell r="V420">
            <v>159404.09878017267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7201.5012198274726</v>
          </cell>
          <cell r="AE420">
            <v>0</v>
          </cell>
          <cell r="AF420">
            <v>0</v>
          </cell>
          <cell r="AG420">
            <v>774712</v>
          </cell>
          <cell r="AH420">
            <v>0</v>
          </cell>
          <cell r="AI420">
            <v>0</v>
          </cell>
          <cell r="AJ420">
            <v>767510.49878017267</v>
          </cell>
          <cell r="AK420">
            <v>0</v>
          </cell>
          <cell r="AL420">
            <v>50869</v>
          </cell>
          <cell r="AM420">
            <v>818379.49878017267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825581.00000000012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767510.49878017267</v>
          </cell>
          <cell r="CE420">
            <v>704183</v>
          </cell>
          <cell r="CF420">
            <v>63327.498780172667</v>
          </cell>
          <cell r="CG420">
            <v>45207.6</v>
          </cell>
          <cell r="CH420">
            <v>0</v>
          </cell>
          <cell r="CI420">
            <v>0</v>
          </cell>
          <cell r="CJ420">
            <v>108535.09878017267</v>
          </cell>
          <cell r="CK420">
            <v>75925.11320824908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63327.498780172667</v>
          </cell>
          <cell r="DQ420">
            <v>63327.498780172667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777149747.78558946</v>
          </cell>
          <cell r="F449">
            <v>4005835</v>
          </cell>
          <cell r="G449">
            <v>44093583</v>
          </cell>
          <cell r="H449">
            <v>825249165.78558946</v>
          </cell>
          <cell r="J449">
            <v>44093583</v>
          </cell>
          <cell r="K449">
            <v>90284379.752477258</v>
          </cell>
          <cell r="L449">
            <v>134377962.7524772</v>
          </cell>
          <cell r="N449">
            <v>690871203.03311181</v>
          </cell>
          <cell r="P449">
            <v>44502350</v>
          </cell>
          <cell r="Q449">
            <v>7622037.2475227574</v>
          </cell>
          <cell r="R449">
            <v>408767</v>
          </cell>
          <cell r="S449">
            <v>90284379.752477258</v>
          </cell>
          <cell r="T449">
            <v>141999999.99999997</v>
          </cell>
          <cell r="V449">
            <v>191030259.44768083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6617464.3416038528</v>
          </cell>
          <cell r="AE449">
            <v>2080.000559737201</v>
          </cell>
          <cell r="AF449">
            <v>435.7798036696239</v>
          </cell>
          <cell r="AG449">
            <v>791307479</v>
          </cell>
          <cell r="AH449">
            <v>7213270.2475227574</v>
          </cell>
          <cell r="AI449">
            <v>326996.62528380356</v>
          </cell>
          <cell r="AJ449">
            <v>777149747.78558946</v>
          </cell>
          <cell r="AK449">
            <v>4005835</v>
          </cell>
          <cell r="AL449">
            <v>44093583</v>
          </cell>
          <cell r="AM449">
            <v>825249165.78558958</v>
          </cell>
          <cell r="AN449">
            <v>7213270.2475227574</v>
          </cell>
          <cell r="AO449">
            <v>0</v>
          </cell>
          <cell r="AP449">
            <v>408767</v>
          </cell>
          <cell r="AQ449">
            <v>7622037.2475227574</v>
          </cell>
          <cell r="AR449">
            <v>839488667.37471652</v>
          </cell>
          <cell r="AS449" t="str">
            <v xml:space="preserve"> </v>
          </cell>
          <cell r="AT449">
            <v>999</v>
          </cell>
          <cell r="AU449">
            <v>435.7798036696239</v>
          </cell>
          <cell r="AV449">
            <v>7213270.2475227574</v>
          </cell>
          <cell r="AW449">
            <v>0</v>
          </cell>
          <cell r="AX449">
            <v>408767</v>
          </cell>
          <cell r="AY449">
            <v>7622037.2475227574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777149747.78558946</v>
          </cell>
          <cell r="CE449">
            <v>697116103</v>
          </cell>
          <cell r="CF449">
            <v>80114926.8311515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139314639.20015806</v>
          </cell>
          <cell r="CK449">
            <v>90284379.752477258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80114926.8311515</v>
          </cell>
          <cell r="DQ449">
            <v>80114926.8311515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0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458512.01111079648</v>
          </cell>
          <cell r="F10">
            <v>0</v>
          </cell>
          <cell r="G10">
            <v>31133</v>
          </cell>
          <cell r="H10">
            <v>489645.01111079648</v>
          </cell>
          <cell r="J10">
            <v>31133</v>
          </cell>
          <cell r="K10">
            <v>60368.770205832021</v>
          </cell>
          <cell r="L10">
            <v>91501.770205832028</v>
          </cell>
          <cell r="N10">
            <v>398143.24090496445</v>
          </cell>
          <cell r="P10">
            <v>31133</v>
          </cell>
          <cell r="Q10">
            <v>0</v>
          </cell>
          <cell r="R10">
            <v>0</v>
          </cell>
          <cell r="S10">
            <v>60368.770205832021</v>
          </cell>
          <cell r="T10">
            <v>91501.770205832028</v>
          </cell>
          <cell r="V10">
            <v>112998.01111079648</v>
          </cell>
          <cell r="AA10">
            <v>1</v>
          </cell>
          <cell r="AB10">
            <v>32.741083528440633</v>
          </cell>
          <cell r="AC10">
            <v>0</v>
          </cell>
          <cell r="AD10">
            <v>4120.9888892034332</v>
          </cell>
          <cell r="AE10">
            <v>1.9999999999999996</v>
          </cell>
          <cell r="AF10">
            <v>0</v>
          </cell>
          <cell r="AG10">
            <v>462633</v>
          </cell>
          <cell r="AH10">
            <v>0</v>
          </cell>
          <cell r="AI10">
            <v>0</v>
          </cell>
          <cell r="AJ10">
            <v>458512.01111079648</v>
          </cell>
          <cell r="AK10">
            <v>0</v>
          </cell>
          <cell r="AL10">
            <v>31133</v>
          </cell>
          <cell r="AM10">
            <v>489645.01111079648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493765.99999999988</v>
          </cell>
          <cell r="AS10" t="str">
            <v xml:space="preserve"> 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458512.01111079648</v>
          </cell>
          <cell r="CE10">
            <v>405765</v>
          </cell>
          <cell r="CF10">
            <v>52747.011110796477</v>
          </cell>
          <cell r="CG10">
            <v>29118</v>
          </cell>
          <cell r="CH10">
            <v>0</v>
          </cell>
          <cell r="CI10">
            <v>0</v>
          </cell>
          <cell r="CJ10">
            <v>81865.011110796477</v>
          </cell>
          <cell r="CK10">
            <v>60368.770205832021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52747.011110796477</v>
          </cell>
          <cell r="DQ10">
            <v>52747.011110796477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AA11">
            <v>2</v>
          </cell>
          <cell r="AS11" t="str">
            <v xml:space="preserve"> 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3203</v>
          </cell>
          <cell r="H12">
            <v>45941</v>
          </cell>
          <cell r="J12">
            <v>3203</v>
          </cell>
          <cell r="K12">
            <v>9827</v>
          </cell>
          <cell r="L12">
            <v>13030</v>
          </cell>
          <cell r="N12">
            <v>32911</v>
          </cell>
          <cell r="P12">
            <v>3203</v>
          </cell>
          <cell r="Q12">
            <v>0</v>
          </cell>
          <cell r="R12">
            <v>0</v>
          </cell>
          <cell r="S12">
            <v>9827</v>
          </cell>
          <cell r="T12">
            <v>13030</v>
          </cell>
          <cell r="V12">
            <v>22802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42738</v>
          </cell>
          <cell r="AH12">
            <v>0</v>
          </cell>
          <cell r="AI12">
            <v>0</v>
          </cell>
          <cell r="AJ12">
            <v>42738</v>
          </cell>
          <cell r="AK12">
            <v>0</v>
          </cell>
          <cell r="AL12">
            <v>3203</v>
          </cell>
          <cell r="AM12">
            <v>45941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45941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9827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66636</v>
          </cell>
          <cell r="H14">
            <v>1233024.7043042039</v>
          </cell>
          <cell r="J14">
            <v>66636</v>
          </cell>
          <cell r="K14">
            <v>261222.95113796525</v>
          </cell>
          <cell r="L14">
            <v>327858.95113796525</v>
          </cell>
          <cell r="N14">
            <v>905165.75316623854</v>
          </cell>
          <cell r="P14">
            <v>66636</v>
          </cell>
          <cell r="Q14">
            <v>0</v>
          </cell>
          <cell r="R14">
            <v>0</v>
          </cell>
          <cell r="S14">
            <v>261222.95113796525</v>
          </cell>
          <cell r="T14">
            <v>327858.95113796525</v>
          </cell>
          <cell r="V14">
            <v>433671.30430420383</v>
          </cell>
          <cell r="AA14">
            <v>5</v>
          </cell>
          <cell r="AB14">
            <v>70.064987888241816</v>
          </cell>
          <cell r="AC14">
            <v>0</v>
          </cell>
          <cell r="AD14">
            <v>1181.2956957957574</v>
          </cell>
          <cell r="AE14">
            <v>0</v>
          </cell>
          <cell r="AF14">
            <v>0</v>
          </cell>
          <cell r="AG14">
            <v>1167570</v>
          </cell>
          <cell r="AH14">
            <v>0</v>
          </cell>
          <cell r="AI14">
            <v>0</v>
          </cell>
          <cell r="AJ14">
            <v>1166388.7043042039</v>
          </cell>
          <cell r="AK14">
            <v>0</v>
          </cell>
          <cell r="AL14">
            <v>66636</v>
          </cell>
          <cell r="AM14">
            <v>1233024.7043042039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1234205.9999999995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261222.95113796525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238155.70430420386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947115.1515807918</v>
          </cell>
          <cell r="F16">
            <v>0</v>
          </cell>
          <cell r="G16">
            <v>62784</v>
          </cell>
          <cell r="H16">
            <v>1009899.1515807918</v>
          </cell>
          <cell r="J16">
            <v>62784</v>
          </cell>
          <cell r="K16">
            <v>37169.320761398019</v>
          </cell>
          <cell r="L16">
            <v>99953.320761398019</v>
          </cell>
          <cell r="N16">
            <v>909945.83081939374</v>
          </cell>
          <cell r="P16">
            <v>62784</v>
          </cell>
          <cell r="Q16">
            <v>0</v>
          </cell>
          <cell r="R16">
            <v>0</v>
          </cell>
          <cell r="S16">
            <v>37169.320761398019</v>
          </cell>
          <cell r="T16">
            <v>99953.320761398019</v>
          </cell>
          <cell r="V16">
            <v>226377.75158079178</v>
          </cell>
          <cell r="AA16">
            <v>7</v>
          </cell>
          <cell r="AB16">
            <v>66.019801980198025</v>
          </cell>
          <cell r="AC16">
            <v>0</v>
          </cell>
          <cell r="AD16">
            <v>13157.848419208211</v>
          </cell>
          <cell r="AE16">
            <v>0</v>
          </cell>
          <cell r="AF16">
            <v>0</v>
          </cell>
          <cell r="AG16">
            <v>960273</v>
          </cell>
          <cell r="AH16">
            <v>0</v>
          </cell>
          <cell r="AI16">
            <v>0</v>
          </cell>
          <cell r="AJ16">
            <v>947115.1515807918</v>
          </cell>
          <cell r="AK16">
            <v>0</v>
          </cell>
          <cell r="AL16">
            <v>62784</v>
          </cell>
          <cell r="AM16">
            <v>1009899.1515807918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1023057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947115.1515807918</v>
          </cell>
          <cell r="CE16">
            <v>947082</v>
          </cell>
          <cell r="CF16">
            <v>33.151580791804008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163593.75158079178</v>
          </cell>
          <cell r="CK16">
            <v>37169.320761398019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33.151580791804008</v>
          </cell>
          <cell r="DQ16">
            <v>33.151580791804008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74179</v>
          </cell>
          <cell r="H17">
            <v>1682943.0599999998</v>
          </cell>
          <cell r="J17">
            <v>74179</v>
          </cell>
          <cell r="K17">
            <v>140849.05999999982</v>
          </cell>
          <cell r="L17">
            <v>215028.05999999982</v>
          </cell>
          <cell r="N17">
            <v>1467915</v>
          </cell>
          <cell r="P17">
            <v>74179</v>
          </cell>
          <cell r="Q17">
            <v>0</v>
          </cell>
          <cell r="R17">
            <v>0</v>
          </cell>
          <cell r="S17">
            <v>140849.05999999982</v>
          </cell>
          <cell r="T17">
            <v>215028.05999999982</v>
          </cell>
          <cell r="V17">
            <v>215028.05999999982</v>
          </cell>
          <cell r="AA17">
            <v>8</v>
          </cell>
          <cell r="AB17">
            <v>78</v>
          </cell>
          <cell r="AC17">
            <v>0</v>
          </cell>
          <cell r="AD17">
            <v>14486.940000000002</v>
          </cell>
          <cell r="AE17">
            <v>0</v>
          </cell>
          <cell r="AF17">
            <v>0</v>
          </cell>
          <cell r="AG17">
            <v>1623251</v>
          </cell>
          <cell r="AH17">
            <v>0</v>
          </cell>
          <cell r="AI17">
            <v>0</v>
          </cell>
          <cell r="AJ17">
            <v>1608764.0599999998</v>
          </cell>
          <cell r="AK17">
            <v>0</v>
          </cell>
          <cell r="AL17">
            <v>74179</v>
          </cell>
          <cell r="AM17">
            <v>1682943.0599999998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1697429.9999999998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140849.05999999982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259280.6863927652</v>
          </cell>
          <cell r="F18">
            <v>0</v>
          </cell>
          <cell r="G18">
            <v>13641</v>
          </cell>
          <cell r="H18">
            <v>272921.6863927652</v>
          </cell>
          <cell r="J18">
            <v>13641</v>
          </cell>
          <cell r="K18">
            <v>14822.073059394366</v>
          </cell>
          <cell r="L18">
            <v>28463.073059394366</v>
          </cell>
          <cell r="N18">
            <v>244458.61333337083</v>
          </cell>
          <cell r="P18">
            <v>13641</v>
          </cell>
          <cell r="Q18">
            <v>0</v>
          </cell>
          <cell r="R18">
            <v>0</v>
          </cell>
          <cell r="S18">
            <v>14822.073059394366</v>
          </cell>
          <cell r="T18">
            <v>28463.073059394366</v>
          </cell>
          <cell r="V18">
            <v>68133.686392765201</v>
          </cell>
          <cell r="AA18">
            <v>9</v>
          </cell>
          <cell r="AB18">
            <v>14.340702433624216</v>
          </cell>
          <cell r="AC18">
            <v>0</v>
          </cell>
          <cell r="AD18">
            <v>811.31360723463638</v>
          </cell>
          <cell r="AE18">
            <v>0</v>
          </cell>
          <cell r="AF18">
            <v>0</v>
          </cell>
          <cell r="AG18">
            <v>260092</v>
          </cell>
          <cell r="AH18">
            <v>0</v>
          </cell>
          <cell r="AI18">
            <v>0</v>
          </cell>
          <cell r="AJ18">
            <v>259280.6863927652</v>
          </cell>
          <cell r="AK18">
            <v>0</v>
          </cell>
          <cell r="AL18">
            <v>13641</v>
          </cell>
          <cell r="AM18">
            <v>272921.6863927652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273732.99999999983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259280.6863927652</v>
          </cell>
          <cell r="CE18">
            <v>252405</v>
          </cell>
          <cell r="CF18">
            <v>6875.6863927652012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54492.686392765201</v>
          </cell>
          <cell r="CK18">
            <v>14822.073059394366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6875.6863927652012</v>
          </cell>
          <cell r="DQ18">
            <v>6875.6863927652012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245538.52826989695</v>
          </cell>
          <cell r="F19">
            <v>0</v>
          </cell>
          <cell r="G19">
            <v>11936</v>
          </cell>
          <cell r="H19">
            <v>257474.52826989695</v>
          </cell>
          <cell r="J19">
            <v>11936</v>
          </cell>
          <cell r="K19">
            <v>58333.377804818963</v>
          </cell>
          <cell r="L19">
            <v>70269.377804818971</v>
          </cell>
          <cell r="N19">
            <v>187205.15046507798</v>
          </cell>
          <cell r="P19">
            <v>11936</v>
          </cell>
          <cell r="Q19">
            <v>0</v>
          </cell>
          <cell r="R19">
            <v>0</v>
          </cell>
          <cell r="S19">
            <v>58333.377804818963</v>
          </cell>
          <cell r="T19">
            <v>70269.377804818971</v>
          </cell>
          <cell r="V19">
            <v>101798.12826989696</v>
          </cell>
          <cell r="AA19">
            <v>10</v>
          </cell>
          <cell r="AB19">
            <v>12.547680650895447</v>
          </cell>
          <cell r="AC19">
            <v>0</v>
          </cell>
          <cell r="AD19">
            <v>417.4717301031119</v>
          </cell>
          <cell r="AE19">
            <v>0</v>
          </cell>
          <cell r="AF19">
            <v>0</v>
          </cell>
          <cell r="AG19">
            <v>245956</v>
          </cell>
          <cell r="AH19">
            <v>0</v>
          </cell>
          <cell r="AI19">
            <v>0</v>
          </cell>
          <cell r="AJ19">
            <v>245538.52826989695</v>
          </cell>
          <cell r="AK19">
            <v>0</v>
          </cell>
          <cell r="AL19">
            <v>11936</v>
          </cell>
          <cell r="AM19">
            <v>257474.52826989695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257892.00000000006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245538.52826989695</v>
          </cell>
          <cell r="CE19">
            <v>193701</v>
          </cell>
          <cell r="CF19">
            <v>51837.528269896953</v>
          </cell>
          <cell r="CG19">
            <v>24816.6</v>
          </cell>
          <cell r="CH19">
            <v>13208</v>
          </cell>
          <cell r="CI19">
            <v>0</v>
          </cell>
          <cell r="CJ19">
            <v>89862.128269896959</v>
          </cell>
          <cell r="CK19">
            <v>58333.377804818963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51837.528269896953</v>
          </cell>
          <cell r="DQ19">
            <v>51837.528269896953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68822.196348320576</v>
          </cell>
          <cell r="F23">
            <v>0</v>
          </cell>
          <cell r="G23">
            <v>4746</v>
          </cell>
          <cell r="H23">
            <v>73568.196348320576</v>
          </cell>
          <cell r="J23">
            <v>4746</v>
          </cell>
          <cell r="K23">
            <v>0</v>
          </cell>
          <cell r="L23">
            <v>4746</v>
          </cell>
          <cell r="N23">
            <v>68822.196348320576</v>
          </cell>
          <cell r="P23">
            <v>4746</v>
          </cell>
          <cell r="Q23">
            <v>0</v>
          </cell>
          <cell r="R23">
            <v>0</v>
          </cell>
          <cell r="S23">
            <v>0</v>
          </cell>
          <cell r="T23">
            <v>4746</v>
          </cell>
          <cell r="V23">
            <v>4746</v>
          </cell>
          <cell r="AA23">
            <v>14</v>
          </cell>
          <cell r="AB23">
            <v>4.9924812030075172</v>
          </cell>
          <cell r="AC23">
            <v>0</v>
          </cell>
          <cell r="AD23">
            <v>359.80365167941505</v>
          </cell>
          <cell r="AE23">
            <v>0</v>
          </cell>
          <cell r="AF23">
            <v>0</v>
          </cell>
          <cell r="AG23">
            <v>69182</v>
          </cell>
          <cell r="AH23">
            <v>0</v>
          </cell>
          <cell r="AI23">
            <v>0</v>
          </cell>
          <cell r="AJ23">
            <v>68822.196348320576</v>
          </cell>
          <cell r="AK23">
            <v>0</v>
          </cell>
          <cell r="AL23">
            <v>4746</v>
          </cell>
          <cell r="AM23">
            <v>73568.196348320576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73927.999999999985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68822.196348320576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4140798.3625842305</v>
          </cell>
          <cell r="F25">
            <v>0</v>
          </cell>
          <cell r="G25">
            <v>326266</v>
          </cell>
          <cell r="H25">
            <v>4467064.3625842305</v>
          </cell>
          <cell r="J25">
            <v>326266</v>
          </cell>
          <cell r="K25">
            <v>259183.33716404307</v>
          </cell>
          <cell r="L25">
            <v>585449.3371640431</v>
          </cell>
          <cell r="N25">
            <v>3881615.0254201875</v>
          </cell>
          <cell r="P25">
            <v>326266</v>
          </cell>
          <cell r="Q25">
            <v>0</v>
          </cell>
          <cell r="R25">
            <v>0</v>
          </cell>
          <cell r="S25">
            <v>259183.33716404307</v>
          </cell>
          <cell r="T25">
            <v>585449.3371640431</v>
          </cell>
          <cell r="V25">
            <v>725887.16258423054</v>
          </cell>
          <cell r="AA25">
            <v>16</v>
          </cell>
          <cell r="AB25">
            <v>343.07418107213698</v>
          </cell>
          <cell r="AC25">
            <v>0</v>
          </cell>
          <cell r="AD25">
            <v>21242.637415773163</v>
          </cell>
          <cell r="AE25">
            <v>0</v>
          </cell>
          <cell r="AF25">
            <v>0</v>
          </cell>
          <cell r="AG25">
            <v>4162041</v>
          </cell>
          <cell r="AH25">
            <v>0</v>
          </cell>
          <cell r="AI25">
            <v>0</v>
          </cell>
          <cell r="AJ25">
            <v>4140798.3625842305</v>
          </cell>
          <cell r="AK25">
            <v>0</v>
          </cell>
          <cell r="AL25">
            <v>326266</v>
          </cell>
          <cell r="AM25">
            <v>4467064.3625842175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4488306.9999999907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4140798.3625842305</v>
          </cell>
          <cell r="CE25">
            <v>3931409</v>
          </cell>
          <cell r="CF25">
            <v>209389.36258423049</v>
          </cell>
          <cell r="CG25">
            <v>190231.8</v>
          </cell>
          <cell r="CH25">
            <v>0</v>
          </cell>
          <cell r="CI25">
            <v>0</v>
          </cell>
          <cell r="CJ25">
            <v>399621.16258423048</v>
          </cell>
          <cell r="CK25">
            <v>259183.33716404307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209389.36258423049</v>
          </cell>
          <cell r="DQ25">
            <v>209389.36258423049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136531.1724606998</v>
          </cell>
          <cell r="F26">
            <v>0</v>
          </cell>
          <cell r="G26">
            <v>7618</v>
          </cell>
          <cell r="H26">
            <v>144149.1724606998</v>
          </cell>
          <cell r="J26">
            <v>7618</v>
          </cell>
          <cell r="K26">
            <v>5711.1724606998032</v>
          </cell>
          <cell r="L26">
            <v>13329.172460699803</v>
          </cell>
          <cell r="N26">
            <v>130820</v>
          </cell>
          <cell r="P26">
            <v>7618</v>
          </cell>
          <cell r="Q26">
            <v>0</v>
          </cell>
          <cell r="R26">
            <v>0</v>
          </cell>
          <cell r="S26">
            <v>5711.1724606998032</v>
          </cell>
          <cell r="T26">
            <v>13329.172460699803</v>
          </cell>
          <cell r="V26">
            <v>13329.172460699803</v>
          </cell>
          <cell r="AA26">
            <v>17</v>
          </cell>
          <cell r="AB26">
            <v>8.0065162907268146</v>
          </cell>
          <cell r="AC26">
            <v>0</v>
          </cell>
          <cell r="AD26">
            <v>614.82753930017259</v>
          </cell>
          <cell r="AE26">
            <v>0</v>
          </cell>
          <cell r="AF26">
            <v>0</v>
          </cell>
          <cell r="AG26">
            <v>137146</v>
          </cell>
          <cell r="AH26">
            <v>0</v>
          </cell>
          <cell r="AI26">
            <v>0</v>
          </cell>
          <cell r="AJ26">
            <v>136531.1724606998</v>
          </cell>
          <cell r="AK26">
            <v>0</v>
          </cell>
          <cell r="AL26">
            <v>7618</v>
          </cell>
          <cell r="AM26">
            <v>144149.1724606998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144763.99999999997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136531.1724606998</v>
          </cell>
          <cell r="CE26">
            <v>130820</v>
          </cell>
          <cell r="CF26">
            <v>5711.1724606998032</v>
          </cell>
          <cell r="CG26">
            <v>0</v>
          </cell>
          <cell r="CH26">
            <v>0</v>
          </cell>
          <cell r="CI26">
            <v>0</v>
          </cell>
          <cell r="CJ26">
            <v>5711.1724606998032</v>
          </cell>
          <cell r="CK26">
            <v>5711.1724606998032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5711.1724606998032</v>
          </cell>
          <cell r="DQ26">
            <v>5711.1724606998032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395795.31774055853</v>
          </cell>
          <cell r="F27">
            <v>0</v>
          </cell>
          <cell r="G27">
            <v>17338</v>
          </cell>
          <cell r="H27">
            <v>413133.31774055853</v>
          </cell>
          <cell r="J27">
            <v>17338</v>
          </cell>
          <cell r="K27">
            <v>33488.48911854218</v>
          </cell>
          <cell r="L27">
            <v>50826.48911854218</v>
          </cell>
          <cell r="N27">
            <v>362306.82862201636</v>
          </cell>
          <cell r="P27">
            <v>17338</v>
          </cell>
          <cell r="Q27">
            <v>0</v>
          </cell>
          <cell r="R27">
            <v>0</v>
          </cell>
          <cell r="S27">
            <v>33488.48911854218</v>
          </cell>
          <cell r="T27">
            <v>50826.48911854218</v>
          </cell>
          <cell r="V27">
            <v>128021.31774055853</v>
          </cell>
          <cell r="AA27">
            <v>18</v>
          </cell>
          <cell r="AB27">
            <v>18.239203498998773</v>
          </cell>
          <cell r="AC27">
            <v>0</v>
          </cell>
          <cell r="AD27">
            <v>1311.6822594416653</v>
          </cell>
          <cell r="AE27">
            <v>0</v>
          </cell>
          <cell r="AF27">
            <v>0</v>
          </cell>
          <cell r="AG27">
            <v>397107</v>
          </cell>
          <cell r="AH27">
            <v>0</v>
          </cell>
          <cell r="AI27">
            <v>0</v>
          </cell>
          <cell r="AJ27">
            <v>395795.31774055853</v>
          </cell>
          <cell r="AK27">
            <v>0</v>
          </cell>
          <cell r="AL27">
            <v>17338</v>
          </cell>
          <cell r="AM27">
            <v>413133.3177405583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414444.99999999994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395795.31774055853</v>
          </cell>
          <cell r="CE27">
            <v>368566</v>
          </cell>
          <cell r="CF27">
            <v>27229.31774055853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110683.31774055853</v>
          </cell>
          <cell r="CK27">
            <v>33488.48911854218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27229.31774055853</v>
          </cell>
          <cell r="DQ27">
            <v>27229.31774055853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4420105.9798922176</v>
          </cell>
          <cell r="F29">
            <v>0</v>
          </cell>
          <cell r="G29">
            <v>286990</v>
          </cell>
          <cell r="H29">
            <v>4707095.9798922176</v>
          </cell>
          <cell r="J29">
            <v>286990</v>
          </cell>
          <cell r="K29">
            <v>275696.32244889112</v>
          </cell>
          <cell r="L29">
            <v>562686.32244889112</v>
          </cell>
          <cell r="N29">
            <v>4144409.6574433264</v>
          </cell>
          <cell r="P29">
            <v>286990</v>
          </cell>
          <cell r="Q29">
            <v>0</v>
          </cell>
          <cell r="R29">
            <v>0</v>
          </cell>
          <cell r="S29">
            <v>275696.32244889112</v>
          </cell>
          <cell r="T29">
            <v>562686.32244889112</v>
          </cell>
          <cell r="V29">
            <v>1140574.3798922175</v>
          </cell>
          <cell r="AA29">
            <v>20</v>
          </cell>
          <cell r="AB29">
            <v>301.77577616879779</v>
          </cell>
          <cell r="AC29">
            <v>0</v>
          </cell>
          <cell r="AD29">
            <v>42454.020107783515</v>
          </cell>
          <cell r="AE29">
            <v>0</v>
          </cell>
          <cell r="AF29">
            <v>0</v>
          </cell>
          <cell r="AG29">
            <v>4462560</v>
          </cell>
          <cell r="AH29">
            <v>0</v>
          </cell>
          <cell r="AI29">
            <v>0</v>
          </cell>
          <cell r="AJ29">
            <v>4420105.9798922176</v>
          </cell>
          <cell r="AK29">
            <v>0</v>
          </cell>
          <cell r="AL29">
            <v>286990</v>
          </cell>
          <cell r="AM29">
            <v>4707095.9798922176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4749550.0000000009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4420105.9798922176</v>
          </cell>
          <cell r="CE29">
            <v>4283948</v>
          </cell>
          <cell r="CF29">
            <v>136157.97989221755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853584.37989221746</v>
          </cell>
          <cell r="CK29">
            <v>275696.32244889112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136157.97989221755</v>
          </cell>
          <cell r="DQ29">
            <v>136157.97989221755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22216.578577984099</v>
          </cell>
          <cell r="F32">
            <v>0</v>
          </cell>
          <cell r="G32">
            <v>962</v>
          </cell>
          <cell r="H32">
            <v>23178.578577984099</v>
          </cell>
          <cell r="J32">
            <v>962</v>
          </cell>
          <cell r="K32">
            <v>6368.5084099162259</v>
          </cell>
          <cell r="L32">
            <v>7330.5084099162259</v>
          </cell>
          <cell r="N32">
            <v>15848.070168067872</v>
          </cell>
          <cell r="P32">
            <v>962</v>
          </cell>
          <cell r="Q32">
            <v>0</v>
          </cell>
          <cell r="R32">
            <v>0</v>
          </cell>
          <cell r="S32">
            <v>6368.5084099162259</v>
          </cell>
          <cell r="T32">
            <v>7330.5084099162259</v>
          </cell>
          <cell r="V32">
            <v>12017.7785779841</v>
          </cell>
          <cell r="AA32">
            <v>23</v>
          </cell>
          <cell r="AB32">
            <v>1.0162601626016263</v>
          </cell>
          <cell r="AC32">
            <v>0</v>
          </cell>
          <cell r="AD32">
            <v>13.421422015908195</v>
          </cell>
          <cell r="AE32">
            <v>0</v>
          </cell>
          <cell r="AF32">
            <v>0</v>
          </cell>
          <cell r="AG32">
            <v>22230</v>
          </cell>
          <cell r="AH32">
            <v>0</v>
          </cell>
          <cell r="AI32">
            <v>0</v>
          </cell>
          <cell r="AJ32">
            <v>22216.578577984099</v>
          </cell>
          <cell r="AK32">
            <v>0</v>
          </cell>
          <cell r="AL32">
            <v>962</v>
          </cell>
          <cell r="AM32">
            <v>23178.578577984099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23192.000000000007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22216.578577984099</v>
          </cell>
          <cell r="CE32">
            <v>17510</v>
          </cell>
          <cell r="CF32">
            <v>4706.578577984099</v>
          </cell>
          <cell r="CG32">
            <v>6349.2</v>
          </cell>
          <cell r="CH32">
            <v>0</v>
          </cell>
          <cell r="CI32">
            <v>0</v>
          </cell>
          <cell r="CJ32">
            <v>11055.7785779841</v>
          </cell>
          <cell r="CK32">
            <v>6368.5084099162259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4706.578577984099</v>
          </cell>
          <cell r="DQ32">
            <v>4706.578577984099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48132</v>
          </cell>
          <cell r="H33">
            <v>706944.89381549472</v>
          </cell>
          <cell r="J33">
            <v>48132</v>
          </cell>
          <cell r="K33">
            <v>41253.312823710105</v>
          </cell>
          <cell r="L33">
            <v>89385.312823710105</v>
          </cell>
          <cell r="N33">
            <v>617559.58099178458</v>
          </cell>
          <cell r="P33">
            <v>48132</v>
          </cell>
          <cell r="Q33">
            <v>0</v>
          </cell>
          <cell r="R33">
            <v>0</v>
          </cell>
          <cell r="S33">
            <v>41253.312823710105</v>
          </cell>
          <cell r="T33">
            <v>89385.312823710105</v>
          </cell>
          <cell r="V33">
            <v>142605.69381549471</v>
          </cell>
          <cell r="AA33">
            <v>24</v>
          </cell>
          <cell r="AB33">
            <v>50.613678433312352</v>
          </cell>
          <cell r="AC33">
            <v>0</v>
          </cell>
          <cell r="AD33">
            <v>9081.1061845049098</v>
          </cell>
          <cell r="AE33">
            <v>0</v>
          </cell>
          <cell r="AF33">
            <v>0</v>
          </cell>
          <cell r="AG33">
            <v>667894</v>
          </cell>
          <cell r="AH33">
            <v>0</v>
          </cell>
          <cell r="AI33">
            <v>0</v>
          </cell>
          <cell r="AJ33">
            <v>658812.89381549472</v>
          </cell>
          <cell r="AK33">
            <v>0</v>
          </cell>
          <cell r="AL33">
            <v>48132</v>
          </cell>
          <cell r="AM33">
            <v>706944.89381549472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716025.99999999965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41253.312823710105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35697.893815494725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2341944.4705941891</v>
          </cell>
          <cell r="F34">
            <v>0</v>
          </cell>
          <cell r="G34">
            <v>139521</v>
          </cell>
          <cell r="H34">
            <v>2481465.4705941891</v>
          </cell>
          <cell r="J34">
            <v>139521</v>
          </cell>
          <cell r="K34">
            <v>205380.22164044884</v>
          </cell>
          <cell r="L34">
            <v>344901.22164044884</v>
          </cell>
          <cell r="N34">
            <v>2136564.2489537401</v>
          </cell>
          <cell r="P34">
            <v>139521</v>
          </cell>
          <cell r="Q34">
            <v>0</v>
          </cell>
          <cell r="R34">
            <v>0</v>
          </cell>
          <cell r="S34">
            <v>205380.22164044884</v>
          </cell>
          <cell r="T34">
            <v>344901.22164044884</v>
          </cell>
          <cell r="V34">
            <v>952449.87059418915</v>
          </cell>
          <cell r="AA34">
            <v>25</v>
          </cell>
          <cell r="AB34">
            <v>146.71134020618553</v>
          </cell>
          <cell r="AC34">
            <v>0</v>
          </cell>
          <cell r="AD34">
            <v>24399.529405810761</v>
          </cell>
          <cell r="AE34">
            <v>0</v>
          </cell>
          <cell r="AF34">
            <v>0</v>
          </cell>
          <cell r="AG34">
            <v>2366344</v>
          </cell>
          <cell r="AH34">
            <v>0</v>
          </cell>
          <cell r="AI34">
            <v>0</v>
          </cell>
          <cell r="AJ34">
            <v>2341944.4705941891</v>
          </cell>
          <cell r="AK34">
            <v>0</v>
          </cell>
          <cell r="AL34">
            <v>139521</v>
          </cell>
          <cell r="AM34">
            <v>2481465.4705941891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2505865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2341944.4705941891</v>
          </cell>
          <cell r="CE34">
            <v>2216403</v>
          </cell>
          <cell r="CF34">
            <v>125541.47059418913</v>
          </cell>
          <cell r="CG34">
            <v>305014.2</v>
          </cell>
          <cell r="CH34">
            <v>382373.2</v>
          </cell>
          <cell r="CI34">
            <v>0</v>
          </cell>
          <cell r="CJ34">
            <v>812928.87059418915</v>
          </cell>
          <cell r="CK34">
            <v>205380.22164044884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125541.47059418913</v>
          </cell>
          <cell r="DQ34">
            <v>125541.47059418913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2904</v>
          </cell>
          <cell r="H35">
            <v>61170.513081395351</v>
          </cell>
          <cell r="J35">
            <v>2904</v>
          </cell>
          <cell r="K35">
            <v>5136.8615953202752</v>
          </cell>
          <cell r="L35">
            <v>8040.8615953202752</v>
          </cell>
          <cell r="N35">
            <v>53129.651486075076</v>
          </cell>
          <cell r="P35">
            <v>2904</v>
          </cell>
          <cell r="Q35">
            <v>0</v>
          </cell>
          <cell r="R35">
            <v>0</v>
          </cell>
          <cell r="S35">
            <v>5136.8615953202752</v>
          </cell>
          <cell r="T35">
            <v>8040.8615953202752</v>
          </cell>
          <cell r="V35">
            <v>20243.713081395352</v>
          </cell>
          <cell r="AA35">
            <v>26</v>
          </cell>
          <cell r="AB35">
            <v>3.0523255813953485</v>
          </cell>
          <cell r="AC35">
            <v>0</v>
          </cell>
          <cell r="AD35">
            <v>109.48691860465114</v>
          </cell>
          <cell r="AE35">
            <v>0</v>
          </cell>
          <cell r="AF35">
            <v>0</v>
          </cell>
          <cell r="AG35">
            <v>58376</v>
          </cell>
          <cell r="AH35">
            <v>0</v>
          </cell>
          <cell r="AI35">
            <v>0</v>
          </cell>
          <cell r="AJ35">
            <v>58266.513081395351</v>
          </cell>
          <cell r="AK35">
            <v>0</v>
          </cell>
          <cell r="AL35">
            <v>2904</v>
          </cell>
          <cell r="AM35">
            <v>61170.513081395351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61280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5136.8615953202752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1197.513081395351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26762.182897085</v>
          </cell>
          <cell r="F36">
            <v>0</v>
          </cell>
          <cell r="G36">
            <v>2019</v>
          </cell>
          <cell r="H36">
            <v>28781.182897085</v>
          </cell>
          <cell r="J36">
            <v>2019</v>
          </cell>
          <cell r="K36">
            <v>6313.1201294457514</v>
          </cell>
          <cell r="L36">
            <v>8332.1201294457514</v>
          </cell>
          <cell r="N36">
            <v>20449.062767639247</v>
          </cell>
          <cell r="P36">
            <v>2019</v>
          </cell>
          <cell r="Q36">
            <v>0</v>
          </cell>
          <cell r="R36">
            <v>0</v>
          </cell>
          <cell r="S36">
            <v>6313.1201294457514</v>
          </cell>
          <cell r="T36">
            <v>8332.1201294457514</v>
          </cell>
          <cell r="V36">
            <v>19077.582897084998</v>
          </cell>
          <cell r="AA36">
            <v>27</v>
          </cell>
          <cell r="AB36">
            <v>2.1196778564086425</v>
          </cell>
          <cell r="AC36">
            <v>0</v>
          </cell>
          <cell r="AD36">
            <v>123.81710291499927</v>
          </cell>
          <cell r="AE36">
            <v>0</v>
          </cell>
          <cell r="AF36">
            <v>0</v>
          </cell>
          <cell r="AG36">
            <v>26886</v>
          </cell>
          <cell r="AH36">
            <v>0</v>
          </cell>
          <cell r="AI36">
            <v>0</v>
          </cell>
          <cell r="AJ36">
            <v>26762.182897085</v>
          </cell>
          <cell r="AK36">
            <v>0</v>
          </cell>
          <cell r="AL36">
            <v>2019</v>
          </cell>
          <cell r="AM36">
            <v>28781.182897085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28905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26762.182897085</v>
          </cell>
          <cell r="CE36">
            <v>24259</v>
          </cell>
          <cell r="CF36">
            <v>2503.1828970850001</v>
          </cell>
          <cell r="CG36">
            <v>14555.4</v>
          </cell>
          <cell r="CH36">
            <v>0</v>
          </cell>
          <cell r="CI36">
            <v>0</v>
          </cell>
          <cell r="CJ36">
            <v>17058.582897084998</v>
          </cell>
          <cell r="CK36">
            <v>6313.1201294457514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2503.1828970850001</v>
          </cell>
          <cell r="DQ36">
            <v>2503.1828970850001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173158.01412965421</v>
          </cell>
          <cell r="F39">
            <v>0</v>
          </cell>
          <cell r="G39">
            <v>10711</v>
          </cell>
          <cell r="H39">
            <v>183869.01412965421</v>
          </cell>
          <cell r="J39">
            <v>10711</v>
          </cell>
          <cell r="K39">
            <v>28787.032736285615</v>
          </cell>
          <cell r="L39">
            <v>39498.032736285619</v>
          </cell>
          <cell r="N39">
            <v>144370.98139336859</v>
          </cell>
          <cell r="P39">
            <v>10711</v>
          </cell>
          <cell r="Q39">
            <v>0</v>
          </cell>
          <cell r="R39">
            <v>0</v>
          </cell>
          <cell r="S39">
            <v>28787.032736285615</v>
          </cell>
          <cell r="T39">
            <v>39498.032736285619</v>
          </cell>
          <cell r="V39">
            <v>42699.21412965421</v>
          </cell>
          <cell r="AA39">
            <v>30</v>
          </cell>
          <cell r="AB39">
            <v>11.264031562251379</v>
          </cell>
          <cell r="AC39">
            <v>0</v>
          </cell>
          <cell r="AD39">
            <v>2482.9858703458231</v>
          </cell>
          <cell r="AE39">
            <v>3</v>
          </cell>
          <cell r="AF39">
            <v>0</v>
          </cell>
          <cell r="AG39">
            <v>175641</v>
          </cell>
          <cell r="AH39">
            <v>0</v>
          </cell>
          <cell r="AI39">
            <v>0</v>
          </cell>
          <cell r="AJ39">
            <v>173158.01412965421</v>
          </cell>
          <cell r="AK39">
            <v>0</v>
          </cell>
          <cell r="AL39">
            <v>10711</v>
          </cell>
          <cell r="AM39">
            <v>183869.01412965424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186352.00000000006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173158.01412965421</v>
          </cell>
          <cell r="CE39">
            <v>145506</v>
          </cell>
          <cell r="CF39">
            <v>27652.014129654213</v>
          </cell>
          <cell r="CG39">
            <v>4336.2</v>
          </cell>
          <cell r="CH39">
            <v>0</v>
          </cell>
          <cell r="CI39">
            <v>0</v>
          </cell>
          <cell r="CJ39">
            <v>31988.214129654214</v>
          </cell>
          <cell r="CK39">
            <v>28787.032736285615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27652.014129654213</v>
          </cell>
          <cell r="DQ39">
            <v>27652.014129654213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1698717.9111612926</v>
          </cell>
          <cell r="F40">
            <v>0</v>
          </cell>
          <cell r="G40">
            <v>96720</v>
          </cell>
          <cell r="H40">
            <v>1795437.9111612926</v>
          </cell>
          <cell r="J40">
            <v>96720</v>
          </cell>
          <cell r="K40">
            <v>149378.91116129258</v>
          </cell>
          <cell r="L40">
            <v>246098.91116129258</v>
          </cell>
          <cell r="N40">
            <v>1549339</v>
          </cell>
          <cell r="P40">
            <v>96720</v>
          </cell>
          <cell r="Q40">
            <v>0</v>
          </cell>
          <cell r="R40">
            <v>0</v>
          </cell>
          <cell r="S40">
            <v>149378.91116129258</v>
          </cell>
          <cell r="T40">
            <v>246098.91116129258</v>
          </cell>
          <cell r="V40">
            <v>246098.91116129258</v>
          </cell>
          <cell r="AA40">
            <v>31</v>
          </cell>
          <cell r="AB40">
            <v>101.7042623069898</v>
          </cell>
          <cell r="AC40">
            <v>0</v>
          </cell>
          <cell r="AD40">
            <v>8334.0888387076902</v>
          </cell>
          <cell r="AE40">
            <v>0</v>
          </cell>
          <cell r="AF40">
            <v>0</v>
          </cell>
          <cell r="AG40">
            <v>1707052</v>
          </cell>
          <cell r="AH40">
            <v>0</v>
          </cell>
          <cell r="AI40">
            <v>0</v>
          </cell>
          <cell r="AJ40">
            <v>1698717.9111612926</v>
          </cell>
          <cell r="AK40">
            <v>0</v>
          </cell>
          <cell r="AL40">
            <v>96720</v>
          </cell>
          <cell r="AM40">
            <v>1795437.9111612926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1803772.0000000002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1698717.9111612926</v>
          </cell>
          <cell r="CE40">
            <v>1549339</v>
          </cell>
          <cell r="CF40">
            <v>149378.91116129258</v>
          </cell>
          <cell r="CG40">
            <v>0</v>
          </cell>
          <cell r="CH40">
            <v>0</v>
          </cell>
          <cell r="CI40">
            <v>0</v>
          </cell>
          <cell r="CJ40">
            <v>149378.91116129258</v>
          </cell>
          <cell r="CK40">
            <v>149378.91116129258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149378.91116129258</v>
          </cell>
          <cell r="DQ40">
            <v>149378.91116129258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612</v>
          </cell>
          <cell r="G43">
            <v>0</v>
          </cell>
          <cell r="H43">
            <v>612</v>
          </cell>
          <cell r="J43">
            <v>0</v>
          </cell>
          <cell r="K43">
            <v>0</v>
          </cell>
          <cell r="L43">
            <v>0</v>
          </cell>
          <cell r="N43">
            <v>612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236307396.95264593</v>
          </cell>
          <cell r="F44">
            <v>51530</v>
          </cell>
          <cell r="G44">
            <v>10692995</v>
          </cell>
          <cell r="H44">
            <v>247051921.95264593</v>
          </cell>
          <cell r="J44">
            <v>10692995</v>
          </cell>
          <cell r="K44">
            <v>29655488.594390512</v>
          </cell>
          <cell r="L44">
            <v>40348483.594390512</v>
          </cell>
          <cell r="N44">
            <v>206703438.35825542</v>
          </cell>
          <cell r="P44">
            <v>10692995</v>
          </cell>
          <cell r="Q44">
            <v>0</v>
          </cell>
          <cell r="R44">
            <v>0</v>
          </cell>
          <cell r="S44">
            <v>29655488.594390512</v>
          </cell>
          <cell r="T44">
            <v>40348483.594390512</v>
          </cell>
          <cell r="V44">
            <v>55396447.152645931</v>
          </cell>
          <cell r="AA44">
            <v>35</v>
          </cell>
          <cell r="AB44">
            <v>11243.939801869237</v>
          </cell>
          <cell r="AC44">
            <v>0</v>
          </cell>
          <cell r="AD44">
            <v>3337953.0473543429</v>
          </cell>
          <cell r="AE44">
            <v>93.99103245543904</v>
          </cell>
          <cell r="AF44">
            <v>0</v>
          </cell>
          <cell r="AG44">
            <v>239645350</v>
          </cell>
          <cell r="AH44">
            <v>0</v>
          </cell>
          <cell r="AI44">
            <v>0</v>
          </cell>
          <cell r="AJ44">
            <v>236307396.95264593</v>
          </cell>
          <cell r="AK44">
            <v>52142</v>
          </cell>
          <cell r="AL44">
            <v>10692995</v>
          </cell>
          <cell r="AM44">
            <v>247052533.95264599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250390487.00000033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236307396.95264593</v>
          </cell>
          <cell r="CE44">
            <v>209818013</v>
          </cell>
          <cell r="CF44">
            <v>26489383.952645928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44703452.152645931</v>
          </cell>
          <cell r="CK44">
            <v>29655488.594390512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26489383.952645928</v>
          </cell>
          <cell r="DQ44">
            <v>26489383.952645928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129776</v>
          </cell>
          <cell r="H45">
            <v>2345820</v>
          </cell>
          <cell r="J45">
            <v>129776</v>
          </cell>
          <cell r="K45">
            <v>154678.41476884377</v>
          </cell>
          <cell r="L45">
            <v>284454.4147688438</v>
          </cell>
          <cell r="N45">
            <v>2061365.5852311561</v>
          </cell>
          <cell r="P45">
            <v>129776</v>
          </cell>
          <cell r="Q45">
            <v>0</v>
          </cell>
          <cell r="R45">
            <v>0</v>
          </cell>
          <cell r="S45">
            <v>154678.41476884377</v>
          </cell>
          <cell r="T45">
            <v>284454.4147688438</v>
          </cell>
          <cell r="V45">
            <v>372787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2216044</v>
          </cell>
          <cell r="AH45">
            <v>0</v>
          </cell>
          <cell r="AI45">
            <v>0</v>
          </cell>
          <cell r="AJ45">
            <v>2216044</v>
          </cell>
          <cell r="AK45">
            <v>0</v>
          </cell>
          <cell r="AL45">
            <v>129776</v>
          </cell>
          <cell r="AM45">
            <v>2345820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2345820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154678.41476884377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123359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952</v>
          </cell>
          <cell r="H47">
            <v>17444</v>
          </cell>
          <cell r="J47">
            <v>952</v>
          </cell>
          <cell r="K47">
            <v>423.09950550228217</v>
          </cell>
          <cell r="L47">
            <v>1375.0995055022822</v>
          </cell>
          <cell r="N47">
            <v>16068.900494497717</v>
          </cell>
          <cell r="P47">
            <v>952</v>
          </cell>
          <cell r="Q47">
            <v>0</v>
          </cell>
          <cell r="R47">
            <v>0</v>
          </cell>
          <cell r="S47">
            <v>423.09950550228217</v>
          </cell>
          <cell r="T47">
            <v>1375.0995055022822</v>
          </cell>
          <cell r="V47">
            <v>2568.3999999999996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16492</v>
          </cell>
          <cell r="AH47">
            <v>0</v>
          </cell>
          <cell r="AI47">
            <v>0</v>
          </cell>
          <cell r="AJ47">
            <v>16492</v>
          </cell>
          <cell r="AK47">
            <v>0</v>
          </cell>
          <cell r="AL47">
            <v>952</v>
          </cell>
          <cell r="AM47">
            <v>17444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17444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423.09950550228217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152930.77778171923</v>
          </cell>
          <cell r="F49">
            <v>0</v>
          </cell>
          <cell r="G49">
            <v>8125</v>
          </cell>
          <cell r="H49">
            <v>161055.77778171923</v>
          </cell>
          <cell r="J49">
            <v>8125</v>
          </cell>
          <cell r="K49">
            <v>23435.777781719225</v>
          </cell>
          <cell r="L49">
            <v>31560.777781719225</v>
          </cell>
          <cell r="N49">
            <v>129495</v>
          </cell>
          <cell r="P49">
            <v>8125</v>
          </cell>
          <cell r="Q49">
            <v>0</v>
          </cell>
          <cell r="R49">
            <v>0</v>
          </cell>
          <cell r="S49">
            <v>23435.777781719225</v>
          </cell>
          <cell r="T49">
            <v>31560.777781719225</v>
          </cell>
          <cell r="V49">
            <v>34756.777781719225</v>
          </cell>
          <cell r="AA49">
            <v>40</v>
          </cell>
          <cell r="AB49">
            <v>8.5397105543532472</v>
          </cell>
          <cell r="AC49">
            <v>0</v>
          </cell>
          <cell r="AD49">
            <v>950.22221828084389</v>
          </cell>
          <cell r="AE49">
            <v>0</v>
          </cell>
          <cell r="AF49">
            <v>0</v>
          </cell>
          <cell r="AG49">
            <v>153881</v>
          </cell>
          <cell r="AH49">
            <v>0</v>
          </cell>
          <cell r="AI49">
            <v>0</v>
          </cell>
          <cell r="AJ49">
            <v>152930.77778171923</v>
          </cell>
          <cell r="AK49">
            <v>0</v>
          </cell>
          <cell r="AL49">
            <v>8125</v>
          </cell>
          <cell r="AM49">
            <v>161055.77778171923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162006.00000000006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152930.77778171923</v>
          </cell>
          <cell r="CE49">
            <v>129495</v>
          </cell>
          <cell r="CF49">
            <v>23435.777781719225</v>
          </cell>
          <cell r="CG49">
            <v>0</v>
          </cell>
          <cell r="CH49">
            <v>3196</v>
          </cell>
          <cell r="CI49">
            <v>0</v>
          </cell>
          <cell r="CJ49">
            <v>26631.777781719225</v>
          </cell>
          <cell r="CK49">
            <v>23435.777781719225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23435.777781719225</v>
          </cell>
          <cell r="DQ49">
            <v>23435.777781719225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3262</v>
          </cell>
          <cell r="H52">
            <v>46137.622857142851</v>
          </cell>
          <cell r="J52">
            <v>3262</v>
          </cell>
          <cell r="K52">
            <v>1274.622857142851</v>
          </cell>
          <cell r="L52">
            <v>4536.622857142851</v>
          </cell>
          <cell r="N52">
            <v>41601</v>
          </cell>
          <cell r="P52">
            <v>3262</v>
          </cell>
          <cell r="Q52">
            <v>0</v>
          </cell>
          <cell r="R52">
            <v>0</v>
          </cell>
          <cell r="S52">
            <v>1274.622857142851</v>
          </cell>
          <cell r="T52">
            <v>4536.622857142851</v>
          </cell>
          <cell r="V52">
            <v>17547.422857142854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468.37714285714287</v>
          </cell>
          <cell r="AE52">
            <v>0</v>
          </cell>
          <cell r="AF52">
            <v>0</v>
          </cell>
          <cell r="AG52">
            <v>43344</v>
          </cell>
          <cell r="AH52">
            <v>0</v>
          </cell>
          <cell r="AI52">
            <v>0</v>
          </cell>
          <cell r="AJ52">
            <v>42875.622857142851</v>
          </cell>
          <cell r="AK52">
            <v>0</v>
          </cell>
          <cell r="AL52">
            <v>3262</v>
          </cell>
          <cell r="AM52">
            <v>46137.622857142851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46605.999999999993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1274.622857142851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20160730.913782682</v>
          </cell>
          <cell r="F53">
            <v>0</v>
          </cell>
          <cell r="G53">
            <v>1347164</v>
          </cell>
          <cell r="H53">
            <v>21507894.913782682</v>
          </cell>
          <cell r="J53">
            <v>1347164</v>
          </cell>
          <cell r="K53">
            <v>2960936.5023801588</v>
          </cell>
          <cell r="L53">
            <v>4308100.5023801588</v>
          </cell>
          <cell r="N53">
            <v>17199794.411402524</v>
          </cell>
          <cell r="P53">
            <v>1347164</v>
          </cell>
          <cell r="Q53">
            <v>0</v>
          </cell>
          <cell r="R53">
            <v>0</v>
          </cell>
          <cell r="S53">
            <v>2960936.5023801588</v>
          </cell>
          <cell r="T53">
            <v>4308100.5023801588</v>
          </cell>
          <cell r="V53">
            <v>6551598.5137826828</v>
          </cell>
          <cell r="AA53">
            <v>44</v>
          </cell>
          <cell r="AB53">
            <v>1416.5643710864449</v>
          </cell>
          <cell r="AC53">
            <v>0</v>
          </cell>
          <cell r="AD53">
            <v>80893.086217318312</v>
          </cell>
          <cell r="AE53">
            <v>51.999999999999993</v>
          </cell>
          <cell r="AF53">
            <v>0</v>
          </cell>
          <cell r="AG53">
            <v>20241624</v>
          </cell>
          <cell r="AH53">
            <v>0</v>
          </cell>
          <cell r="AI53">
            <v>0</v>
          </cell>
          <cell r="AJ53">
            <v>20160730.913782682</v>
          </cell>
          <cell r="AK53">
            <v>0</v>
          </cell>
          <cell r="AL53">
            <v>1347164</v>
          </cell>
          <cell r="AM53">
            <v>21507894.913782682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21588788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20160730.913782682</v>
          </cell>
          <cell r="CE53">
            <v>17647140</v>
          </cell>
          <cell r="CF53">
            <v>2513590.9137826823</v>
          </cell>
          <cell r="CG53">
            <v>1709029.2</v>
          </cell>
          <cell r="CH53">
            <v>981814.4</v>
          </cell>
          <cell r="CI53">
            <v>0</v>
          </cell>
          <cell r="CJ53">
            <v>5204434.5137826828</v>
          </cell>
          <cell r="CK53">
            <v>2960936.5023801588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2513590.9137826823</v>
          </cell>
          <cell r="DQ53">
            <v>2513590.9137826823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7609</v>
          </cell>
          <cell r="H54">
            <v>114716</v>
          </cell>
          <cell r="J54">
            <v>7609</v>
          </cell>
          <cell r="K54">
            <v>29791.347712302573</v>
          </cell>
          <cell r="L54">
            <v>37400.347712302573</v>
          </cell>
          <cell r="N54">
            <v>77315.65228769742</v>
          </cell>
          <cell r="P54">
            <v>7609</v>
          </cell>
          <cell r="Q54">
            <v>0</v>
          </cell>
          <cell r="R54">
            <v>0</v>
          </cell>
          <cell r="S54">
            <v>29791.347712302573</v>
          </cell>
          <cell r="T54">
            <v>37400.347712302573</v>
          </cell>
          <cell r="V54">
            <v>65442.8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107107</v>
          </cell>
          <cell r="AH54">
            <v>0</v>
          </cell>
          <cell r="AI54">
            <v>0</v>
          </cell>
          <cell r="AJ54">
            <v>107107</v>
          </cell>
          <cell r="AK54">
            <v>0</v>
          </cell>
          <cell r="AL54">
            <v>7609</v>
          </cell>
          <cell r="AM54">
            <v>114716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114716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29791.347712302573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27167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2898</v>
          </cell>
          <cell r="H55">
            <v>75375</v>
          </cell>
          <cell r="J55">
            <v>2898</v>
          </cell>
          <cell r="K55">
            <v>7399.0476937198264</v>
          </cell>
          <cell r="L55">
            <v>10297.047693719825</v>
          </cell>
          <cell r="N55">
            <v>65077.952306280175</v>
          </cell>
          <cell r="P55">
            <v>2898</v>
          </cell>
          <cell r="Q55">
            <v>0</v>
          </cell>
          <cell r="R55">
            <v>0</v>
          </cell>
          <cell r="S55">
            <v>7399.0476937198264</v>
          </cell>
          <cell r="T55">
            <v>10297.047693719825</v>
          </cell>
          <cell r="V55">
            <v>20430.8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72477</v>
          </cell>
          <cell r="AH55">
            <v>0</v>
          </cell>
          <cell r="AI55">
            <v>0</v>
          </cell>
          <cell r="AJ55">
            <v>72477</v>
          </cell>
          <cell r="AK55">
            <v>0</v>
          </cell>
          <cell r="AL55">
            <v>2898</v>
          </cell>
          <cell r="AM55">
            <v>75375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75375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7399.0476937198264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3806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183583.44056493437</v>
          </cell>
          <cell r="F57">
            <v>0</v>
          </cell>
          <cell r="G57">
            <v>8998</v>
          </cell>
          <cell r="H57">
            <v>192581.44056493437</v>
          </cell>
          <cell r="J57">
            <v>8998</v>
          </cell>
          <cell r="K57">
            <v>22624.715867413313</v>
          </cell>
          <cell r="L57">
            <v>31622.715867413313</v>
          </cell>
          <cell r="N57">
            <v>160958.72469752104</v>
          </cell>
          <cell r="P57">
            <v>8998</v>
          </cell>
          <cell r="Q57">
            <v>0</v>
          </cell>
          <cell r="R57">
            <v>0</v>
          </cell>
          <cell r="S57">
            <v>22624.715867413313</v>
          </cell>
          <cell r="T57">
            <v>31622.715867413313</v>
          </cell>
          <cell r="V57">
            <v>65475.440564934368</v>
          </cell>
          <cell r="AA57">
            <v>48</v>
          </cell>
          <cell r="AB57">
            <v>9.4636174332600902</v>
          </cell>
          <cell r="AC57">
            <v>0</v>
          </cell>
          <cell r="AD57">
            <v>40.55943506572487</v>
          </cell>
          <cell r="AE57">
            <v>0</v>
          </cell>
          <cell r="AF57">
            <v>0</v>
          </cell>
          <cell r="AG57">
            <v>183624</v>
          </cell>
          <cell r="AH57">
            <v>0</v>
          </cell>
          <cell r="AI57">
            <v>0</v>
          </cell>
          <cell r="AJ57">
            <v>183583.44056493437</v>
          </cell>
          <cell r="AK57">
            <v>0</v>
          </cell>
          <cell r="AL57">
            <v>8998</v>
          </cell>
          <cell r="AM57">
            <v>192581.44056493437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192622.00000000009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183583.44056493437</v>
          </cell>
          <cell r="CE57">
            <v>162939</v>
          </cell>
          <cell r="CF57">
            <v>20644.440564934368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56477.440564934368</v>
          </cell>
          <cell r="CK57">
            <v>22624.715867413313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20644.440564934368</v>
          </cell>
          <cell r="DQ57">
            <v>20644.440564934368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18241206.696958091</v>
          </cell>
          <cell r="F58">
            <v>0</v>
          </cell>
          <cell r="G58">
            <v>543763</v>
          </cell>
          <cell r="H58">
            <v>18784969.696958091</v>
          </cell>
          <cell r="J58">
            <v>543763</v>
          </cell>
          <cell r="K58">
            <v>2406053.1499456796</v>
          </cell>
          <cell r="L58">
            <v>2949816.1499456796</v>
          </cell>
          <cell r="N58">
            <v>15835153.547012411</v>
          </cell>
          <cell r="P58">
            <v>543763</v>
          </cell>
          <cell r="Q58">
            <v>0</v>
          </cell>
          <cell r="R58">
            <v>0</v>
          </cell>
          <cell r="S58">
            <v>2406053.1499456796</v>
          </cell>
          <cell r="T58">
            <v>2949816.1499456796</v>
          </cell>
          <cell r="V58">
            <v>3811334.8969580913</v>
          </cell>
          <cell r="AA58">
            <v>49</v>
          </cell>
          <cell r="AB58">
            <v>571.77142243627941</v>
          </cell>
          <cell r="AC58">
            <v>0</v>
          </cell>
          <cell r="AD58">
            <v>97868.303041925668</v>
          </cell>
          <cell r="AE58">
            <v>18.999999999999993</v>
          </cell>
          <cell r="AF58">
            <v>0</v>
          </cell>
          <cell r="AG58">
            <v>18339075</v>
          </cell>
          <cell r="AH58">
            <v>0</v>
          </cell>
          <cell r="AI58">
            <v>0</v>
          </cell>
          <cell r="AJ58">
            <v>18241206.696958091</v>
          </cell>
          <cell r="AK58">
            <v>0</v>
          </cell>
          <cell r="AL58">
            <v>543763</v>
          </cell>
          <cell r="AM58">
            <v>18784969.696958091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18882838.000000019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18241206.696958091</v>
          </cell>
          <cell r="CE58">
            <v>15948172</v>
          </cell>
          <cell r="CF58">
            <v>2293034.6969580911</v>
          </cell>
          <cell r="CG58">
            <v>431773.2</v>
          </cell>
          <cell r="CH58">
            <v>542764</v>
          </cell>
          <cell r="CI58">
            <v>0</v>
          </cell>
          <cell r="CJ58">
            <v>3267571.8969580913</v>
          </cell>
          <cell r="CK58">
            <v>2406053.1499456796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2293034.6969580911</v>
          </cell>
          <cell r="DQ58">
            <v>2293034.6969580911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375958.34671765327</v>
          </cell>
          <cell r="F59">
            <v>0</v>
          </cell>
          <cell r="G59">
            <v>19116</v>
          </cell>
          <cell r="H59">
            <v>395074.34671765327</v>
          </cell>
          <cell r="J59">
            <v>19116</v>
          </cell>
          <cell r="K59">
            <v>36409.843673748139</v>
          </cell>
          <cell r="L59">
            <v>55525.843673748139</v>
          </cell>
          <cell r="N59">
            <v>339548.50304390513</v>
          </cell>
          <cell r="P59">
            <v>19116</v>
          </cell>
          <cell r="Q59">
            <v>0</v>
          </cell>
          <cell r="R59">
            <v>0</v>
          </cell>
          <cell r="S59">
            <v>36409.843673748139</v>
          </cell>
          <cell r="T59">
            <v>55525.843673748139</v>
          </cell>
          <cell r="V59">
            <v>124051.14671765328</v>
          </cell>
          <cell r="AA59">
            <v>50</v>
          </cell>
          <cell r="AB59">
            <v>20.104764594033547</v>
          </cell>
          <cell r="AC59">
            <v>0</v>
          </cell>
          <cell r="AD59">
            <v>443.65328234632375</v>
          </cell>
          <cell r="AE59">
            <v>0.99999999999999978</v>
          </cell>
          <cell r="AF59">
            <v>0</v>
          </cell>
          <cell r="AG59">
            <v>376402</v>
          </cell>
          <cell r="AH59">
            <v>0</v>
          </cell>
          <cell r="AI59">
            <v>0</v>
          </cell>
          <cell r="AJ59">
            <v>375958.34671765327</v>
          </cell>
          <cell r="AK59">
            <v>0</v>
          </cell>
          <cell r="AL59">
            <v>19116</v>
          </cell>
          <cell r="AM59">
            <v>395074.34671765327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395517.99999999959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375958.34671765327</v>
          </cell>
          <cell r="CE59">
            <v>363845</v>
          </cell>
          <cell r="CF59">
            <v>12113.346717653272</v>
          </cell>
          <cell r="CG59">
            <v>92821.8</v>
          </cell>
          <cell r="CH59">
            <v>0</v>
          </cell>
          <cell r="CI59">
            <v>0</v>
          </cell>
          <cell r="CJ59">
            <v>104935.14671765328</v>
          </cell>
          <cell r="CK59">
            <v>36409.843673748139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12113.346717653272</v>
          </cell>
          <cell r="DQ59">
            <v>12113.346717653272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1033234.7897896883</v>
          </cell>
          <cell r="F61">
            <v>0</v>
          </cell>
          <cell r="G61">
            <v>65990</v>
          </cell>
          <cell r="H61">
            <v>1099224.7897896883</v>
          </cell>
          <cell r="J61">
            <v>65990</v>
          </cell>
          <cell r="K61">
            <v>107609.09311850526</v>
          </cell>
          <cell r="L61">
            <v>173599.09311850526</v>
          </cell>
          <cell r="N61">
            <v>925625.69667118299</v>
          </cell>
          <cell r="P61">
            <v>65990</v>
          </cell>
          <cell r="Q61">
            <v>0</v>
          </cell>
          <cell r="R61">
            <v>0</v>
          </cell>
          <cell r="S61">
            <v>107609.09311850526</v>
          </cell>
          <cell r="T61">
            <v>173599.09311850526</v>
          </cell>
          <cell r="V61">
            <v>329438.98978968832</v>
          </cell>
          <cell r="AA61">
            <v>52</v>
          </cell>
          <cell r="AB61">
            <v>69.3894238638443</v>
          </cell>
          <cell r="AC61">
            <v>0</v>
          </cell>
          <cell r="AD61">
            <v>6553.2102103121106</v>
          </cell>
          <cell r="AE61">
            <v>0</v>
          </cell>
          <cell r="AF61">
            <v>0</v>
          </cell>
          <cell r="AG61">
            <v>1039788</v>
          </cell>
          <cell r="AH61">
            <v>0</v>
          </cell>
          <cell r="AI61">
            <v>0</v>
          </cell>
          <cell r="AJ61">
            <v>1033234.7897896883</v>
          </cell>
          <cell r="AK61">
            <v>0</v>
          </cell>
          <cell r="AL61">
            <v>65990</v>
          </cell>
          <cell r="AM61">
            <v>1099224.7897896883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1105778.0000000005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1033234.7897896883</v>
          </cell>
          <cell r="CE61">
            <v>947328</v>
          </cell>
          <cell r="CF61">
            <v>85906.789789688308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263448.98978968832</v>
          </cell>
          <cell r="CK61">
            <v>107609.09311850526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85906.789789688308</v>
          </cell>
          <cell r="DQ61">
            <v>85906.789789688308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1681294.3508278364</v>
          </cell>
          <cell r="F65">
            <v>0</v>
          </cell>
          <cell r="G65">
            <v>105884</v>
          </cell>
          <cell r="H65">
            <v>1787178.3508278364</v>
          </cell>
          <cell r="J65">
            <v>105884</v>
          </cell>
          <cell r="K65">
            <v>139361.46968222599</v>
          </cell>
          <cell r="L65">
            <v>245245.46968222599</v>
          </cell>
          <cell r="N65">
            <v>1541932.8811456105</v>
          </cell>
          <cell r="P65">
            <v>105884</v>
          </cell>
          <cell r="Q65">
            <v>0</v>
          </cell>
          <cell r="R65">
            <v>0</v>
          </cell>
          <cell r="S65">
            <v>139361.46968222599</v>
          </cell>
          <cell r="T65">
            <v>245245.46968222599</v>
          </cell>
          <cell r="V65">
            <v>297831.75082783645</v>
          </cell>
          <cell r="AA65">
            <v>56</v>
          </cell>
          <cell r="AB65">
            <v>111.34257768990489</v>
          </cell>
          <cell r="AC65">
            <v>0</v>
          </cell>
          <cell r="AD65">
            <v>6909.6491721662514</v>
          </cell>
          <cell r="AE65">
            <v>0.98236775818639832</v>
          </cell>
          <cell r="AF65">
            <v>0</v>
          </cell>
          <cell r="AG65">
            <v>1688204</v>
          </cell>
          <cell r="AH65">
            <v>0</v>
          </cell>
          <cell r="AI65">
            <v>0</v>
          </cell>
          <cell r="AJ65">
            <v>1681294.3508278364</v>
          </cell>
          <cell r="AK65">
            <v>0</v>
          </cell>
          <cell r="AL65">
            <v>105884</v>
          </cell>
          <cell r="AM65">
            <v>1787178.3508278364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1794088.0000000028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1681294.3508278364</v>
          </cell>
          <cell r="CE65">
            <v>1560578</v>
          </cell>
          <cell r="CF65">
            <v>120716.35082783643</v>
          </cell>
          <cell r="CG65">
            <v>71231.399999999994</v>
          </cell>
          <cell r="CH65">
            <v>0</v>
          </cell>
          <cell r="CI65">
            <v>0</v>
          </cell>
          <cell r="CJ65">
            <v>191947.75082783643</v>
          </cell>
          <cell r="CK65">
            <v>139361.46968222599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120716.35082783643</v>
          </cell>
          <cell r="DQ65">
            <v>120716.35082783643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966926</v>
          </cell>
          <cell r="H66">
            <v>17234897</v>
          </cell>
          <cell r="J66">
            <v>966926</v>
          </cell>
          <cell r="K66">
            <v>2348427.4632935761</v>
          </cell>
          <cell r="L66">
            <v>3315353.4632935761</v>
          </cell>
          <cell r="N66">
            <v>13919543.536706423</v>
          </cell>
          <cell r="P66">
            <v>966926</v>
          </cell>
          <cell r="Q66">
            <v>0</v>
          </cell>
          <cell r="R66">
            <v>0</v>
          </cell>
          <cell r="S66">
            <v>2348427.4632935761</v>
          </cell>
          <cell r="T66">
            <v>3315353.4632935761</v>
          </cell>
          <cell r="V66">
            <v>4180970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111.00000000000006</v>
          </cell>
          <cell r="AF66">
            <v>0</v>
          </cell>
          <cell r="AG66">
            <v>16267971</v>
          </cell>
          <cell r="AH66">
            <v>0</v>
          </cell>
          <cell r="AI66">
            <v>0</v>
          </cell>
          <cell r="AJ66">
            <v>16267971</v>
          </cell>
          <cell r="AK66">
            <v>0</v>
          </cell>
          <cell r="AL66">
            <v>966926</v>
          </cell>
          <cell r="AM66">
            <v>17234897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17234897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2348427.4632935761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2230062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311801</v>
          </cell>
          <cell r="H70">
            <v>4920298.7519953549</v>
          </cell>
          <cell r="J70">
            <v>311801</v>
          </cell>
          <cell r="K70">
            <v>563255.47660201113</v>
          </cell>
          <cell r="L70">
            <v>875056.47660201113</v>
          </cell>
          <cell r="N70">
            <v>4045242.2753933435</v>
          </cell>
          <cell r="P70">
            <v>311801</v>
          </cell>
          <cell r="Q70">
            <v>0</v>
          </cell>
          <cell r="R70">
            <v>0</v>
          </cell>
          <cell r="S70">
            <v>563255.47660201113</v>
          </cell>
          <cell r="T70">
            <v>875056.47660201113</v>
          </cell>
          <cell r="V70">
            <v>1235940.1519953548</v>
          </cell>
          <cell r="AA70">
            <v>61</v>
          </cell>
          <cell r="AB70">
            <v>327.86574826803462</v>
          </cell>
          <cell r="AC70">
            <v>0</v>
          </cell>
          <cell r="AD70">
            <v>11898.248004646963</v>
          </cell>
          <cell r="AE70">
            <v>0</v>
          </cell>
          <cell r="AF70">
            <v>0</v>
          </cell>
          <cell r="AG70">
            <v>4620396</v>
          </cell>
          <cell r="AH70">
            <v>0</v>
          </cell>
          <cell r="AI70">
            <v>0</v>
          </cell>
          <cell r="AJ70">
            <v>4608497.7519953549</v>
          </cell>
          <cell r="AK70">
            <v>0</v>
          </cell>
          <cell r="AL70">
            <v>311801</v>
          </cell>
          <cell r="AM70">
            <v>4920298.7519953549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4932197.0000000019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563255.47660201113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519931.75199535489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2786</v>
          </cell>
          <cell r="H72">
            <v>44292.701774193549</v>
          </cell>
          <cell r="J72">
            <v>2786</v>
          </cell>
          <cell r="K72">
            <v>7395.1463507194785</v>
          </cell>
          <cell r="L72">
            <v>10181.146350719479</v>
          </cell>
          <cell r="N72">
            <v>34111.55542347407</v>
          </cell>
          <cell r="P72">
            <v>2786</v>
          </cell>
          <cell r="Q72">
            <v>0</v>
          </cell>
          <cell r="R72">
            <v>0</v>
          </cell>
          <cell r="S72">
            <v>7395.1463507194785</v>
          </cell>
          <cell r="T72">
            <v>10181.146350719479</v>
          </cell>
          <cell r="V72">
            <v>28105.901774193549</v>
          </cell>
          <cell r="AA72">
            <v>63</v>
          </cell>
          <cell r="AB72">
            <v>2.92741935483871</v>
          </cell>
          <cell r="AC72">
            <v>0</v>
          </cell>
          <cell r="AD72">
            <v>850.29822580645168</v>
          </cell>
          <cell r="AE72">
            <v>0</v>
          </cell>
          <cell r="AF72">
            <v>0</v>
          </cell>
          <cell r="AG72">
            <v>42357</v>
          </cell>
          <cell r="AH72">
            <v>0</v>
          </cell>
          <cell r="AI72">
            <v>0</v>
          </cell>
          <cell r="AJ72">
            <v>41506.701774193549</v>
          </cell>
          <cell r="AK72">
            <v>0</v>
          </cell>
          <cell r="AL72">
            <v>2786</v>
          </cell>
          <cell r="AM72">
            <v>44292.701774193549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45143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7395.1463507194785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1039.7017741935488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1088476.0651454171</v>
          </cell>
          <cell r="F73">
            <v>0</v>
          </cell>
          <cell r="G73">
            <v>84683</v>
          </cell>
          <cell r="H73">
            <v>1173159.0651454171</v>
          </cell>
          <cell r="J73">
            <v>84683</v>
          </cell>
          <cell r="K73">
            <v>63023.023118790152</v>
          </cell>
          <cell r="L73">
            <v>147706.02311879015</v>
          </cell>
          <cell r="N73">
            <v>1025453.042026627</v>
          </cell>
          <cell r="P73">
            <v>84683</v>
          </cell>
          <cell r="Q73">
            <v>0</v>
          </cell>
          <cell r="R73">
            <v>0</v>
          </cell>
          <cell r="S73">
            <v>63023.023118790152</v>
          </cell>
          <cell r="T73">
            <v>147706.02311879015</v>
          </cell>
          <cell r="V73">
            <v>249485.46514541708</v>
          </cell>
          <cell r="AA73">
            <v>64</v>
          </cell>
          <cell r="AB73">
            <v>89.043965651834426</v>
          </cell>
          <cell r="AC73">
            <v>0</v>
          </cell>
          <cell r="AD73">
            <v>21904.934854583029</v>
          </cell>
          <cell r="AE73">
            <v>0</v>
          </cell>
          <cell r="AF73">
            <v>0</v>
          </cell>
          <cell r="AG73">
            <v>1110381</v>
          </cell>
          <cell r="AH73">
            <v>0</v>
          </cell>
          <cell r="AI73">
            <v>0</v>
          </cell>
          <cell r="AJ73">
            <v>1088476.0651454171</v>
          </cell>
          <cell r="AK73">
            <v>0</v>
          </cell>
          <cell r="AL73">
            <v>84683</v>
          </cell>
          <cell r="AM73">
            <v>1173159.0651454171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1195064.0000000002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1088476.0651454171</v>
          </cell>
          <cell r="CE73">
            <v>1058585</v>
          </cell>
          <cell r="CF73">
            <v>29891.065145417117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164802.46514541708</v>
          </cell>
          <cell r="CK73">
            <v>63023.023118790152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29891.065145417117</v>
          </cell>
          <cell r="DQ73">
            <v>29891.065145417117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8112</v>
          </cell>
          <cell r="H74">
            <v>152750</v>
          </cell>
          <cell r="J74">
            <v>8112</v>
          </cell>
          <cell r="K74">
            <v>6477.3173368339367</v>
          </cell>
          <cell r="L74">
            <v>14589.317336833938</v>
          </cell>
          <cell r="N74">
            <v>138160.68266316605</v>
          </cell>
          <cell r="P74">
            <v>8112</v>
          </cell>
          <cell r="Q74">
            <v>0</v>
          </cell>
          <cell r="R74">
            <v>0</v>
          </cell>
          <cell r="S74">
            <v>6477.3173368339367</v>
          </cell>
          <cell r="T74">
            <v>14589.317336833938</v>
          </cell>
          <cell r="V74">
            <v>32976.199999999997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144638</v>
          </cell>
          <cell r="AH74">
            <v>0</v>
          </cell>
          <cell r="AI74">
            <v>0</v>
          </cell>
          <cell r="AJ74">
            <v>144638</v>
          </cell>
          <cell r="AK74">
            <v>0</v>
          </cell>
          <cell r="AL74">
            <v>8112</v>
          </cell>
          <cell r="AM74">
            <v>152750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152750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6477.3173368339367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1922</v>
          </cell>
          <cell r="H76">
            <v>41536</v>
          </cell>
          <cell r="J76">
            <v>1922</v>
          </cell>
          <cell r="K76">
            <v>1546.023489666085</v>
          </cell>
          <cell r="L76">
            <v>3468.023489666085</v>
          </cell>
          <cell r="N76">
            <v>38067.976510333916</v>
          </cell>
          <cell r="P76">
            <v>1922</v>
          </cell>
          <cell r="Q76">
            <v>0</v>
          </cell>
          <cell r="R76">
            <v>0</v>
          </cell>
          <cell r="S76">
            <v>1546.023489666085</v>
          </cell>
          <cell r="T76">
            <v>3468.023489666085</v>
          </cell>
          <cell r="V76">
            <v>3843.2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39614</v>
          </cell>
          <cell r="AH76">
            <v>0</v>
          </cell>
          <cell r="AI76">
            <v>0</v>
          </cell>
          <cell r="AJ76">
            <v>39614</v>
          </cell>
          <cell r="AK76">
            <v>0</v>
          </cell>
          <cell r="AL76">
            <v>1922</v>
          </cell>
          <cell r="AM76">
            <v>41536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41536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1546.023489666085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1413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164522.15329610574</v>
          </cell>
          <cell r="F80">
            <v>0</v>
          </cell>
          <cell r="G80">
            <v>9638</v>
          </cell>
          <cell r="H80">
            <v>174160.15329610574</v>
          </cell>
          <cell r="J80">
            <v>9638</v>
          </cell>
          <cell r="K80">
            <v>14785.795592680011</v>
          </cell>
          <cell r="L80">
            <v>24423.795592680013</v>
          </cell>
          <cell r="N80">
            <v>149736.35770342572</v>
          </cell>
          <cell r="P80">
            <v>9638</v>
          </cell>
          <cell r="Q80">
            <v>0</v>
          </cell>
          <cell r="R80">
            <v>0</v>
          </cell>
          <cell r="S80">
            <v>14785.795592680011</v>
          </cell>
          <cell r="T80">
            <v>24423.795592680013</v>
          </cell>
          <cell r="V80">
            <v>29449.353296105739</v>
          </cell>
          <cell r="AA80">
            <v>71</v>
          </cell>
          <cell r="AB80">
            <v>10.128670344679968</v>
          </cell>
          <cell r="AC80">
            <v>0</v>
          </cell>
          <cell r="AD80">
            <v>887.84670389416306</v>
          </cell>
          <cell r="AE80">
            <v>2.9820433436532494</v>
          </cell>
          <cell r="AF80">
            <v>0</v>
          </cell>
          <cell r="AG80">
            <v>165410</v>
          </cell>
          <cell r="AH80">
            <v>0</v>
          </cell>
          <cell r="AI80">
            <v>0</v>
          </cell>
          <cell r="AJ80">
            <v>164522.15329610574</v>
          </cell>
          <cell r="AK80">
            <v>0</v>
          </cell>
          <cell r="AL80">
            <v>9638</v>
          </cell>
          <cell r="AM80">
            <v>174160.15329610571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175047.99999999988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164522.15329610574</v>
          </cell>
          <cell r="CE80">
            <v>150706</v>
          </cell>
          <cell r="CF80">
            <v>13816.153296105738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19811.353296105739</v>
          </cell>
          <cell r="CK80">
            <v>14785.795592680011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13816.153296105738</v>
          </cell>
          <cell r="DQ80">
            <v>13816.153296105738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11796</v>
          </cell>
          <cell r="H81">
            <v>220915</v>
          </cell>
          <cell r="J81">
            <v>11796</v>
          </cell>
          <cell r="K81">
            <v>29203.558680547867</v>
          </cell>
          <cell r="L81">
            <v>40999.558680547867</v>
          </cell>
          <cell r="N81">
            <v>179915.44131945213</v>
          </cell>
          <cell r="P81">
            <v>11796</v>
          </cell>
          <cell r="Q81">
            <v>0</v>
          </cell>
          <cell r="R81">
            <v>0</v>
          </cell>
          <cell r="S81">
            <v>29203.558680547867</v>
          </cell>
          <cell r="T81">
            <v>40999.558680547867</v>
          </cell>
          <cell r="V81">
            <v>51413.600000000006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209119</v>
          </cell>
          <cell r="AH81">
            <v>0</v>
          </cell>
          <cell r="AI81">
            <v>0</v>
          </cell>
          <cell r="AJ81">
            <v>209119</v>
          </cell>
          <cell r="AK81">
            <v>0</v>
          </cell>
          <cell r="AL81">
            <v>11796</v>
          </cell>
          <cell r="AM81">
            <v>220915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220915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29203.558680547867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27865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846839.5997022196</v>
          </cell>
          <cell r="F82">
            <v>0</v>
          </cell>
          <cell r="G82">
            <v>35361</v>
          </cell>
          <cell r="H82">
            <v>882200.5997022196</v>
          </cell>
          <cell r="J82">
            <v>35361</v>
          </cell>
          <cell r="K82">
            <v>105957.59241068779</v>
          </cell>
          <cell r="L82">
            <v>141318.59241068779</v>
          </cell>
          <cell r="N82">
            <v>740882.00729153177</v>
          </cell>
          <cell r="P82">
            <v>35361</v>
          </cell>
          <cell r="Q82">
            <v>0</v>
          </cell>
          <cell r="R82">
            <v>0</v>
          </cell>
          <cell r="S82">
            <v>105957.59241068779</v>
          </cell>
          <cell r="T82">
            <v>141318.59241068779</v>
          </cell>
          <cell r="V82">
            <v>316532.39970221958</v>
          </cell>
          <cell r="AA82">
            <v>73</v>
          </cell>
          <cell r="AB82">
            <v>37.185342992497226</v>
          </cell>
          <cell r="AC82">
            <v>0</v>
          </cell>
          <cell r="AD82">
            <v>388.40029777960171</v>
          </cell>
          <cell r="AE82">
            <v>0</v>
          </cell>
          <cell r="AF82">
            <v>0</v>
          </cell>
          <cell r="AG82">
            <v>847228</v>
          </cell>
          <cell r="AH82">
            <v>0</v>
          </cell>
          <cell r="AI82">
            <v>0</v>
          </cell>
          <cell r="AJ82">
            <v>846839.5997022196</v>
          </cell>
          <cell r="AK82">
            <v>0</v>
          </cell>
          <cell r="AL82">
            <v>35361</v>
          </cell>
          <cell r="AM82">
            <v>882200.59970221948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882588.99999999907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846839.5997022196</v>
          </cell>
          <cell r="CE82">
            <v>781231</v>
          </cell>
          <cell r="CF82">
            <v>65608.599702219595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281171.39970221958</v>
          </cell>
          <cell r="CK82">
            <v>105957.59241068779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65608.599702219595</v>
          </cell>
          <cell r="DQ82">
            <v>65608.599702219595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6944</v>
          </cell>
          <cell r="H83">
            <v>134631</v>
          </cell>
          <cell r="J83">
            <v>6944</v>
          </cell>
          <cell r="K83">
            <v>7515.8230018778177</v>
          </cell>
          <cell r="L83">
            <v>14459.823001877818</v>
          </cell>
          <cell r="N83">
            <v>120171.17699812219</v>
          </cell>
          <cell r="P83">
            <v>6944</v>
          </cell>
          <cell r="Q83">
            <v>0</v>
          </cell>
          <cell r="R83">
            <v>0</v>
          </cell>
          <cell r="S83">
            <v>7515.8230018778177</v>
          </cell>
          <cell r="T83">
            <v>14459.823001877818</v>
          </cell>
          <cell r="V83">
            <v>22192.799999999999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127687</v>
          </cell>
          <cell r="AH83">
            <v>0</v>
          </cell>
          <cell r="AI83">
            <v>0</v>
          </cell>
          <cell r="AJ83">
            <v>127687</v>
          </cell>
          <cell r="AK83">
            <v>0</v>
          </cell>
          <cell r="AL83">
            <v>6944</v>
          </cell>
          <cell r="AM83">
            <v>134631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134631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7515.8230018778177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4774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2860</v>
          </cell>
          <cell r="H86">
            <v>39894.857052631574</v>
          </cell>
          <cell r="J86">
            <v>2860</v>
          </cell>
          <cell r="K86">
            <v>6704.5723422020892</v>
          </cell>
          <cell r="L86">
            <v>9564.5723422020892</v>
          </cell>
          <cell r="N86">
            <v>30330.284710429485</v>
          </cell>
          <cell r="P86">
            <v>2860</v>
          </cell>
          <cell r="Q86">
            <v>0</v>
          </cell>
          <cell r="R86">
            <v>0</v>
          </cell>
          <cell r="S86">
            <v>6704.5723422020892</v>
          </cell>
          <cell r="T86">
            <v>9564.5723422020892</v>
          </cell>
          <cell r="V86">
            <v>28474</v>
          </cell>
          <cell r="AA86">
            <v>77</v>
          </cell>
          <cell r="AB86">
            <v>3.0021052631578957</v>
          </cell>
          <cell r="AC86">
            <v>0</v>
          </cell>
          <cell r="AD86">
            <v>275.14294736842101</v>
          </cell>
          <cell r="AE86">
            <v>0</v>
          </cell>
          <cell r="AF86">
            <v>0</v>
          </cell>
          <cell r="AG86">
            <v>37310</v>
          </cell>
          <cell r="AH86">
            <v>0</v>
          </cell>
          <cell r="AI86">
            <v>0</v>
          </cell>
          <cell r="AJ86">
            <v>37034.857052631574</v>
          </cell>
          <cell r="AK86">
            <v>0</v>
          </cell>
          <cell r="AL86">
            <v>2860</v>
          </cell>
          <cell r="AM86">
            <v>39894.857052631574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40169.999999999993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6704.5723422020892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3132978.7229621797</v>
          </cell>
          <cell r="F88">
            <v>0</v>
          </cell>
          <cell r="G88">
            <v>271347</v>
          </cell>
          <cell r="H88">
            <v>3404325.7229621797</v>
          </cell>
          <cell r="J88">
            <v>271347</v>
          </cell>
          <cell r="K88">
            <v>211247.17819257797</v>
          </cell>
          <cell r="L88">
            <v>482594.17819257797</v>
          </cell>
          <cell r="N88">
            <v>2921731.5447696019</v>
          </cell>
          <cell r="P88">
            <v>271347</v>
          </cell>
          <cell r="Q88">
            <v>0</v>
          </cell>
          <cell r="R88">
            <v>0</v>
          </cell>
          <cell r="S88">
            <v>211247.17819257797</v>
          </cell>
          <cell r="T88">
            <v>482594.17819257797</v>
          </cell>
          <cell r="V88">
            <v>650376.92296217964</v>
          </cell>
          <cell r="AA88">
            <v>79</v>
          </cell>
          <cell r="AB88">
            <v>285.32891638675119</v>
          </cell>
          <cell r="AC88">
            <v>0</v>
          </cell>
          <cell r="AD88">
            <v>57661.277037818036</v>
          </cell>
          <cell r="AE88">
            <v>0</v>
          </cell>
          <cell r="AF88">
            <v>0</v>
          </cell>
          <cell r="AG88">
            <v>3190640</v>
          </cell>
          <cell r="AH88">
            <v>0</v>
          </cell>
          <cell r="AI88">
            <v>0</v>
          </cell>
          <cell r="AJ88">
            <v>3132978.7229621797</v>
          </cell>
          <cell r="AK88">
            <v>0</v>
          </cell>
          <cell r="AL88">
            <v>271347</v>
          </cell>
          <cell r="AM88">
            <v>3404325.7229621797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3461986.9999999977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3132978.7229621797</v>
          </cell>
          <cell r="CE88">
            <v>2981221</v>
          </cell>
          <cell r="CF88">
            <v>151757.72296217969</v>
          </cell>
          <cell r="CG88">
            <v>227272.19999999998</v>
          </cell>
          <cell r="CH88">
            <v>0</v>
          </cell>
          <cell r="CI88">
            <v>0</v>
          </cell>
          <cell r="CJ88">
            <v>379029.92296217964</v>
          </cell>
          <cell r="CK88">
            <v>211247.17819257797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151757.72296217969</v>
          </cell>
          <cell r="DQ88">
            <v>151757.72296217969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8028</v>
          </cell>
          <cell r="H91">
            <v>136459</v>
          </cell>
          <cell r="J91">
            <v>8028</v>
          </cell>
          <cell r="K91">
            <v>8059</v>
          </cell>
          <cell r="L91">
            <v>16087</v>
          </cell>
          <cell r="N91">
            <v>120372</v>
          </cell>
          <cell r="P91">
            <v>8028</v>
          </cell>
          <cell r="Q91">
            <v>0</v>
          </cell>
          <cell r="R91">
            <v>0</v>
          </cell>
          <cell r="S91">
            <v>8059</v>
          </cell>
          <cell r="T91">
            <v>16087</v>
          </cell>
          <cell r="V91">
            <v>16087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128431</v>
          </cell>
          <cell r="AH91">
            <v>0</v>
          </cell>
          <cell r="AI91">
            <v>0</v>
          </cell>
          <cell r="AJ91">
            <v>128431</v>
          </cell>
          <cell r="AK91">
            <v>0</v>
          </cell>
          <cell r="AL91">
            <v>8028</v>
          </cell>
          <cell r="AM91">
            <v>136459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136459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8059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183408.43171789148</v>
          </cell>
          <cell r="F92">
            <v>0</v>
          </cell>
          <cell r="G92">
            <v>13014</v>
          </cell>
          <cell r="H92">
            <v>196422.43171789148</v>
          </cell>
          <cell r="J92">
            <v>13014</v>
          </cell>
          <cell r="K92">
            <v>22669.910014194535</v>
          </cell>
          <cell r="L92">
            <v>35683.910014194538</v>
          </cell>
          <cell r="N92">
            <v>160738.52170369693</v>
          </cell>
          <cell r="P92">
            <v>13014</v>
          </cell>
          <cell r="Q92">
            <v>0</v>
          </cell>
          <cell r="R92">
            <v>0</v>
          </cell>
          <cell r="S92">
            <v>22669.910014194535</v>
          </cell>
          <cell r="T92">
            <v>35683.910014194538</v>
          </cell>
          <cell r="V92">
            <v>67601.631717891491</v>
          </cell>
          <cell r="AA92">
            <v>83</v>
          </cell>
          <cell r="AB92">
            <v>13.691377844926732</v>
          </cell>
          <cell r="AC92">
            <v>0</v>
          </cell>
          <cell r="AD92">
            <v>1236.5682821084561</v>
          </cell>
          <cell r="AE92">
            <v>0</v>
          </cell>
          <cell r="AF92">
            <v>0</v>
          </cell>
          <cell r="AG92">
            <v>184645</v>
          </cell>
          <cell r="AH92">
            <v>0</v>
          </cell>
          <cell r="AI92">
            <v>0</v>
          </cell>
          <cell r="AJ92">
            <v>183408.43171789148</v>
          </cell>
          <cell r="AK92">
            <v>0</v>
          </cell>
          <cell r="AL92">
            <v>13014</v>
          </cell>
          <cell r="AM92">
            <v>196422.43171789148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197658.99999999994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183408.43171789148</v>
          </cell>
          <cell r="CE92">
            <v>168923</v>
          </cell>
          <cell r="CF92">
            <v>14485.431717891479</v>
          </cell>
          <cell r="CG92">
            <v>31267.8</v>
          </cell>
          <cell r="CH92">
            <v>8834.4</v>
          </cell>
          <cell r="CI92">
            <v>0</v>
          </cell>
          <cell r="CJ92">
            <v>54587.631717891483</v>
          </cell>
          <cell r="CK92">
            <v>22669.910014194535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14485.431717891479</v>
          </cell>
          <cell r="DQ92">
            <v>14485.431717891479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115789</v>
          </cell>
          <cell r="H95">
            <v>1627197.6976620713</v>
          </cell>
          <cell r="J95">
            <v>115789</v>
          </cell>
          <cell r="K95">
            <v>106401.3633017105</v>
          </cell>
          <cell r="L95">
            <v>222190.36330171052</v>
          </cell>
          <cell r="N95">
            <v>1405007.3343603609</v>
          </cell>
          <cell r="P95">
            <v>115789</v>
          </cell>
          <cell r="Q95">
            <v>0</v>
          </cell>
          <cell r="R95">
            <v>0</v>
          </cell>
          <cell r="S95">
            <v>106401.3633017105</v>
          </cell>
          <cell r="T95">
            <v>222190.36330171052</v>
          </cell>
          <cell r="V95">
            <v>288741.89766207134</v>
          </cell>
          <cell r="AA95">
            <v>86</v>
          </cell>
          <cell r="AB95">
            <v>121.75960791925475</v>
          </cell>
          <cell r="AC95">
            <v>0</v>
          </cell>
          <cell r="AD95">
            <v>19894.302337926998</v>
          </cell>
          <cell r="AE95">
            <v>0</v>
          </cell>
          <cell r="AF95">
            <v>0</v>
          </cell>
          <cell r="AG95">
            <v>1531303</v>
          </cell>
          <cell r="AH95">
            <v>0</v>
          </cell>
          <cell r="AI95">
            <v>0</v>
          </cell>
          <cell r="AJ95">
            <v>1511408.6976620713</v>
          </cell>
          <cell r="AK95">
            <v>0</v>
          </cell>
          <cell r="AL95">
            <v>115789</v>
          </cell>
          <cell r="AM95">
            <v>1627197.6976620718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1647091.9999999988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106401.3633017105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87514.697662071325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9380</v>
          </cell>
          <cell r="H96">
            <v>174130</v>
          </cell>
          <cell r="J96">
            <v>9380</v>
          </cell>
          <cell r="K96">
            <v>4836.5584049096833</v>
          </cell>
          <cell r="L96">
            <v>14216.558404909683</v>
          </cell>
          <cell r="N96">
            <v>159913.44159509032</v>
          </cell>
          <cell r="P96">
            <v>9380</v>
          </cell>
          <cell r="Q96">
            <v>0</v>
          </cell>
          <cell r="R96">
            <v>0</v>
          </cell>
          <cell r="S96">
            <v>4836.5584049096833</v>
          </cell>
          <cell r="T96">
            <v>14216.558404909683</v>
          </cell>
          <cell r="V96">
            <v>17077.400000000001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164750</v>
          </cell>
          <cell r="AH96">
            <v>0</v>
          </cell>
          <cell r="AI96">
            <v>0</v>
          </cell>
          <cell r="AJ96">
            <v>164750</v>
          </cell>
          <cell r="AK96">
            <v>0</v>
          </cell>
          <cell r="AL96">
            <v>9380</v>
          </cell>
          <cell r="AM96">
            <v>174130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174130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4836.5584049096833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4342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308919.56406224077</v>
          </cell>
          <cell r="F97">
            <v>0</v>
          </cell>
          <cell r="G97">
            <v>18144</v>
          </cell>
          <cell r="H97">
            <v>327063.56406224077</v>
          </cell>
          <cell r="J97">
            <v>18144</v>
          </cell>
          <cell r="K97">
            <v>25807.564062240766</v>
          </cell>
          <cell r="L97">
            <v>43951.564062240766</v>
          </cell>
          <cell r="N97">
            <v>283112</v>
          </cell>
          <cell r="P97">
            <v>18144</v>
          </cell>
          <cell r="Q97">
            <v>0</v>
          </cell>
          <cell r="R97">
            <v>0</v>
          </cell>
          <cell r="S97">
            <v>25807.564062240766</v>
          </cell>
          <cell r="T97">
            <v>43951.564062240766</v>
          </cell>
          <cell r="V97">
            <v>51087.164062240765</v>
          </cell>
          <cell r="AA97">
            <v>88</v>
          </cell>
          <cell r="AB97">
            <v>19.085586956668642</v>
          </cell>
          <cell r="AC97">
            <v>0</v>
          </cell>
          <cell r="AD97">
            <v>901.43593775924444</v>
          </cell>
          <cell r="AE97">
            <v>0</v>
          </cell>
          <cell r="AF97">
            <v>0</v>
          </cell>
          <cell r="AG97">
            <v>309821</v>
          </cell>
          <cell r="AH97">
            <v>0</v>
          </cell>
          <cell r="AI97">
            <v>0</v>
          </cell>
          <cell r="AJ97">
            <v>308919.56406224077</v>
          </cell>
          <cell r="AK97">
            <v>0</v>
          </cell>
          <cell r="AL97">
            <v>18144</v>
          </cell>
          <cell r="AM97">
            <v>327063.56406224077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327965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308919.56406224077</v>
          </cell>
          <cell r="CE97">
            <v>283112</v>
          </cell>
          <cell r="CF97">
            <v>25807.564062240766</v>
          </cell>
          <cell r="CG97">
            <v>0</v>
          </cell>
          <cell r="CH97">
            <v>7135.6</v>
          </cell>
          <cell r="CI97">
            <v>0</v>
          </cell>
          <cell r="CJ97">
            <v>32943.164062240765</v>
          </cell>
          <cell r="CK97">
            <v>25807.564062240766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25807.564062240766</v>
          </cell>
          <cell r="DQ97">
            <v>25807.564062240766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26262</v>
          </cell>
          <cell r="H98">
            <v>827705.67954545456</v>
          </cell>
          <cell r="J98">
            <v>26262</v>
          </cell>
          <cell r="K98">
            <v>45065.679545454565</v>
          </cell>
          <cell r="L98">
            <v>71327.679545454565</v>
          </cell>
          <cell r="N98">
            <v>756378</v>
          </cell>
          <cell r="P98">
            <v>26262</v>
          </cell>
          <cell r="Q98">
            <v>0</v>
          </cell>
          <cell r="R98">
            <v>0</v>
          </cell>
          <cell r="S98">
            <v>45065.679545454565</v>
          </cell>
          <cell r="T98">
            <v>71327.679545454565</v>
          </cell>
          <cell r="V98">
            <v>71327.679545454565</v>
          </cell>
          <cell r="AA98">
            <v>89</v>
          </cell>
          <cell r="AB98">
            <v>27.613636363636356</v>
          </cell>
          <cell r="AC98">
            <v>0</v>
          </cell>
          <cell r="AD98">
            <v>3273.320454545455</v>
          </cell>
          <cell r="AE98">
            <v>14.999999999999998</v>
          </cell>
          <cell r="AF98">
            <v>0</v>
          </cell>
          <cell r="AG98">
            <v>804717</v>
          </cell>
          <cell r="AH98">
            <v>0</v>
          </cell>
          <cell r="AI98">
            <v>0</v>
          </cell>
          <cell r="AJ98">
            <v>801443.67954545456</v>
          </cell>
          <cell r="AK98">
            <v>0</v>
          </cell>
          <cell r="AL98">
            <v>26262</v>
          </cell>
          <cell r="AM98">
            <v>827705.67954545456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830979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45065.679545454565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3888</v>
          </cell>
          <cell r="H100">
            <v>129359.39122821625</v>
          </cell>
          <cell r="J100">
            <v>3888</v>
          </cell>
          <cell r="K100">
            <v>27538.946654266329</v>
          </cell>
          <cell r="L100">
            <v>31426.946654266329</v>
          </cell>
          <cell r="N100">
            <v>97932.444573949921</v>
          </cell>
          <cell r="P100">
            <v>3888</v>
          </cell>
          <cell r="Q100">
            <v>0</v>
          </cell>
          <cell r="R100">
            <v>0</v>
          </cell>
          <cell r="S100">
            <v>27538.946654266329</v>
          </cell>
          <cell r="T100">
            <v>31426.946654266329</v>
          </cell>
          <cell r="V100">
            <v>48878.191228216252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396.60877178373858</v>
          </cell>
          <cell r="AE100">
            <v>0</v>
          </cell>
          <cell r="AF100">
            <v>0</v>
          </cell>
          <cell r="AG100">
            <v>125868</v>
          </cell>
          <cell r="AH100">
            <v>0</v>
          </cell>
          <cell r="AI100">
            <v>0</v>
          </cell>
          <cell r="AJ100">
            <v>125471.39122821625</v>
          </cell>
          <cell r="AK100">
            <v>0</v>
          </cell>
          <cell r="AL100">
            <v>3888</v>
          </cell>
          <cell r="AM100">
            <v>129359.39122821625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129755.99999999999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27538.946654266329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21351.391228216249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9098781.0597580913</v>
          </cell>
          <cell r="F102">
            <v>0</v>
          </cell>
          <cell r="G102">
            <v>609335</v>
          </cell>
          <cell r="H102">
            <v>9708116.0597580913</v>
          </cell>
          <cell r="J102">
            <v>609335</v>
          </cell>
          <cell r="K102">
            <v>1213253.0597580913</v>
          </cell>
          <cell r="L102">
            <v>1822588.0597580913</v>
          </cell>
          <cell r="N102">
            <v>7885528</v>
          </cell>
          <cell r="P102">
            <v>609335</v>
          </cell>
          <cell r="Q102">
            <v>0</v>
          </cell>
          <cell r="R102">
            <v>0</v>
          </cell>
          <cell r="S102">
            <v>1213253.0597580913</v>
          </cell>
          <cell r="T102">
            <v>1822588.0597580913</v>
          </cell>
          <cell r="V102">
            <v>1822588.0597580913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78413.94024191302</v>
          </cell>
          <cell r="AE102">
            <v>291.99999999999994</v>
          </cell>
          <cell r="AF102">
            <v>0</v>
          </cell>
          <cell r="AG102">
            <v>9177195</v>
          </cell>
          <cell r="AH102">
            <v>0</v>
          </cell>
          <cell r="AI102">
            <v>0</v>
          </cell>
          <cell r="AJ102">
            <v>9098781.0597580913</v>
          </cell>
          <cell r="AK102">
            <v>0</v>
          </cell>
          <cell r="AL102">
            <v>609335</v>
          </cell>
          <cell r="AM102">
            <v>9708116.0597580876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9786530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9098781.0597580913</v>
          </cell>
          <cell r="CE102">
            <v>7885528</v>
          </cell>
          <cell r="CF102">
            <v>1213253.0597580913</v>
          </cell>
          <cell r="CG102">
            <v>0</v>
          </cell>
          <cell r="CH102">
            <v>0</v>
          </cell>
          <cell r="CI102">
            <v>0</v>
          </cell>
          <cell r="CJ102">
            <v>1213253.0597580913</v>
          </cell>
          <cell r="CK102">
            <v>1213253.0597580913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1213253.0597580913</v>
          </cell>
          <cell r="DQ102">
            <v>1213253.0597580913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5334</v>
          </cell>
          <cell r="H103">
            <v>88154</v>
          </cell>
          <cell r="J103">
            <v>5334</v>
          </cell>
          <cell r="K103">
            <v>19954</v>
          </cell>
          <cell r="L103">
            <v>25288</v>
          </cell>
          <cell r="N103">
            <v>62866</v>
          </cell>
          <cell r="P103">
            <v>5334</v>
          </cell>
          <cell r="Q103">
            <v>0</v>
          </cell>
          <cell r="R103">
            <v>0</v>
          </cell>
          <cell r="S103">
            <v>19954</v>
          </cell>
          <cell r="T103">
            <v>25288</v>
          </cell>
          <cell r="V103">
            <v>47180.4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82820</v>
          </cell>
          <cell r="AH103">
            <v>0</v>
          </cell>
          <cell r="AI103">
            <v>0</v>
          </cell>
          <cell r="AJ103">
            <v>82820</v>
          </cell>
          <cell r="AK103">
            <v>0</v>
          </cell>
          <cell r="AL103">
            <v>5334</v>
          </cell>
          <cell r="AM103">
            <v>88154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88154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19954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25344007.344519973</v>
          </cell>
          <cell r="F104">
            <v>0</v>
          </cell>
          <cell r="G104">
            <v>1798304</v>
          </cell>
          <cell r="H104">
            <v>27142311.344519973</v>
          </cell>
          <cell r="J104">
            <v>1798304</v>
          </cell>
          <cell r="K104">
            <v>2902726.687161773</v>
          </cell>
          <cell r="L104">
            <v>4701030.6871617734</v>
          </cell>
          <cell r="N104">
            <v>22441280.657358199</v>
          </cell>
          <cell r="P104">
            <v>1798304</v>
          </cell>
          <cell r="Q104">
            <v>0</v>
          </cell>
          <cell r="R104">
            <v>0</v>
          </cell>
          <cell r="S104">
            <v>2902726.687161773</v>
          </cell>
          <cell r="T104">
            <v>4701030.6871617734</v>
          </cell>
          <cell r="V104">
            <v>6347544.1445199735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216600.65548003494</v>
          </cell>
          <cell r="AE104">
            <v>0</v>
          </cell>
          <cell r="AF104">
            <v>0</v>
          </cell>
          <cell r="AG104">
            <v>25560608</v>
          </cell>
          <cell r="AH104">
            <v>0</v>
          </cell>
          <cell r="AI104">
            <v>0</v>
          </cell>
          <cell r="AJ104">
            <v>25344007.344519973</v>
          </cell>
          <cell r="AK104">
            <v>0</v>
          </cell>
          <cell r="AL104">
            <v>1798304</v>
          </cell>
          <cell r="AM104">
            <v>27142311.344519973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27358912.000000007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25344007.344519973</v>
          </cell>
          <cell r="CE104">
            <v>22690477</v>
          </cell>
          <cell r="CF104">
            <v>2653530.3445199728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4549240.1445199735</v>
          </cell>
          <cell r="CK104">
            <v>2902726.687161773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2653530.3445199728</v>
          </cell>
          <cell r="DQ104">
            <v>2653530.3445199728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108604</v>
          </cell>
          <cell r="H105">
            <v>2272112</v>
          </cell>
          <cell r="J105">
            <v>108604</v>
          </cell>
          <cell r="K105">
            <v>159347.88158072985</v>
          </cell>
          <cell r="L105">
            <v>267951.88158072985</v>
          </cell>
          <cell r="N105">
            <v>2004160.11841927</v>
          </cell>
          <cell r="P105">
            <v>108604</v>
          </cell>
          <cell r="Q105">
            <v>0</v>
          </cell>
          <cell r="R105">
            <v>0</v>
          </cell>
          <cell r="S105">
            <v>159347.88158072985</v>
          </cell>
          <cell r="T105">
            <v>267951.88158072985</v>
          </cell>
          <cell r="V105">
            <v>481241.59999999998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3.0227272727272712</v>
          </cell>
          <cell r="AF105">
            <v>0</v>
          </cell>
          <cell r="AG105">
            <v>2163508</v>
          </cell>
          <cell r="AH105">
            <v>0</v>
          </cell>
          <cell r="AI105">
            <v>0</v>
          </cell>
          <cell r="AJ105">
            <v>2163508</v>
          </cell>
          <cell r="AK105">
            <v>0</v>
          </cell>
          <cell r="AL105">
            <v>108604</v>
          </cell>
          <cell r="AM105">
            <v>2272112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2272112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159347.88158072985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132218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221815</v>
          </cell>
          <cell r="H106">
            <v>3443144.5438680644</v>
          </cell>
          <cell r="J106">
            <v>221815</v>
          </cell>
          <cell r="K106">
            <v>470343.2170371692</v>
          </cell>
          <cell r="L106">
            <v>692158.21703716926</v>
          </cell>
          <cell r="N106">
            <v>2750986.3268308952</v>
          </cell>
          <cell r="P106">
            <v>221815</v>
          </cell>
          <cell r="Q106">
            <v>0</v>
          </cell>
          <cell r="R106">
            <v>0</v>
          </cell>
          <cell r="S106">
            <v>470343.2170371692</v>
          </cell>
          <cell r="T106">
            <v>692158.21703716926</v>
          </cell>
          <cell r="V106">
            <v>909778.74386806448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15030.456131936397</v>
          </cell>
          <cell r="AE106">
            <v>0</v>
          </cell>
          <cell r="AF106">
            <v>0</v>
          </cell>
          <cell r="AG106">
            <v>3236360</v>
          </cell>
          <cell r="AH106">
            <v>0</v>
          </cell>
          <cell r="AI106">
            <v>0</v>
          </cell>
          <cell r="AJ106">
            <v>3221329.5438680644</v>
          </cell>
          <cell r="AK106">
            <v>0</v>
          </cell>
          <cell r="AL106">
            <v>221815</v>
          </cell>
          <cell r="AM106">
            <v>3443144.5438680649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3458175.0000000014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470343.2170371692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430680.54386806441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931</v>
          </cell>
          <cell r="H107">
            <v>22456</v>
          </cell>
          <cell r="J107">
            <v>931</v>
          </cell>
          <cell r="K107">
            <v>0</v>
          </cell>
          <cell r="L107">
            <v>931</v>
          </cell>
          <cell r="N107">
            <v>21525</v>
          </cell>
          <cell r="P107">
            <v>931</v>
          </cell>
          <cell r="Q107">
            <v>0</v>
          </cell>
          <cell r="R107">
            <v>0</v>
          </cell>
          <cell r="S107">
            <v>0</v>
          </cell>
          <cell r="T107">
            <v>931</v>
          </cell>
          <cell r="V107">
            <v>19352.2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21525</v>
          </cell>
          <cell r="AH107">
            <v>0</v>
          </cell>
          <cell r="AI107">
            <v>0</v>
          </cell>
          <cell r="AJ107">
            <v>21525</v>
          </cell>
          <cell r="AK107">
            <v>0</v>
          </cell>
          <cell r="AL107">
            <v>931</v>
          </cell>
          <cell r="AM107">
            <v>22456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22456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104769</v>
          </cell>
          <cell r="H108">
            <v>2056919</v>
          </cell>
          <cell r="J108">
            <v>104769</v>
          </cell>
          <cell r="K108">
            <v>62898.51310469881</v>
          </cell>
          <cell r="L108">
            <v>167667.5131046988</v>
          </cell>
          <cell r="N108">
            <v>1889251.4868953011</v>
          </cell>
          <cell r="P108">
            <v>104769</v>
          </cell>
          <cell r="Q108">
            <v>0</v>
          </cell>
          <cell r="R108">
            <v>0</v>
          </cell>
          <cell r="S108">
            <v>62898.51310469881</v>
          </cell>
          <cell r="T108">
            <v>167667.5131046988</v>
          </cell>
          <cell r="V108">
            <v>203699.20000000001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1952150</v>
          </cell>
          <cell r="AH108">
            <v>0</v>
          </cell>
          <cell r="AI108">
            <v>0</v>
          </cell>
          <cell r="AJ108">
            <v>1952150</v>
          </cell>
          <cell r="AK108">
            <v>0</v>
          </cell>
          <cell r="AL108">
            <v>104769</v>
          </cell>
          <cell r="AM108">
            <v>2056919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2056919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62898.51310469881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56389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6157563.5624414282</v>
          </cell>
          <cell r="F109">
            <v>0</v>
          </cell>
          <cell r="G109">
            <v>354144</v>
          </cell>
          <cell r="H109">
            <v>6511707.5624414282</v>
          </cell>
          <cell r="J109">
            <v>354144</v>
          </cell>
          <cell r="K109">
            <v>472788.01047373546</v>
          </cell>
          <cell r="L109">
            <v>826932.0104737354</v>
          </cell>
          <cell r="N109">
            <v>5684775.5519676926</v>
          </cell>
          <cell r="P109">
            <v>354144</v>
          </cell>
          <cell r="Q109">
            <v>0</v>
          </cell>
          <cell r="R109">
            <v>0</v>
          </cell>
          <cell r="S109">
            <v>472788.01047373546</v>
          </cell>
          <cell r="T109">
            <v>826932.0104737354</v>
          </cell>
          <cell r="V109">
            <v>1116319.7624414281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32979.437558564881</v>
          </cell>
          <cell r="AE109">
            <v>0</v>
          </cell>
          <cell r="AF109">
            <v>0</v>
          </cell>
          <cell r="AG109">
            <v>6190543</v>
          </cell>
          <cell r="AH109">
            <v>0</v>
          </cell>
          <cell r="AI109">
            <v>0</v>
          </cell>
          <cell r="AJ109">
            <v>6157563.5624414282</v>
          </cell>
          <cell r="AK109">
            <v>0</v>
          </cell>
          <cell r="AL109">
            <v>354144</v>
          </cell>
          <cell r="AM109">
            <v>6511707.5624414291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6544686.9999999944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6157563.5624414282</v>
          </cell>
          <cell r="CE109">
            <v>5751853</v>
          </cell>
          <cell r="CF109">
            <v>405710.56244142819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762175.76244142815</v>
          </cell>
          <cell r="CK109">
            <v>472788.01047373546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405710.56244142819</v>
          </cell>
          <cell r="DQ109">
            <v>405710.56244142819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5012760.7147070011</v>
          </cell>
          <cell r="F110">
            <v>0</v>
          </cell>
          <cell r="G110">
            <v>366579</v>
          </cell>
          <cell r="H110">
            <v>5379339.7147070011</v>
          </cell>
          <cell r="J110">
            <v>366579</v>
          </cell>
          <cell r="K110">
            <v>408737.09978689568</v>
          </cell>
          <cell r="L110">
            <v>775316.09978689568</v>
          </cell>
          <cell r="N110">
            <v>4604023.6149201058</v>
          </cell>
          <cell r="P110">
            <v>366579</v>
          </cell>
          <cell r="Q110">
            <v>0</v>
          </cell>
          <cell r="R110">
            <v>0</v>
          </cell>
          <cell r="S110">
            <v>408737.09978689568</v>
          </cell>
          <cell r="T110">
            <v>775316.09978689568</v>
          </cell>
          <cell r="V110">
            <v>1168932.9147070011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20641.285292999673</v>
          </cell>
          <cell r="AE110">
            <v>0</v>
          </cell>
          <cell r="AF110">
            <v>0</v>
          </cell>
          <cell r="AG110">
            <v>5033402</v>
          </cell>
          <cell r="AH110">
            <v>0</v>
          </cell>
          <cell r="AI110">
            <v>0</v>
          </cell>
          <cell r="AJ110">
            <v>5012760.7147070011</v>
          </cell>
          <cell r="AK110">
            <v>0</v>
          </cell>
          <cell r="AL110">
            <v>366579</v>
          </cell>
          <cell r="AM110">
            <v>5379339.7147070011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5399981.0000000009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5012760.7147070011</v>
          </cell>
          <cell r="CE110">
            <v>4628763</v>
          </cell>
          <cell r="CF110">
            <v>383997.71470700111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802353.91470700107</v>
          </cell>
          <cell r="CK110">
            <v>408737.09978689568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383997.71470700111</v>
          </cell>
          <cell r="DQ110">
            <v>383997.71470700111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471150.17407607875</v>
          </cell>
          <cell r="F112">
            <v>0</v>
          </cell>
          <cell r="G112">
            <v>31786</v>
          </cell>
          <cell r="H112">
            <v>502936.17407607875</v>
          </cell>
          <cell r="J112">
            <v>31786</v>
          </cell>
          <cell r="K112">
            <v>56310.434006283904</v>
          </cell>
          <cell r="L112">
            <v>88096.434006283904</v>
          </cell>
          <cell r="N112">
            <v>414839.74006979482</v>
          </cell>
          <cell r="P112">
            <v>31786</v>
          </cell>
          <cell r="Q112">
            <v>0</v>
          </cell>
          <cell r="R112">
            <v>0</v>
          </cell>
          <cell r="S112">
            <v>56310.434006283904</v>
          </cell>
          <cell r="T112">
            <v>88096.434006283904</v>
          </cell>
          <cell r="V112">
            <v>176675.97407607874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5452.8259239210383</v>
          </cell>
          <cell r="AE112">
            <v>0</v>
          </cell>
          <cell r="AF112">
            <v>0</v>
          </cell>
          <cell r="AG112">
            <v>476603</v>
          </cell>
          <cell r="AH112">
            <v>0</v>
          </cell>
          <cell r="AI112">
            <v>0</v>
          </cell>
          <cell r="AJ112">
            <v>471150.17407607875</v>
          </cell>
          <cell r="AK112">
            <v>0</v>
          </cell>
          <cell r="AL112">
            <v>31786</v>
          </cell>
          <cell r="AM112">
            <v>502936.17407607875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508388.99999999977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471150.17407607875</v>
          </cell>
          <cell r="CE112">
            <v>434705</v>
          </cell>
          <cell r="CF112">
            <v>36445.174076078751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144889.97407607874</v>
          </cell>
          <cell r="CK112">
            <v>56310.434006283904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36445.174076078751</v>
          </cell>
          <cell r="DQ112">
            <v>36445.174076078751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1899</v>
          </cell>
          <cell r="H114">
            <v>28605.64</v>
          </cell>
          <cell r="J114">
            <v>1899</v>
          </cell>
          <cell r="K114">
            <v>1030.6399999999994</v>
          </cell>
          <cell r="L114">
            <v>2929.6399999999994</v>
          </cell>
          <cell r="N114">
            <v>25676</v>
          </cell>
          <cell r="P114">
            <v>1899</v>
          </cell>
          <cell r="Q114">
            <v>0</v>
          </cell>
          <cell r="R114">
            <v>0</v>
          </cell>
          <cell r="S114">
            <v>1030.6399999999994</v>
          </cell>
          <cell r="T114">
            <v>2929.6399999999994</v>
          </cell>
          <cell r="V114">
            <v>2929.6399999999994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23.360000000000003</v>
          </cell>
          <cell r="AE114">
            <v>0</v>
          </cell>
          <cell r="AF114">
            <v>0</v>
          </cell>
          <cell r="AG114">
            <v>26730</v>
          </cell>
          <cell r="AH114">
            <v>0</v>
          </cell>
          <cell r="AI114">
            <v>0</v>
          </cell>
          <cell r="AJ114">
            <v>26706.639999999999</v>
          </cell>
          <cell r="AK114">
            <v>0</v>
          </cell>
          <cell r="AL114">
            <v>1899</v>
          </cell>
          <cell r="AM114">
            <v>28605.64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28629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1030.6399999999994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47638.4790067535</v>
          </cell>
          <cell r="F116">
            <v>0</v>
          </cell>
          <cell r="G116">
            <v>2842</v>
          </cell>
          <cell r="H116">
            <v>50480.4790067535</v>
          </cell>
          <cell r="J116">
            <v>2842</v>
          </cell>
          <cell r="K116">
            <v>7032.9703995003083</v>
          </cell>
          <cell r="L116">
            <v>9874.9703995003074</v>
          </cell>
          <cell r="N116">
            <v>40605.508607253192</v>
          </cell>
          <cell r="P116">
            <v>2842</v>
          </cell>
          <cell r="Q116">
            <v>0</v>
          </cell>
          <cell r="R116">
            <v>0</v>
          </cell>
          <cell r="S116">
            <v>7032.9703995003083</v>
          </cell>
          <cell r="T116">
            <v>9874.9703995003074</v>
          </cell>
          <cell r="V116">
            <v>29472.6790067535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323.52099324649237</v>
          </cell>
          <cell r="AE116">
            <v>0.99999999999999978</v>
          </cell>
          <cell r="AF116">
            <v>0</v>
          </cell>
          <cell r="AG116">
            <v>47962</v>
          </cell>
          <cell r="AH116">
            <v>0</v>
          </cell>
          <cell r="AI116">
            <v>0</v>
          </cell>
          <cell r="AJ116">
            <v>47638.4790067535</v>
          </cell>
          <cell r="AK116">
            <v>0</v>
          </cell>
          <cell r="AL116">
            <v>2842</v>
          </cell>
          <cell r="AM116">
            <v>50480.4790067535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50803.999999999993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47638.4790067535</v>
          </cell>
          <cell r="CE116">
            <v>45588</v>
          </cell>
          <cell r="CF116">
            <v>2050.4790067534996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26630.6790067535</v>
          </cell>
          <cell r="CK116">
            <v>7032.9703995003083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2050.4790067534996</v>
          </cell>
          <cell r="DQ116">
            <v>2050.4790067534996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315542.72423437081</v>
          </cell>
          <cell r="F119">
            <v>0</v>
          </cell>
          <cell r="G119">
            <v>21869</v>
          </cell>
          <cell r="H119">
            <v>337411.72423437081</v>
          </cell>
          <cell r="J119">
            <v>21869</v>
          </cell>
          <cell r="K119">
            <v>5856.7242343708058</v>
          </cell>
          <cell r="L119">
            <v>27725.724234370806</v>
          </cell>
          <cell r="N119">
            <v>309686</v>
          </cell>
          <cell r="P119">
            <v>21869</v>
          </cell>
          <cell r="Q119">
            <v>0</v>
          </cell>
          <cell r="R119">
            <v>0</v>
          </cell>
          <cell r="S119">
            <v>5856.7242343708058</v>
          </cell>
          <cell r="T119">
            <v>27725.724234370806</v>
          </cell>
          <cell r="V119">
            <v>27725.724234370806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465.27576562934752</v>
          </cell>
          <cell r="AE119">
            <v>0</v>
          </cell>
          <cell r="AF119">
            <v>0</v>
          </cell>
          <cell r="AG119">
            <v>316008</v>
          </cell>
          <cell r="AH119">
            <v>0</v>
          </cell>
          <cell r="AI119">
            <v>0</v>
          </cell>
          <cell r="AJ119">
            <v>315542.72423437081</v>
          </cell>
          <cell r="AK119">
            <v>0</v>
          </cell>
          <cell r="AL119">
            <v>21869</v>
          </cell>
          <cell r="AM119">
            <v>337411.72423437081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337877.00000000017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315542.72423437081</v>
          </cell>
          <cell r="CE119">
            <v>309686</v>
          </cell>
          <cell r="CF119">
            <v>5856.7242343708058</v>
          </cell>
          <cell r="CG119">
            <v>0</v>
          </cell>
          <cell r="CH119">
            <v>0</v>
          </cell>
          <cell r="CI119">
            <v>0</v>
          </cell>
          <cell r="CJ119">
            <v>5856.7242343708058</v>
          </cell>
          <cell r="CK119">
            <v>5856.7242343708058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5856.7242343708058</v>
          </cell>
          <cell r="DQ119">
            <v>5856.7242343708058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21602</v>
          </cell>
          <cell r="H120">
            <v>362627</v>
          </cell>
          <cell r="J120">
            <v>21602</v>
          </cell>
          <cell r="K120">
            <v>41807.135694664961</v>
          </cell>
          <cell r="L120">
            <v>63409.135694664961</v>
          </cell>
          <cell r="N120">
            <v>299217.86430533504</v>
          </cell>
          <cell r="P120">
            <v>21602</v>
          </cell>
          <cell r="Q120">
            <v>0</v>
          </cell>
          <cell r="R120">
            <v>0</v>
          </cell>
          <cell r="S120">
            <v>41807.135694664961</v>
          </cell>
          <cell r="T120">
            <v>63409.135694664961</v>
          </cell>
          <cell r="V120">
            <v>116345.2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341025</v>
          </cell>
          <cell r="AH120">
            <v>0</v>
          </cell>
          <cell r="AI120">
            <v>0</v>
          </cell>
          <cell r="AJ120">
            <v>341025</v>
          </cell>
          <cell r="AK120">
            <v>0</v>
          </cell>
          <cell r="AL120">
            <v>21602</v>
          </cell>
          <cell r="AM120">
            <v>362627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362627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41807.135694664961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26296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97623</v>
          </cell>
          <cell r="H123">
            <v>1585844</v>
          </cell>
          <cell r="J123">
            <v>97623</v>
          </cell>
          <cell r="K123">
            <v>141788.15772148146</v>
          </cell>
          <cell r="L123">
            <v>239411.15772148146</v>
          </cell>
          <cell r="N123">
            <v>1346432.8422785185</v>
          </cell>
          <cell r="P123">
            <v>97623</v>
          </cell>
          <cell r="Q123">
            <v>0</v>
          </cell>
          <cell r="R123">
            <v>0</v>
          </cell>
          <cell r="S123">
            <v>141788.15772148146</v>
          </cell>
          <cell r="T123">
            <v>239411.15772148146</v>
          </cell>
          <cell r="V123">
            <v>380707.4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1488221</v>
          </cell>
          <cell r="AH123">
            <v>0</v>
          </cell>
          <cell r="AI123">
            <v>0</v>
          </cell>
          <cell r="AJ123">
            <v>1488221</v>
          </cell>
          <cell r="AK123">
            <v>0</v>
          </cell>
          <cell r="AL123">
            <v>97623</v>
          </cell>
          <cell r="AM123">
            <v>1585844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1585844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141788.15772148146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115809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45347</v>
          </cell>
          <cell r="H126">
            <v>785061</v>
          </cell>
          <cell r="J126">
            <v>45347</v>
          </cell>
          <cell r="K126">
            <v>83643.00571252525</v>
          </cell>
          <cell r="L126">
            <v>128990.00571252525</v>
          </cell>
          <cell r="N126">
            <v>656070.99428747478</v>
          </cell>
          <cell r="P126">
            <v>45347</v>
          </cell>
          <cell r="Q126">
            <v>0</v>
          </cell>
          <cell r="R126">
            <v>0</v>
          </cell>
          <cell r="S126">
            <v>83643.00571252525</v>
          </cell>
          <cell r="T126">
            <v>128990.00571252525</v>
          </cell>
          <cell r="V126">
            <v>168681.2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739714</v>
          </cell>
          <cell r="AH126">
            <v>0</v>
          </cell>
          <cell r="AI126">
            <v>0</v>
          </cell>
          <cell r="AJ126">
            <v>739714</v>
          </cell>
          <cell r="AK126">
            <v>0</v>
          </cell>
          <cell r="AL126">
            <v>45347</v>
          </cell>
          <cell r="AM126">
            <v>785061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785061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83643.00571252525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69570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48213.614681699037</v>
          </cell>
          <cell r="F127">
            <v>0</v>
          </cell>
          <cell r="G127">
            <v>3015</v>
          </cell>
          <cell r="H127">
            <v>51228.614681699037</v>
          </cell>
          <cell r="J127">
            <v>3015</v>
          </cell>
          <cell r="K127">
            <v>10526.968441531521</v>
          </cell>
          <cell r="L127">
            <v>13541.968441531521</v>
          </cell>
          <cell r="N127">
            <v>37686.646240167516</v>
          </cell>
          <cell r="P127">
            <v>3015</v>
          </cell>
          <cell r="Q127">
            <v>0</v>
          </cell>
          <cell r="R127">
            <v>0</v>
          </cell>
          <cell r="S127">
            <v>10526.968441531521</v>
          </cell>
          <cell r="T127">
            <v>13541.968441531521</v>
          </cell>
          <cell r="V127">
            <v>18532.214681699035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71.385318300946196</v>
          </cell>
          <cell r="AE127">
            <v>0</v>
          </cell>
          <cell r="AF127">
            <v>0</v>
          </cell>
          <cell r="AG127">
            <v>48285</v>
          </cell>
          <cell r="AH127">
            <v>0</v>
          </cell>
          <cell r="AI127">
            <v>0</v>
          </cell>
          <cell r="AJ127">
            <v>48213.614681699037</v>
          </cell>
          <cell r="AK127">
            <v>0</v>
          </cell>
          <cell r="AL127">
            <v>3015</v>
          </cell>
          <cell r="AM127">
            <v>51228.614681699037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51299.999999999985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48213.614681699037</v>
          </cell>
          <cell r="CE127">
            <v>39456</v>
          </cell>
          <cell r="CF127">
            <v>8757.6146816990367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15517.214681699035</v>
          </cell>
          <cell r="CK127">
            <v>10526.968441531521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8757.6146816990367</v>
          </cell>
          <cell r="DQ127">
            <v>8757.6146816990367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503167.1444061636</v>
          </cell>
          <cell r="F131">
            <v>0</v>
          </cell>
          <cell r="G131">
            <v>30394</v>
          </cell>
          <cell r="H131">
            <v>533561.1444061636</v>
          </cell>
          <cell r="J131">
            <v>30394</v>
          </cell>
          <cell r="K131">
            <v>62767.268366065604</v>
          </cell>
          <cell r="L131">
            <v>93161.268366065604</v>
          </cell>
          <cell r="N131">
            <v>440399.87604009802</v>
          </cell>
          <cell r="P131">
            <v>30394</v>
          </cell>
          <cell r="Q131">
            <v>0</v>
          </cell>
          <cell r="R131">
            <v>0</v>
          </cell>
          <cell r="S131">
            <v>62767.268366065604</v>
          </cell>
          <cell r="T131">
            <v>93161.268366065604</v>
          </cell>
          <cell r="V131">
            <v>139284.74440616361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1037.8555938365034</v>
          </cell>
          <cell r="AE131">
            <v>0</v>
          </cell>
          <cell r="AF131">
            <v>0</v>
          </cell>
          <cell r="AG131">
            <v>504205</v>
          </cell>
          <cell r="AH131">
            <v>0</v>
          </cell>
          <cell r="AI131">
            <v>0</v>
          </cell>
          <cell r="AJ131">
            <v>503167.1444061636</v>
          </cell>
          <cell r="AK131">
            <v>0</v>
          </cell>
          <cell r="AL131">
            <v>30394</v>
          </cell>
          <cell r="AM131">
            <v>533561.1444061636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534599.00000000012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503167.1444061636</v>
          </cell>
          <cell r="CE131">
            <v>443910</v>
          </cell>
          <cell r="CF131">
            <v>59257.144406163599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108890.74440616361</v>
          </cell>
          <cell r="CK131">
            <v>62767.268366065604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59257.144406163599</v>
          </cell>
          <cell r="DQ131">
            <v>59257.144406163599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23832</v>
          </cell>
          <cell r="H134">
            <v>477138</v>
          </cell>
          <cell r="J134">
            <v>23832</v>
          </cell>
          <cell r="K134">
            <v>45268.826410704809</v>
          </cell>
          <cell r="L134">
            <v>69100.826410704816</v>
          </cell>
          <cell r="N134">
            <v>408037.17358929518</v>
          </cell>
          <cell r="P134">
            <v>23832</v>
          </cell>
          <cell r="Q134">
            <v>0</v>
          </cell>
          <cell r="R134">
            <v>0</v>
          </cell>
          <cell r="S134">
            <v>45268.826410704809</v>
          </cell>
          <cell r="T134">
            <v>69100.826410704816</v>
          </cell>
          <cell r="V134">
            <v>150305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453306</v>
          </cell>
          <cell r="AH134">
            <v>0</v>
          </cell>
          <cell r="AI134">
            <v>0</v>
          </cell>
          <cell r="AJ134">
            <v>453306</v>
          </cell>
          <cell r="AK134">
            <v>0</v>
          </cell>
          <cell r="AL134">
            <v>23832</v>
          </cell>
          <cell r="AM134">
            <v>477138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477138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45268.826410704809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27531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11634</v>
          </cell>
          <cell r="H136">
            <v>198850.36551620765</v>
          </cell>
          <cell r="J136">
            <v>11634</v>
          </cell>
          <cell r="K136">
            <v>13043.682251180819</v>
          </cell>
          <cell r="L136">
            <v>24677.68225118082</v>
          </cell>
          <cell r="N136">
            <v>174172.68326502683</v>
          </cell>
          <cell r="P136">
            <v>11634</v>
          </cell>
          <cell r="Q136">
            <v>0</v>
          </cell>
          <cell r="R136">
            <v>0</v>
          </cell>
          <cell r="S136">
            <v>13043.682251180819</v>
          </cell>
          <cell r="T136">
            <v>24677.68225118082</v>
          </cell>
          <cell r="V136">
            <v>48721.365516207647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968.63448379230351</v>
          </cell>
          <cell r="AE136">
            <v>0</v>
          </cell>
          <cell r="AF136">
            <v>0</v>
          </cell>
          <cell r="AG136">
            <v>188185</v>
          </cell>
          <cell r="AH136">
            <v>0</v>
          </cell>
          <cell r="AI136">
            <v>0</v>
          </cell>
          <cell r="AJ136">
            <v>187216.36551620765</v>
          </cell>
          <cell r="AK136">
            <v>0</v>
          </cell>
          <cell r="AL136">
            <v>11634</v>
          </cell>
          <cell r="AM136">
            <v>198850.36551620765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199818.99999999994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13043.682251180819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10688.365516207647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4787584.1130996188</v>
          </cell>
          <cell r="F137">
            <v>0</v>
          </cell>
          <cell r="G137">
            <v>360676</v>
          </cell>
          <cell r="H137">
            <v>5148260.1130996188</v>
          </cell>
          <cell r="J137">
            <v>360676</v>
          </cell>
          <cell r="K137">
            <v>542199.49218514387</v>
          </cell>
          <cell r="L137">
            <v>902875.49218514387</v>
          </cell>
          <cell r="N137">
            <v>4245384.6209144751</v>
          </cell>
          <cell r="P137">
            <v>360676</v>
          </cell>
          <cell r="Q137">
            <v>0</v>
          </cell>
          <cell r="R137">
            <v>0</v>
          </cell>
          <cell r="S137">
            <v>542199.49218514387</v>
          </cell>
          <cell r="T137">
            <v>902875.49218514387</v>
          </cell>
          <cell r="V137">
            <v>1195862.5130996187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18685.886900376452</v>
          </cell>
          <cell r="AE137">
            <v>0.99999999999999978</v>
          </cell>
          <cell r="AF137">
            <v>0</v>
          </cell>
          <cell r="AG137">
            <v>4806270</v>
          </cell>
          <cell r="AH137">
            <v>0</v>
          </cell>
          <cell r="AI137">
            <v>0</v>
          </cell>
          <cell r="AJ137">
            <v>4787584.1130996188</v>
          </cell>
          <cell r="AK137">
            <v>0</v>
          </cell>
          <cell r="AL137">
            <v>360676</v>
          </cell>
          <cell r="AM137">
            <v>5148260.1130996188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5166945.9999999953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4787584.1130996188</v>
          </cell>
          <cell r="CE137">
            <v>4285956</v>
          </cell>
          <cell r="CF137">
            <v>501628.11309961881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835186.51309961884</v>
          </cell>
          <cell r="CK137">
            <v>542199.49218514387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501628.11309961881</v>
          </cell>
          <cell r="DQ137">
            <v>501628.11309961881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13161</v>
          </cell>
          <cell r="H140">
            <v>218696</v>
          </cell>
          <cell r="J140">
            <v>13161</v>
          </cell>
          <cell r="K140">
            <v>22735.94341770975</v>
          </cell>
          <cell r="L140">
            <v>35896.94341770975</v>
          </cell>
          <cell r="N140">
            <v>182799.05658229024</v>
          </cell>
          <cell r="P140">
            <v>13161</v>
          </cell>
          <cell r="Q140">
            <v>0</v>
          </cell>
          <cell r="R140">
            <v>0</v>
          </cell>
          <cell r="S140">
            <v>22735.94341770975</v>
          </cell>
          <cell r="T140">
            <v>35896.94341770975</v>
          </cell>
          <cell r="V140">
            <v>68666.399999999994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205535</v>
          </cell>
          <cell r="AH140">
            <v>0</v>
          </cell>
          <cell r="AI140">
            <v>0</v>
          </cell>
          <cell r="AJ140">
            <v>205535</v>
          </cell>
          <cell r="AK140">
            <v>0</v>
          </cell>
          <cell r="AL140">
            <v>13161</v>
          </cell>
          <cell r="AM140">
            <v>218696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218696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22735.94341770975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19359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725142.86835976178</v>
          </cell>
          <cell r="F142">
            <v>0</v>
          </cell>
          <cell r="G142">
            <v>44839</v>
          </cell>
          <cell r="H142">
            <v>769981.86835976178</v>
          </cell>
          <cell r="J142">
            <v>44839</v>
          </cell>
          <cell r="K142">
            <v>92084.310958812042</v>
          </cell>
          <cell r="L142">
            <v>136923.31095881204</v>
          </cell>
          <cell r="N142">
            <v>633058.55740094976</v>
          </cell>
          <cell r="P142">
            <v>44839</v>
          </cell>
          <cell r="Q142">
            <v>0</v>
          </cell>
          <cell r="R142">
            <v>0</v>
          </cell>
          <cell r="S142">
            <v>92084.310958812042</v>
          </cell>
          <cell r="T142">
            <v>136923.31095881204</v>
          </cell>
          <cell r="V142">
            <v>166696.46835976178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4963.1316402381317</v>
          </cell>
          <cell r="AE142">
            <v>0.99999999999999978</v>
          </cell>
          <cell r="AF142">
            <v>0</v>
          </cell>
          <cell r="AG142">
            <v>730106</v>
          </cell>
          <cell r="AH142">
            <v>0</v>
          </cell>
          <cell r="AI142">
            <v>0</v>
          </cell>
          <cell r="AJ142">
            <v>725142.86835976178</v>
          </cell>
          <cell r="AK142">
            <v>0</v>
          </cell>
          <cell r="AL142">
            <v>44839</v>
          </cell>
          <cell r="AM142">
            <v>769981.86835976178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774944.99999999988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725142.86835976178</v>
          </cell>
          <cell r="CE142">
            <v>643615</v>
          </cell>
          <cell r="CF142">
            <v>81527.868359761778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121857.46835976178</v>
          </cell>
          <cell r="CK142">
            <v>92084.310958812042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81527.868359761778</v>
          </cell>
          <cell r="DQ142">
            <v>81527.868359761778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5432</v>
          </cell>
          <cell r="H144">
            <v>88861.114285714284</v>
          </cell>
          <cell r="J144">
            <v>5432</v>
          </cell>
          <cell r="K144">
            <v>3880.0010199649914</v>
          </cell>
          <cell r="L144">
            <v>9312.0010199649914</v>
          </cell>
          <cell r="N144">
            <v>79549.1132657493</v>
          </cell>
          <cell r="P144">
            <v>5432</v>
          </cell>
          <cell r="Q144">
            <v>0</v>
          </cell>
          <cell r="R144">
            <v>0</v>
          </cell>
          <cell r="S144">
            <v>3880.0010199649914</v>
          </cell>
          <cell r="T144">
            <v>9312.0010199649914</v>
          </cell>
          <cell r="V144">
            <v>14630.914285714283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1697.8857142857141</v>
          </cell>
          <cell r="AE144">
            <v>0</v>
          </cell>
          <cell r="AF144">
            <v>0</v>
          </cell>
          <cell r="AG144">
            <v>85127</v>
          </cell>
          <cell r="AH144">
            <v>0</v>
          </cell>
          <cell r="AI144">
            <v>0</v>
          </cell>
          <cell r="AJ144">
            <v>83429.114285714284</v>
          </cell>
          <cell r="AK144">
            <v>0</v>
          </cell>
          <cell r="AL144">
            <v>5432</v>
          </cell>
          <cell r="AM144">
            <v>88861.114285714284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90559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3880.0010199649914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1994.1142857142841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212109.91912009451</v>
          </cell>
          <cell r="F145">
            <v>0</v>
          </cell>
          <cell r="G145">
            <v>15422</v>
          </cell>
          <cell r="H145">
            <v>227531.91912009451</v>
          </cell>
          <cell r="J145">
            <v>15422</v>
          </cell>
          <cell r="K145">
            <v>0</v>
          </cell>
          <cell r="L145">
            <v>15422</v>
          </cell>
          <cell r="N145">
            <v>212109.91912009451</v>
          </cell>
          <cell r="P145">
            <v>15422</v>
          </cell>
          <cell r="Q145">
            <v>0</v>
          </cell>
          <cell r="R145">
            <v>0</v>
          </cell>
          <cell r="S145">
            <v>0</v>
          </cell>
          <cell r="T145">
            <v>15422</v>
          </cell>
          <cell r="V145">
            <v>51544.4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535.08087990544368</v>
          </cell>
          <cell r="AE145">
            <v>0</v>
          </cell>
          <cell r="AF145">
            <v>0</v>
          </cell>
          <cell r="AG145">
            <v>212645</v>
          </cell>
          <cell r="AH145">
            <v>0</v>
          </cell>
          <cell r="AI145">
            <v>0</v>
          </cell>
          <cell r="AJ145">
            <v>212109.91912009451</v>
          </cell>
          <cell r="AK145">
            <v>0</v>
          </cell>
          <cell r="AL145">
            <v>15422</v>
          </cell>
          <cell r="AM145">
            <v>227531.91912009451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228066.99999999994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212109.91912009451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737643</v>
          </cell>
          <cell r="H146">
            <v>12347109.114940869</v>
          </cell>
          <cell r="J146">
            <v>737643</v>
          </cell>
          <cell r="K146">
            <v>1185208.1149408687</v>
          </cell>
          <cell r="L146">
            <v>1922851.1149408687</v>
          </cell>
          <cell r="N146">
            <v>10424258</v>
          </cell>
          <cell r="P146">
            <v>737643</v>
          </cell>
          <cell r="Q146">
            <v>0</v>
          </cell>
          <cell r="R146">
            <v>0</v>
          </cell>
          <cell r="S146">
            <v>1185208.1149408687</v>
          </cell>
          <cell r="T146">
            <v>1922851.1149408687</v>
          </cell>
          <cell r="V146">
            <v>1924617.5149408686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21733.885059141321</v>
          </cell>
          <cell r="AE146">
            <v>0</v>
          </cell>
          <cell r="AF146">
            <v>0</v>
          </cell>
          <cell r="AG146">
            <v>11076639</v>
          </cell>
          <cell r="AH146">
            <v>0</v>
          </cell>
          <cell r="AI146">
            <v>0</v>
          </cell>
          <cell r="AJ146">
            <v>11054905.114940869</v>
          </cell>
          <cell r="AK146">
            <v>554561</v>
          </cell>
          <cell r="AL146">
            <v>737643</v>
          </cell>
          <cell r="AM146">
            <v>12347109.114940876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12368843.000000017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1185208.1149408687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130242.09180441148</v>
          </cell>
          <cell r="F147">
            <v>0</v>
          </cell>
          <cell r="G147">
            <v>7038</v>
          </cell>
          <cell r="H147">
            <v>137280.0918044115</v>
          </cell>
          <cell r="J147">
            <v>7038</v>
          </cell>
          <cell r="K147">
            <v>12233.224666818012</v>
          </cell>
          <cell r="L147">
            <v>19271.224666818012</v>
          </cell>
          <cell r="N147">
            <v>118008.86713759348</v>
          </cell>
          <cell r="P147">
            <v>7038</v>
          </cell>
          <cell r="Q147">
            <v>0</v>
          </cell>
          <cell r="R147">
            <v>0</v>
          </cell>
          <cell r="S147">
            <v>12233.224666818012</v>
          </cell>
          <cell r="T147">
            <v>19271.224666818012</v>
          </cell>
          <cell r="V147">
            <v>58587.691804411479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1229.908195588519</v>
          </cell>
          <cell r="AE147">
            <v>0</v>
          </cell>
          <cell r="AF147">
            <v>0</v>
          </cell>
          <cell r="AG147">
            <v>131472</v>
          </cell>
          <cell r="AH147">
            <v>0</v>
          </cell>
          <cell r="AI147">
            <v>0</v>
          </cell>
          <cell r="AJ147">
            <v>130242.09180441148</v>
          </cell>
          <cell r="AK147">
            <v>0</v>
          </cell>
          <cell r="AL147">
            <v>7038</v>
          </cell>
          <cell r="AM147">
            <v>137280.09180441147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138509.99999999997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130242.09180441148</v>
          </cell>
          <cell r="CE147">
            <v>121429</v>
          </cell>
          <cell r="CF147">
            <v>8813.0918044114806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51549.691804411479</v>
          </cell>
          <cell r="CK147">
            <v>12233.224666818012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8813.0918044114806</v>
          </cell>
          <cell r="DQ147">
            <v>8813.0918044114806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163777.36500769455</v>
          </cell>
          <cell r="F148">
            <v>0</v>
          </cell>
          <cell r="G148">
            <v>10497</v>
          </cell>
          <cell r="H148">
            <v>174274.36500769455</v>
          </cell>
          <cell r="J148">
            <v>10497</v>
          </cell>
          <cell r="K148">
            <v>6755.3650076945487</v>
          </cell>
          <cell r="L148">
            <v>17252.365007694549</v>
          </cell>
          <cell r="N148">
            <v>157022</v>
          </cell>
          <cell r="P148">
            <v>10497</v>
          </cell>
          <cell r="Q148">
            <v>0</v>
          </cell>
          <cell r="R148">
            <v>0</v>
          </cell>
          <cell r="S148">
            <v>6755.3650076945487</v>
          </cell>
          <cell r="T148">
            <v>17252.365007694549</v>
          </cell>
          <cell r="V148">
            <v>24929.965007694547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320.63499230538156</v>
          </cell>
          <cell r="AE148">
            <v>0</v>
          </cell>
          <cell r="AF148">
            <v>0</v>
          </cell>
          <cell r="AG148">
            <v>164098</v>
          </cell>
          <cell r="AH148">
            <v>0</v>
          </cell>
          <cell r="AI148">
            <v>0</v>
          </cell>
          <cell r="AJ148">
            <v>163777.36500769455</v>
          </cell>
          <cell r="AK148">
            <v>0</v>
          </cell>
          <cell r="AL148">
            <v>10497</v>
          </cell>
          <cell r="AM148">
            <v>174274.36500769455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174594.99999999994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163777.36500769455</v>
          </cell>
          <cell r="CE148">
            <v>157022</v>
          </cell>
          <cell r="CF148">
            <v>6755.3650076945487</v>
          </cell>
          <cell r="CG148">
            <v>0</v>
          </cell>
          <cell r="CH148">
            <v>7677.6</v>
          </cell>
          <cell r="CI148">
            <v>0</v>
          </cell>
          <cell r="CJ148">
            <v>14432.965007694549</v>
          </cell>
          <cell r="CK148">
            <v>6755.3650076945487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6755.3650076945487</v>
          </cell>
          <cell r="DQ148">
            <v>6755.3650076945487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2844947.4187961482</v>
          </cell>
          <cell r="F150">
            <v>0</v>
          </cell>
          <cell r="G150">
            <v>170237</v>
          </cell>
          <cell r="H150">
            <v>3015184.4187961482</v>
          </cell>
          <cell r="J150">
            <v>170237</v>
          </cell>
          <cell r="K150">
            <v>158725.13570554339</v>
          </cell>
          <cell r="L150">
            <v>328962.13570554339</v>
          </cell>
          <cell r="N150">
            <v>2686222.2830906049</v>
          </cell>
          <cell r="P150">
            <v>170237</v>
          </cell>
          <cell r="Q150">
            <v>0</v>
          </cell>
          <cell r="R150">
            <v>0</v>
          </cell>
          <cell r="S150">
            <v>158725.13570554339</v>
          </cell>
          <cell r="T150">
            <v>328962.13570554339</v>
          </cell>
          <cell r="V150">
            <v>755781.41879614815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16806.581203850681</v>
          </cell>
          <cell r="AE150">
            <v>0</v>
          </cell>
          <cell r="AF150">
            <v>0</v>
          </cell>
          <cell r="AG150">
            <v>2861754</v>
          </cell>
          <cell r="AH150">
            <v>0</v>
          </cell>
          <cell r="AI150">
            <v>0</v>
          </cell>
          <cell r="AJ150">
            <v>2844947.4187961482</v>
          </cell>
          <cell r="AK150">
            <v>0</v>
          </cell>
          <cell r="AL150">
            <v>170237</v>
          </cell>
          <cell r="AM150">
            <v>3015184.4187961491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3031990.9999999995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2844947.4187961482</v>
          </cell>
          <cell r="CE150">
            <v>2806258</v>
          </cell>
          <cell r="CF150">
            <v>38689.418796148151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585544.41879614815</v>
          </cell>
          <cell r="CK150">
            <v>158725.13570554339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38689.418796148151</v>
          </cell>
          <cell r="DQ150">
            <v>38689.418796148151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21281</v>
          </cell>
          <cell r="H151">
            <v>467792</v>
          </cell>
          <cell r="J151">
            <v>21281</v>
          </cell>
          <cell r="K151">
            <v>46188</v>
          </cell>
          <cell r="L151">
            <v>67469</v>
          </cell>
          <cell r="N151">
            <v>400323</v>
          </cell>
          <cell r="P151">
            <v>21281</v>
          </cell>
          <cell r="Q151">
            <v>0</v>
          </cell>
          <cell r="R151">
            <v>0</v>
          </cell>
          <cell r="S151">
            <v>46188</v>
          </cell>
          <cell r="T151">
            <v>67469</v>
          </cell>
          <cell r="V151">
            <v>67469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446511</v>
          </cell>
          <cell r="AH151">
            <v>0</v>
          </cell>
          <cell r="AI151">
            <v>0</v>
          </cell>
          <cell r="AJ151">
            <v>446511</v>
          </cell>
          <cell r="AK151">
            <v>0</v>
          </cell>
          <cell r="AL151">
            <v>21281</v>
          </cell>
          <cell r="AM151">
            <v>467792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467792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46188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304469.49467407988</v>
          </cell>
          <cell r="F154">
            <v>0</v>
          </cell>
          <cell r="G154">
            <v>20125</v>
          </cell>
          <cell r="H154">
            <v>324594.49467407988</v>
          </cell>
          <cell r="J154">
            <v>20125</v>
          </cell>
          <cell r="K154">
            <v>58937.548429263719</v>
          </cell>
          <cell r="L154">
            <v>79062.548429263727</v>
          </cell>
          <cell r="N154">
            <v>245531.94624481615</v>
          </cell>
          <cell r="P154">
            <v>20125</v>
          </cell>
          <cell r="Q154">
            <v>0</v>
          </cell>
          <cell r="R154">
            <v>0</v>
          </cell>
          <cell r="S154">
            <v>58937.548429263719</v>
          </cell>
          <cell r="T154">
            <v>79062.548429263727</v>
          </cell>
          <cell r="V154">
            <v>115010.69467407989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1354.5053259201234</v>
          </cell>
          <cell r="AE154">
            <v>0</v>
          </cell>
          <cell r="AF154">
            <v>0</v>
          </cell>
          <cell r="AG154">
            <v>305824</v>
          </cell>
          <cell r="AH154">
            <v>0</v>
          </cell>
          <cell r="AI154">
            <v>0</v>
          </cell>
          <cell r="AJ154">
            <v>304469.49467407988</v>
          </cell>
          <cell r="AK154">
            <v>0</v>
          </cell>
          <cell r="AL154">
            <v>20125</v>
          </cell>
          <cell r="AM154">
            <v>324594.49467407994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325949.00000000006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304469.49467407988</v>
          </cell>
          <cell r="CE154">
            <v>255150</v>
          </cell>
          <cell r="CF154">
            <v>49319.494674079877</v>
          </cell>
          <cell r="CG154">
            <v>36744.6</v>
          </cell>
          <cell r="CH154">
            <v>8821.6</v>
          </cell>
          <cell r="CI154">
            <v>0</v>
          </cell>
          <cell r="CJ154">
            <v>94885.694674079889</v>
          </cell>
          <cell r="CK154">
            <v>58937.548429263719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49319.494674079877</v>
          </cell>
          <cell r="DQ154">
            <v>49319.494674079877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29163476.29931042</v>
          </cell>
          <cell r="F158">
            <v>950943</v>
          </cell>
          <cell r="G158">
            <v>1895174</v>
          </cell>
          <cell r="H158">
            <v>32009593.29931042</v>
          </cell>
          <cell r="J158">
            <v>1895174</v>
          </cell>
          <cell r="K158">
            <v>3938959.9871502905</v>
          </cell>
          <cell r="L158">
            <v>5834133.987150291</v>
          </cell>
          <cell r="N158">
            <v>26175459.312160127</v>
          </cell>
          <cell r="P158">
            <v>1895174</v>
          </cell>
          <cell r="Q158">
            <v>0</v>
          </cell>
          <cell r="R158">
            <v>0</v>
          </cell>
          <cell r="S158">
            <v>3938959.9871502905</v>
          </cell>
          <cell r="T158">
            <v>5834133.987150291</v>
          </cell>
          <cell r="V158">
            <v>7046263.0993104195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69234.700689538804</v>
          </cell>
          <cell r="AE158">
            <v>3.9647355163727944</v>
          </cell>
          <cell r="AF158">
            <v>0</v>
          </cell>
          <cell r="AG158">
            <v>29232711</v>
          </cell>
          <cell r="AH158">
            <v>0</v>
          </cell>
          <cell r="AI158">
            <v>0</v>
          </cell>
          <cell r="AJ158">
            <v>29163476.29931042</v>
          </cell>
          <cell r="AK158">
            <v>950943</v>
          </cell>
          <cell r="AL158">
            <v>1895174</v>
          </cell>
          <cell r="AM158">
            <v>32009593.29931042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32078827.999999959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29163476.29931042</v>
          </cell>
          <cell r="CE158">
            <v>25305682</v>
          </cell>
          <cell r="CF158">
            <v>3857794.2993104197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5151089.0993104195</v>
          </cell>
          <cell r="CK158">
            <v>3938959.9871502905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3857794.2993104197</v>
          </cell>
          <cell r="DQ158">
            <v>3857794.2993104197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24878</v>
          </cell>
          <cell r="H160">
            <v>400744.61461654113</v>
          </cell>
          <cell r="J160">
            <v>24878</v>
          </cell>
          <cell r="K160">
            <v>52984.983880260428</v>
          </cell>
          <cell r="L160">
            <v>77862.983880260435</v>
          </cell>
          <cell r="N160">
            <v>322881.6307362807</v>
          </cell>
          <cell r="P160">
            <v>24878</v>
          </cell>
          <cell r="Q160">
            <v>0</v>
          </cell>
          <cell r="R160">
            <v>0</v>
          </cell>
          <cell r="S160">
            <v>52984.983880260428</v>
          </cell>
          <cell r="T160">
            <v>77862.983880260435</v>
          </cell>
          <cell r="V160">
            <v>128028.01461654113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4345.3853834586453</v>
          </cell>
          <cell r="AE160">
            <v>0</v>
          </cell>
          <cell r="AF160">
            <v>0</v>
          </cell>
          <cell r="AG160">
            <v>380212</v>
          </cell>
          <cell r="AH160">
            <v>0</v>
          </cell>
          <cell r="AI160">
            <v>0</v>
          </cell>
          <cell r="AJ160">
            <v>375866.61461654113</v>
          </cell>
          <cell r="AK160">
            <v>0</v>
          </cell>
          <cell r="AL160">
            <v>24878</v>
          </cell>
          <cell r="AM160">
            <v>400744.61461654113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405089.99999999977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52984.983880260428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37929.614616541134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1855</v>
          </cell>
          <cell r="H161">
            <v>61784.609032258064</v>
          </cell>
          <cell r="J161">
            <v>1855</v>
          </cell>
          <cell r="K161">
            <v>14512.568840135658</v>
          </cell>
          <cell r="L161">
            <v>16367.568840135658</v>
          </cell>
          <cell r="N161">
            <v>45417.040192122404</v>
          </cell>
          <cell r="P161">
            <v>1855</v>
          </cell>
          <cell r="Q161">
            <v>0</v>
          </cell>
          <cell r="R161">
            <v>0</v>
          </cell>
          <cell r="S161">
            <v>14512.568840135658</v>
          </cell>
          <cell r="T161">
            <v>16367.568840135658</v>
          </cell>
          <cell r="V161">
            <v>36839.609032258064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221.3909677419355</v>
          </cell>
          <cell r="AE161">
            <v>0</v>
          </cell>
          <cell r="AF161">
            <v>0</v>
          </cell>
          <cell r="AG161">
            <v>60151</v>
          </cell>
          <cell r="AH161">
            <v>0</v>
          </cell>
          <cell r="AI161">
            <v>0</v>
          </cell>
          <cell r="AJ161">
            <v>59929.609032258064</v>
          </cell>
          <cell r="AK161">
            <v>0</v>
          </cell>
          <cell r="AL161">
            <v>1855</v>
          </cell>
          <cell r="AM161">
            <v>61784.609032258064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62006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14512.568840135658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11089.609032258064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1083596.9700596333</v>
          </cell>
          <cell r="F162">
            <v>0</v>
          </cell>
          <cell r="G162">
            <v>90028</v>
          </cell>
          <cell r="H162">
            <v>1173624.9700596333</v>
          </cell>
          <cell r="J162">
            <v>90028</v>
          </cell>
          <cell r="K162">
            <v>58530.553911544514</v>
          </cell>
          <cell r="L162">
            <v>148558.5539115445</v>
          </cell>
          <cell r="N162">
            <v>1025066.4161480888</v>
          </cell>
          <cell r="P162">
            <v>90028</v>
          </cell>
          <cell r="Q162">
            <v>0</v>
          </cell>
          <cell r="R162">
            <v>0</v>
          </cell>
          <cell r="S162">
            <v>58530.553911544514</v>
          </cell>
          <cell r="T162">
            <v>148558.5539115445</v>
          </cell>
          <cell r="V162">
            <v>205799.77005963324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17798.029940366196</v>
          </cell>
          <cell r="AE162">
            <v>0</v>
          </cell>
          <cell r="AF162">
            <v>0</v>
          </cell>
          <cell r="AG162">
            <v>1101395</v>
          </cell>
          <cell r="AH162">
            <v>0</v>
          </cell>
          <cell r="AI162">
            <v>0</v>
          </cell>
          <cell r="AJ162">
            <v>1083596.9700596333</v>
          </cell>
          <cell r="AK162">
            <v>0</v>
          </cell>
          <cell r="AL162">
            <v>90028</v>
          </cell>
          <cell r="AM162">
            <v>1173624.9700596333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1191422.9999999995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1083596.9700596333</v>
          </cell>
          <cell r="CE162">
            <v>1045362</v>
          </cell>
          <cell r="CF162">
            <v>38234.970059633255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115771.77005963326</v>
          </cell>
          <cell r="CK162">
            <v>58530.553911544514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38234.970059633255</v>
          </cell>
          <cell r="DQ162">
            <v>38234.970059633255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2975</v>
          </cell>
          <cell r="H163">
            <v>70469</v>
          </cell>
          <cell r="J163">
            <v>2975</v>
          </cell>
          <cell r="K163">
            <v>5205</v>
          </cell>
          <cell r="L163">
            <v>8180</v>
          </cell>
          <cell r="N163">
            <v>62289</v>
          </cell>
          <cell r="P163">
            <v>2975</v>
          </cell>
          <cell r="Q163">
            <v>0</v>
          </cell>
          <cell r="R163">
            <v>0</v>
          </cell>
          <cell r="S163">
            <v>5205</v>
          </cell>
          <cell r="T163">
            <v>8180</v>
          </cell>
          <cell r="V163">
            <v>14643.6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67494</v>
          </cell>
          <cell r="AH163">
            <v>0</v>
          </cell>
          <cell r="AI163">
            <v>0</v>
          </cell>
          <cell r="AJ163">
            <v>67494</v>
          </cell>
          <cell r="AK163">
            <v>0</v>
          </cell>
          <cell r="AL163">
            <v>2975</v>
          </cell>
          <cell r="AM163">
            <v>70469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70469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5205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5131</v>
          </cell>
          <cell r="H164">
            <v>110265</v>
          </cell>
          <cell r="J164">
            <v>5131</v>
          </cell>
          <cell r="K164">
            <v>16474.862645299865</v>
          </cell>
          <cell r="L164">
            <v>21605.862645299865</v>
          </cell>
          <cell r="N164">
            <v>88659.137354700128</v>
          </cell>
          <cell r="P164">
            <v>5131</v>
          </cell>
          <cell r="Q164">
            <v>0</v>
          </cell>
          <cell r="R164">
            <v>0</v>
          </cell>
          <cell r="S164">
            <v>16474.862645299865</v>
          </cell>
          <cell r="T164">
            <v>21605.862645299865</v>
          </cell>
          <cell r="V164">
            <v>50300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105134</v>
          </cell>
          <cell r="AH164">
            <v>0</v>
          </cell>
          <cell r="AI164">
            <v>0</v>
          </cell>
          <cell r="AJ164">
            <v>105134</v>
          </cell>
          <cell r="AK164">
            <v>0</v>
          </cell>
          <cell r="AL164">
            <v>5131</v>
          </cell>
          <cell r="AM164">
            <v>110265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110265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16474.862645299865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6301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46714</v>
          </cell>
          <cell r="H167">
            <v>864040</v>
          </cell>
          <cell r="J167">
            <v>46714</v>
          </cell>
          <cell r="K167">
            <v>23086</v>
          </cell>
          <cell r="L167">
            <v>69800</v>
          </cell>
          <cell r="N167">
            <v>794240</v>
          </cell>
          <cell r="P167">
            <v>46714</v>
          </cell>
          <cell r="Q167">
            <v>0</v>
          </cell>
          <cell r="R167">
            <v>0</v>
          </cell>
          <cell r="S167">
            <v>23086</v>
          </cell>
          <cell r="T167">
            <v>69800</v>
          </cell>
          <cell r="V167">
            <v>69800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817326</v>
          </cell>
          <cell r="AH167">
            <v>0</v>
          </cell>
          <cell r="AI167">
            <v>0</v>
          </cell>
          <cell r="AJ167">
            <v>817326</v>
          </cell>
          <cell r="AK167">
            <v>0</v>
          </cell>
          <cell r="AL167">
            <v>46714</v>
          </cell>
          <cell r="AM167">
            <v>864040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864040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23086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8947</v>
          </cell>
          <cell r="H168">
            <v>151864</v>
          </cell>
          <cell r="J168">
            <v>8947</v>
          </cell>
          <cell r="K168">
            <v>11243</v>
          </cell>
          <cell r="L168">
            <v>20190</v>
          </cell>
          <cell r="N168">
            <v>131674</v>
          </cell>
          <cell r="P168">
            <v>8947</v>
          </cell>
          <cell r="Q168">
            <v>0</v>
          </cell>
          <cell r="R168">
            <v>0</v>
          </cell>
          <cell r="S168">
            <v>11243</v>
          </cell>
          <cell r="T168">
            <v>20190</v>
          </cell>
          <cell r="V168">
            <v>20190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142917</v>
          </cell>
          <cell r="AH168">
            <v>0</v>
          </cell>
          <cell r="AI168">
            <v>0</v>
          </cell>
          <cell r="AJ168">
            <v>142917</v>
          </cell>
          <cell r="AK168">
            <v>0</v>
          </cell>
          <cell r="AL168">
            <v>8947</v>
          </cell>
          <cell r="AM168">
            <v>151864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151864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11243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29507953.912020586</v>
          </cell>
          <cell r="F169">
            <v>0</v>
          </cell>
          <cell r="G169">
            <v>2040714</v>
          </cell>
          <cell r="H169">
            <v>31548667.912020586</v>
          </cell>
          <cell r="J169">
            <v>2040714</v>
          </cell>
          <cell r="K169">
            <v>4199484.5571833756</v>
          </cell>
          <cell r="L169">
            <v>6240198.5571833756</v>
          </cell>
          <cell r="N169">
            <v>25308469.354837209</v>
          </cell>
          <cell r="P169">
            <v>2040714</v>
          </cell>
          <cell r="Q169">
            <v>0</v>
          </cell>
          <cell r="R169">
            <v>0</v>
          </cell>
          <cell r="S169">
            <v>4199484.5571833756</v>
          </cell>
          <cell r="T169">
            <v>6240198.5571833756</v>
          </cell>
          <cell r="V169">
            <v>8138678.1120205866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286958.08797942271</v>
          </cell>
          <cell r="AE169">
            <v>0</v>
          </cell>
          <cell r="AF169">
            <v>0</v>
          </cell>
          <cell r="AG169">
            <v>29794912</v>
          </cell>
          <cell r="AH169">
            <v>0</v>
          </cell>
          <cell r="AI169">
            <v>0</v>
          </cell>
          <cell r="AJ169">
            <v>29507953.912020586</v>
          </cell>
          <cell r="AK169">
            <v>0</v>
          </cell>
          <cell r="AL169">
            <v>2040714</v>
          </cell>
          <cell r="AM169">
            <v>31548667.912020557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31835625.999999978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29507953.912020586</v>
          </cell>
          <cell r="CE169">
            <v>25608802</v>
          </cell>
          <cell r="CF169">
            <v>3899151.9120205864</v>
          </cell>
          <cell r="CG169">
            <v>1147384.2</v>
          </cell>
          <cell r="CH169">
            <v>1051428</v>
          </cell>
          <cell r="CI169">
            <v>0</v>
          </cell>
          <cell r="CJ169">
            <v>6097964.1120205866</v>
          </cell>
          <cell r="CK169">
            <v>4199484.5571833756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3899151.9120205864</v>
          </cell>
          <cell r="DQ169">
            <v>3899151.9120205864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24538</v>
          </cell>
          <cell r="H170">
            <v>504711.58356781083</v>
          </cell>
          <cell r="J170">
            <v>24538</v>
          </cell>
          <cell r="K170">
            <v>54075.583567810827</v>
          </cell>
          <cell r="L170">
            <v>78613.583567810827</v>
          </cell>
          <cell r="N170">
            <v>426098</v>
          </cell>
          <cell r="P170">
            <v>24538</v>
          </cell>
          <cell r="Q170">
            <v>0</v>
          </cell>
          <cell r="R170">
            <v>0</v>
          </cell>
          <cell r="S170">
            <v>54075.583567810827</v>
          </cell>
          <cell r="T170">
            <v>78613.583567810827</v>
          </cell>
          <cell r="V170">
            <v>123961.98356781082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1720.4164321892499</v>
          </cell>
          <cell r="AE170">
            <v>0</v>
          </cell>
          <cell r="AF170">
            <v>0</v>
          </cell>
          <cell r="AG170">
            <v>481894</v>
          </cell>
          <cell r="AH170">
            <v>0</v>
          </cell>
          <cell r="AI170">
            <v>0</v>
          </cell>
          <cell r="AJ170">
            <v>480173.58356781083</v>
          </cell>
          <cell r="AK170">
            <v>0</v>
          </cell>
          <cell r="AL170">
            <v>24538</v>
          </cell>
          <cell r="AM170">
            <v>504711.58356781083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506432.00000000006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54075.583567810827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386283.06433280598</v>
          </cell>
          <cell r="F171">
            <v>91036</v>
          </cell>
          <cell r="G171">
            <v>29046</v>
          </cell>
          <cell r="H171">
            <v>506365.06433280598</v>
          </cell>
          <cell r="J171">
            <v>29046</v>
          </cell>
          <cell r="K171">
            <v>6752.5063047032781</v>
          </cell>
          <cell r="L171">
            <v>35798.506304703275</v>
          </cell>
          <cell r="N171">
            <v>470566.55802810274</v>
          </cell>
          <cell r="P171">
            <v>29046</v>
          </cell>
          <cell r="Q171">
            <v>0</v>
          </cell>
          <cell r="R171">
            <v>0</v>
          </cell>
          <cell r="S171">
            <v>6752.5063047032781</v>
          </cell>
          <cell r="T171">
            <v>35798.506304703275</v>
          </cell>
          <cell r="V171">
            <v>58061.66433280598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6908.9356671940623</v>
          </cell>
          <cell r="AE171">
            <v>0</v>
          </cell>
          <cell r="AF171">
            <v>0</v>
          </cell>
          <cell r="AG171">
            <v>393192</v>
          </cell>
          <cell r="AH171">
            <v>0</v>
          </cell>
          <cell r="AI171">
            <v>0</v>
          </cell>
          <cell r="AJ171">
            <v>386283.06433280598</v>
          </cell>
          <cell r="AK171">
            <v>0</v>
          </cell>
          <cell r="AL171">
            <v>29046</v>
          </cell>
          <cell r="AM171">
            <v>415329.06433280598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422238.00000000006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386283.06433280598</v>
          </cell>
          <cell r="CE171">
            <v>384748</v>
          </cell>
          <cell r="CF171">
            <v>1535.0643328059814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29015.66433280598</v>
          </cell>
          <cell r="CK171">
            <v>6752.5063047032781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1535.0643328059814</v>
          </cell>
          <cell r="DQ171">
            <v>1535.0643328059814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25236507.056206532</v>
          </cell>
          <cell r="F172">
            <v>866663</v>
          </cell>
          <cell r="G172">
            <v>1654417</v>
          </cell>
          <cell r="H172">
            <v>27757587.056206532</v>
          </cell>
          <cell r="J172">
            <v>1654417</v>
          </cell>
          <cell r="K172">
            <v>2125597.6966292569</v>
          </cell>
          <cell r="L172">
            <v>3780014.6966292569</v>
          </cell>
          <cell r="N172">
            <v>23977572.359577276</v>
          </cell>
          <cell r="P172">
            <v>1756609</v>
          </cell>
          <cell r="Q172">
            <v>1677290.3672601087</v>
          </cell>
          <cell r="R172">
            <v>102192</v>
          </cell>
          <cell r="S172">
            <v>2125597.6966292569</v>
          </cell>
          <cell r="T172">
            <v>5457305.0638893656</v>
          </cell>
          <cell r="V172">
            <v>6809950.4234666405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179187.57653338226</v>
          </cell>
          <cell r="AE172">
            <v>392.19512195121933</v>
          </cell>
          <cell r="AF172">
            <v>107.47185660745923</v>
          </cell>
          <cell r="AG172">
            <v>26990793</v>
          </cell>
          <cell r="AH172">
            <v>1575098.3672601087</v>
          </cell>
          <cell r="AI172">
            <v>0</v>
          </cell>
          <cell r="AJ172">
            <v>25236507.056206532</v>
          </cell>
          <cell r="AK172">
            <v>957699</v>
          </cell>
          <cell r="AL172">
            <v>1654417</v>
          </cell>
          <cell r="AM172">
            <v>27848623.056206532</v>
          </cell>
          <cell r="AN172">
            <v>1575098.3672601087</v>
          </cell>
          <cell r="AO172">
            <v>0</v>
          </cell>
          <cell r="AP172">
            <v>102192</v>
          </cell>
          <cell r="AQ172">
            <v>1677290.3672601087</v>
          </cell>
          <cell r="AR172">
            <v>29705101.000000034</v>
          </cell>
          <cell r="AT172">
            <v>163</v>
          </cell>
          <cell r="AU172">
            <v>107.47185660745923</v>
          </cell>
          <cell r="AV172">
            <v>1575098.3672601087</v>
          </cell>
          <cell r="AW172">
            <v>0</v>
          </cell>
          <cell r="AX172">
            <v>102192</v>
          </cell>
          <cell r="AY172">
            <v>1677290.3672601087</v>
          </cell>
          <cell r="AZ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25236507.056206532</v>
          </cell>
          <cell r="CE172">
            <v>23437752</v>
          </cell>
          <cell r="CF172">
            <v>1798755.0562065318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3478243.0562065318</v>
          </cell>
          <cell r="CK172">
            <v>2125597.6966292569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1798755.0562065318</v>
          </cell>
          <cell r="DQ172">
            <v>1798755.0562065318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1550</v>
          </cell>
          <cell r="G173">
            <v>4927</v>
          </cell>
          <cell r="H173">
            <v>99866.721890145127</v>
          </cell>
          <cell r="J173">
            <v>4927</v>
          </cell>
          <cell r="K173">
            <v>3274.0364339469406</v>
          </cell>
          <cell r="L173">
            <v>8201.0364339469415</v>
          </cell>
          <cell r="N173">
            <v>91665.685456198189</v>
          </cell>
          <cell r="P173">
            <v>4927</v>
          </cell>
          <cell r="Q173">
            <v>0</v>
          </cell>
          <cell r="R173">
            <v>0</v>
          </cell>
          <cell r="S173">
            <v>3274.0364339469406</v>
          </cell>
          <cell r="T173">
            <v>8201.0364339469415</v>
          </cell>
          <cell r="V173">
            <v>15204.921890145126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340.27810985485598</v>
          </cell>
          <cell r="AE173">
            <v>0</v>
          </cell>
          <cell r="AF173">
            <v>0</v>
          </cell>
          <cell r="AG173">
            <v>93730</v>
          </cell>
          <cell r="AH173">
            <v>0</v>
          </cell>
          <cell r="AI173">
            <v>0</v>
          </cell>
          <cell r="AJ173">
            <v>93389.721890145127</v>
          </cell>
          <cell r="AK173">
            <v>0</v>
          </cell>
          <cell r="AL173">
            <v>4927</v>
          </cell>
          <cell r="AM173">
            <v>98316.721890145127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98656.999999999985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3274.0364339469406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790.72189014512696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9781836.6180064827</v>
          </cell>
          <cell r="F174">
            <v>81258</v>
          </cell>
          <cell r="G174">
            <v>729561</v>
          </cell>
          <cell r="H174">
            <v>10592655.618006483</v>
          </cell>
          <cell r="J174">
            <v>729561</v>
          </cell>
          <cell r="K174">
            <v>172597.56617198407</v>
          </cell>
          <cell r="L174">
            <v>902158.56617198407</v>
          </cell>
          <cell r="N174">
            <v>9690497.0518344995</v>
          </cell>
          <cell r="P174">
            <v>798934</v>
          </cell>
          <cell r="Q174">
            <v>1053904.6470710277</v>
          </cell>
          <cell r="R174">
            <v>69373</v>
          </cell>
          <cell r="S174">
            <v>172597.56617198407</v>
          </cell>
          <cell r="T174">
            <v>1956063.2132430119</v>
          </cell>
          <cell r="V174">
            <v>2104690.7832100941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244561.734922503</v>
          </cell>
          <cell r="AE174">
            <v>333.99999999999983</v>
          </cell>
          <cell r="AF174">
            <v>72.947554581234073</v>
          </cell>
          <cell r="AG174">
            <v>11010930</v>
          </cell>
          <cell r="AH174">
            <v>984531.64707102778</v>
          </cell>
          <cell r="AI174">
            <v>0</v>
          </cell>
          <cell r="AJ174">
            <v>9781836.6180064827</v>
          </cell>
          <cell r="AK174">
            <v>82808</v>
          </cell>
          <cell r="AL174">
            <v>729561</v>
          </cell>
          <cell r="AM174">
            <v>10594205.618006485</v>
          </cell>
          <cell r="AN174">
            <v>984531.64707102766</v>
          </cell>
          <cell r="AO174">
            <v>0</v>
          </cell>
          <cell r="AP174">
            <v>69373</v>
          </cell>
          <cell r="AQ174">
            <v>1053904.6470710277</v>
          </cell>
          <cell r="AR174">
            <v>11892672.000000011</v>
          </cell>
          <cell r="AT174">
            <v>165</v>
          </cell>
          <cell r="AU174">
            <v>72.947554581234073</v>
          </cell>
          <cell r="AV174">
            <v>984531.64707102766</v>
          </cell>
          <cell r="AW174">
            <v>0</v>
          </cell>
          <cell r="AX174">
            <v>69373</v>
          </cell>
          <cell r="AY174">
            <v>1053904.6470710277</v>
          </cell>
          <cell r="AZ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9781836.6180064827</v>
          </cell>
          <cell r="CE174">
            <v>9623735</v>
          </cell>
          <cell r="CF174">
            <v>158101.61800648272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321225.13613906654</v>
          </cell>
          <cell r="CK174">
            <v>172597.56617198407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158101.61800648272</v>
          </cell>
          <cell r="DQ174">
            <v>158101.61800648272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1374915.3227730007</v>
          </cell>
          <cell r="F176">
            <v>0</v>
          </cell>
          <cell r="G176">
            <v>76670</v>
          </cell>
          <cell r="H176">
            <v>1451585.3227730007</v>
          </cell>
          <cell r="J176">
            <v>76670</v>
          </cell>
          <cell r="K176">
            <v>124006.11755908295</v>
          </cell>
          <cell r="L176">
            <v>200676.11755908295</v>
          </cell>
          <cell r="N176">
            <v>1250909.2052139177</v>
          </cell>
          <cell r="P176">
            <v>76670</v>
          </cell>
          <cell r="Q176">
            <v>0</v>
          </cell>
          <cell r="R176">
            <v>0</v>
          </cell>
          <cell r="S176">
            <v>124006.11755908295</v>
          </cell>
          <cell r="T176">
            <v>200676.11755908295</v>
          </cell>
          <cell r="V176">
            <v>302206.32277300069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598.67722699864942</v>
          </cell>
          <cell r="AE176">
            <v>0</v>
          </cell>
          <cell r="AF176">
            <v>0</v>
          </cell>
          <cell r="AG176">
            <v>1375514</v>
          </cell>
          <cell r="AH176">
            <v>0</v>
          </cell>
          <cell r="AI176">
            <v>0</v>
          </cell>
          <cell r="AJ176">
            <v>1374915.3227730007</v>
          </cell>
          <cell r="AK176">
            <v>0</v>
          </cell>
          <cell r="AL176">
            <v>76670</v>
          </cell>
          <cell r="AM176">
            <v>1451585.3227730007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1452183.9999999993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1374915.3227730007</v>
          </cell>
          <cell r="CE176">
            <v>1286908</v>
          </cell>
          <cell r="CF176">
            <v>88007.322773000691</v>
          </cell>
          <cell r="CG176">
            <v>137529</v>
          </cell>
          <cell r="CH176">
            <v>0</v>
          </cell>
          <cell r="CI176">
            <v>0</v>
          </cell>
          <cell r="CJ176">
            <v>225536.32277300069</v>
          </cell>
          <cell r="CK176">
            <v>124006.11755908295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88007.322773000691</v>
          </cell>
          <cell r="DQ176">
            <v>88007.322773000691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119766</v>
          </cell>
          <cell r="H177">
            <v>2162844</v>
          </cell>
          <cell r="J177">
            <v>119766</v>
          </cell>
          <cell r="K177">
            <v>301062.77383652632</v>
          </cell>
          <cell r="L177">
            <v>420828.77383652632</v>
          </cell>
          <cell r="N177">
            <v>1742015.2261634737</v>
          </cell>
          <cell r="P177">
            <v>119766</v>
          </cell>
          <cell r="Q177">
            <v>0</v>
          </cell>
          <cell r="R177">
            <v>0</v>
          </cell>
          <cell r="S177">
            <v>301062.77383652632</v>
          </cell>
          <cell r="T177">
            <v>420828.77383652632</v>
          </cell>
          <cell r="V177">
            <v>498924.4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21</v>
          </cell>
          <cell r="AF177">
            <v>0</v>
          </cell>
          <cell r="AG177">
            <v>2043078</v>
          </cell>
          <cell r="AH177">
            <v>0</v>
          </cell>
          <cell r="AI177">
            <v>0</v>
          </cell>
          <cell r="AJ177">
            <v>2043078</v>
          </cell>
          <cell r="AK177">
            <v>0</v>
          </cell>
          <cell r="AL177">
            <v>119766</v>
          </cell>
          <cell r="AM177">
            <v>2162844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2162844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301062.77383652632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273373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7026571.5600117808</v>
          </cell>
          <cell r="F179">
            <v>0</v>
          </cell>
          <cell r="G179">
            <v>470901</v>
          </cell>
          <cell r="H179">
            <v>7497472.5600117808</v>
          </cell>
          <cell r="J179">
            <v>470901</v>
          </cell>
          <cell r="K179">
            <v>99473.560011780821</v>
          </cell>
          <cell r="L179">
            <v>570374.56001178082</v>
          </cell>
          <cell r="N179">
            <v>6927098</v>
          </cell>
          <cell r="P179">
            <v>470901</v>
          </cell>
          <cell r="Q179">
            <v>0</v>
          </cell>
          <cell r="R179">
            <v>0</v>
          </cell>
          <cell r="S179">
            <v>99473.560011780821</v>
          </cell>
          <cell r="T179">
            <v>570374.56001178082</v>
          </cell>
          <cell r="V179">
            <v>591018.1600117808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101926.43998821912</v>
          </cell>
          <cell r="AE179">
            <v>0</v>
          </cell>
          <cell r="AF179">
            <v>0</v>
          </cell>
          <cell r="AG179">
            <v>7128498</v>
          </cell>
          <cell r="AH179">
            <v>0</v>
          </cell>
          <cell r="AI179">
            <v>0</v>
          </cell>
          <cell r="AJ179">
            <v>7026571.5600117808</v>
          </cell>
          <cell r="AK179">
            <v>0</v>
          </cell>
          <cell r="AL179">
            <v>470901</v>
          </cell>
          <cell r="AM179">
            <v>7497472.5600117808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7599399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7026571.5600117808</v>
          </cell>
          <cell r="CE179">
            <v>6927098</v>
          </cell>
          <cell r="CF179">
            <v>99473.560011780821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120117.16001178083</v>
          </cell>
          <cell r="CK179">
            <v>99473.560011780821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99473.560011780821</v>
          </cell>
          <cell r="DQ179">
            <v>99473.560011780821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34197</v>
          </cell>
          <cell r="H180">
            <v>604826</v>
          </cell>
          <cell r="J180">
            <v>34197</v>
          </cell>
          <cell r="K180">
            <v>100218.10917813088</v>
          </cell>
          <cell r="L180">
            <v>134415.10917813086</v>
          </cell>
          <cell r="N180">
            <v>470410.89082186914</v>
          </cell>
          <cell r="P180">
            <v>34197</v>
          </cell>
          <cell r="Q180">
            <v>0</v>
          </cell>
          <cell r="R180">
            <v>0</v>
          </cell>
          <cell r="S180">
            <v>100218.10917813088</v>
          </cell>
          <cell r="T180">
            <v>134415.10917813086</v>
          </cell>
          <cell r="V180">
            <v>222354.8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570629</v>
          </cell>
          <cell r="AH180">
            <v>0</v>
          </cell>
          <cell r="AI180">
            <v>0</v>
          </cell>
          <cell r="AJ180">
            <v>570629</v>
          </cell>
          <cell r="AK180">
            <v>0</v>
          </cell>
          <cell r="AL180">
            <v>34197</v>
          </cell>
          <cell r="AM180">
            <v>604826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604826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100218.10917813088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69038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50405</v>
          </cell>
          <cell r="H181">
            <v>1050801</v>
          </cell>
          <cell r="J181">
            <v>50405</v>
          </cell>
          <cell r="K181">
            <v>38064.549080165802</v>
          </cell>
          <cell r="L181">
            <v>88469.549080165802</v>
          </cell>
          <cell r="N181">
            <v>962331.4509198342</v>
          </cell>
          <cell r="P181">
            <v>50405</v>
          </cell>
          <cell r="Q181">
            <v>0</v>
          </cell>
          <cell r="R181">
            <v>0</v>
          </cell>
          <cell r="S181">
            <v>38064.549080165802</v>
          </cell>
          <cell r="T181">
            <v>88469.549080165802</v>
          </cell>
          <cell r="V181">
            <v>169304.2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1000396</v>
          </cell>
          <cell r="AH181">
            <v>0</v>
          </cell>
          <cell r="AI181">
            <v>0</v>
          </cell>
          <cell r="AJ181">
            <v>1000396</v>
          </cell>
          <cell r="AK181">
            <v>0</v>
          </cell>
          <cell r="AL181">
            <v>50405</v>
          </cell>
          <cell r="AM181">
            <v>1050801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1050801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38064.549080165802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20540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1343792.9827995338</v>
          </cell>
          <cell r="F183">
            <v>0</v>
          </cell>
          <cell r="G183">
            <v>74193</v>
          </cell>
          <cell r="H183">
            <v>1417985.9827995338</v>
          </cell>
          <cell r="J183">
            <v>74193</v>
          </cell>
          <cell r="K183">
            <v>89584.743632003025</v>
          </cell>
          <cell r="L183">
            <v>163777.74363200302</v>
          </cell>
          <cell r="N183">
            <v>1254208.2391675308</v>
          </cell>
          <cell r="P183">
            <v>74193</v>
          </cell>
          <cell r="Q183">
            <v>0</v>
          </cell>
          <cell r="R183">
            <v>0</v>
          </cell>
          <cell r="S183">
            <v>89584.743632003025</v>
          </cell>
          <cell r="T183">
            <v>163777.74363200302</v>
          </cell>
          <cell r="V183">
            <v>370910.38279953378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21019.01720046582</v>
          </cell>
          <cell r="AE183">
            <v>0</v>
          </cell>
          <cell r="AF183">
            <v>0</v>
          </cell>
          <cell r="AG183">
            <v>1364812</v>
          </cell>
          <cell r="AH183">
            <v>0</v>
          </cell>
          <cell r="AI183">
            <v>0</v>
          </cell>
          <cell r="AJ183">
            <v>1343792.9827995338</v>
          </cell>
          <cell r="AK183">
            <v>0</v>
          </cell>
          <cell r="AL183">
            <v>74193</v>
          </cell>
          <cell r="AM183">
            <v>1417985.9827995338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1439004.9999999995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1343792.9827995338</v>
          </cell>
          <cell r="CE183">
            <v>1308174</v>
          </cell>
          <cell r="CF183">
            <v>35618.982799533755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296717.38279953378</v>
          </cell>
          <cell r="CK183">
            <v>89584.743632003025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35618.982799533755</v>
          </cell>
          <cell r="DQ183">
            <v>35618.982799533755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2007</v>
          </cell>
          <cell r="H184">
            <v>51021</v>
          </cell>
          <cell r="J184">
            <v>2007</v>
          </cell>
          <cell r="K184">
            <v>22083.514106082745</v>
          </cell>
          <cell r="L184">
            <v>24090.514106082745</v>
          </cell>
          <cell r="N184">
            <v>26930.485893917255</v>
          </cell>
          <cell r="P184">
            <v>2007</v>
          </cell>
          <cell r="Q184">
            <v>0</v>
          </cell>
          <cell r="R184">
            <v>0</v>
          </cell>
          <cell r="S184">
            <v>22083.514106082745</v>
          </cell>
          <cell r="T184">
            <v>24090.514106082745</v>
          </cell>
          <cell r="V184">
            <v>38241.800000000003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49014</v>
          </cell>
          <cell r="AH184">
            <v>0</v>
          </cell>
          <cell r="AI184">
            <v>0</v>
          </cell>
          <cell r="AJ184">
            <v>49014</v>
          </cell>
          <cell r="AK184">
            <v>0</v>
          </cell>
          <cell r="AL184">
            <v>2007</v>
          </cell>
          <cell r="AM184">
            <v>51021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51021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22083.514106082745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17066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429384</v>
          </cell>
          <cell r="H185">
            <v>8766631.5471667107</v>
          </cell>
          <cell r="J185">
            <v>429384</v>
          </cell>
          <cell r="K185">
            <v>433204.32493488601</v>
          </cell>
          <cell r="L185">
            <v>862588.32493488607</v>
          </cell>
          <cell r="N185">
            <v>7904043.2222318249</v>
          </cell>
          <cell r="P185">
            <v>457316</v>
          </cell>
          <cell r="Q185">
            <v>558459.45283329138</v>
          </cell>
          <cell r="R185">
            <v>27932</v>
          </cell>
          <cell r="S185">
            <v>433204.32493488601</v>
          </cell>
          <cell r="T185">
            <v>1421047.7777681774</v>
          </cell>
          <cell r="V185">
            <v>2395726.8000000021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108.00000000000003</v>
          </cell>
          <cell r="AF185">
            <v>29.360579262131875</v>
          </cell>
          <cell r="AG185">
            <v>8867775</v>
          </cell>
          <cell r="AH185">
            <v>530527.45283329161</v>
          </cell>
          <cell r="AI185">
            <v>0</v>
          </cell>
          <cell r="AJ185">
            <v>8337247.5471667107</v>
          </cell>
          <cell r="AK185">
            <v>0</v>
          </cell>
          <cell r="AL185">
            <v>429384</v>
          </cell>
          <cell r="AM185">
            <v>8766631.5471667107</v>
          </cell>
          <cell r="AN185">
            <v>530527.45283329161</v>
          </cell>
          <cell r="AO185">
            <v>0</v>
          </cell>
          <cell r="AP185">
            <v>27932</v>
          </cell>
          <cell r="AQ185">
            <v>558459.45283329138</v>
          </cell>
          <cell r="AR185">
            <v>9325091</v>
          </cell>
          <cell r="AT185">
            <v>176</v>
          </cell>
          <cell r="AU185">
            <v>29.360579262131875</v>
          </cell>
          <cell r="AV185">
            <v>530527.45283329161</v>
          </cell>
          <cell r="AW185">
            <v>0</v>
          </cell>
          <cell r="AX185">
            <v>27932</v>
          </cell>
          <cell r="AY185">
            <v>558459.45283329138</v>
          </cell>
          <cell r="AZ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433204.32493488601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222542.54716671072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430873.06706250925</v>
          </cell>
          <cell r="F186">
            <v>0</v>
          </cell>
          <cell r="G186">
            <v>26005</v>
          </cell>
          <cell r="H186">
            <v>456878.06706250925</v>
          </cell>
          <cell r="J186">
            <v>26005</v>
          </cell>
          <cell r="K186">
            <v>68368.733540421075</v>
          </cell>
          <cell r="L186">
            <v>94373.733540421075</v>
          </cell>
          <cell r="N186">
            <v>362504.33352208819</v>
          </cell>
          <cell r="P186">
            <v>26005</v>
          </cell>
          <cell r="Q186">
            <v>0</v>
          </cell>
          <cell r="R186">
            <v>0</v>
          </cell>
          <cell r="S186">
            <v>68368.733540421075</v>
          </cell>
          <cell r="T186">
            <v>94373.733540421075</v>
          </cell>
          <cell r="V186">
            <v>176382.66706250925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2015.9329374907888</v>
          </cell>
          <cell r="AE186">
            <v>0</v>
          </cell>
          <cell r="AF186">
            <v>0</v>
          </cell>
          <cell r="AG186">
            <v>432889</v>
          </cell>
          <cell r="AH186">
            <v>0</v>
          </cell>
          <cell r="AI186">
            <v>0</v>
          </cell>
          <cell r="AJ186">
            <v>430873.06706250925</v>
          </cell>
          <cell r="AK186">
            <v>0</v>
          </cell>
          <cell r="AL186">
            <v>26005</v>
          </cell>
          <cell r="AM186">
            <v>456878.06706250936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458894.00000000017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430873.06706250925</v>
          </cell>
          <cell r="CE186">
            <v>378260</v>
          </cell>
          <cell r="CF186">
            <v>52613.067062509246</v>
          </cell>
          <cell r="CG186">
            <v>60192.6</v>
          </cell>
          <cell r="CH186">
            <v>37572</v>
          </cell>
          <cell r="CI186">
            <v>0</v>
          </cell>
          <cell r="CJ186">
            <v>150377.66706250925</v>
          </cell>
          <cell r="CK186">
            <v>68368.733540421075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52613.067062509246</v>
          </cell>
          <cell r="DQ186">
            <v>52613.067062509246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3408527.4652452893</v>
          </cell>
          <cell r="F187">
            <v>0</v>
          </cell>
          <cell r="G187">
            <v>258942</v>
          </cell>
          <cell r="H187">
            <v>3667469.4652452893</v>
          </cell>
          <cell r="J187">
            <v>258942</v>
          </cell>
          <cell r="K187">
            <v>349451.3756312633</v>
          </cell>
          <cell r="L187">
            <v>608393.37563126325</v>
          </cell>
          <cell r="N187">
            <v>3059076.0896140262</v>
          </cell>
          <cell r="P187">
            <v>258942</v>
          </cell>
          <cell r="Q187">
            <v>0</v>
          </cell>
          <cell r="R187">
            <v>0</v>
          </cell>
          <cell r="S187">
            <v>349451.3756312633</v>
          </cell>
          <cell r="T187">
            <v>608393.37563126325</v>
          </cell>
          <cell r="V187">
            <v>944182.66524528933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22018.534754708719</v>
          </cell>
          <cell r="AE187">
            <v>3.9647355163727975</v>
          </cell>
          <cell r="AF187">
            <v>0</v>
          </cell>
          <cell r="AG187">
            <v>3430546</v>
          </cell>
          <cell r="AH187">
            <v>0</v>
          </cell>
          <cell r="AI187">
            <v>0</v>
          </cell>
          <cell r="AJ187">
            <v>3408527.4652452893</v>
          </cell>
          <cell r="AK187">
            <v>0</v>
          </cell>
          <cell r="AL187">
            <v>258942</v>
          </cell>
          <cell r="AM187">
            <v>3667469.4652452893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3689487.9999999981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3408527.4652452893</v>
          </cell>
          <cell r="CE187">
            <v>3118569</v>
          </cell>
          <cell r="CF187">
            <v>289958.46524528926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685240.66524528933</v>
          </cell>
          <cell r="CK187">
            <v>349451.3756312633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289958.46524528926</v>
          </cell>
          <cell r="DQ187">
            <v>289958.46524528926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1862982.7001478365</v>
          </cell>
          <cell r="F190">
            <v>0</v>
          </cell>
          <cell r="G190">
            <v>126629</v>
          </cell>
          <cell r="H190">
            <v>1989611.7001478365</v>
          </cell>
          <cell r="J190">
            <v>126629</v>
          </cell>
          <cell r="K190">
            <v>278116.70014783647</v>
          </cell>
          <cell r="L190">
            <v>404745.70014783647</v>
          </cell>
          <cell r="N190">
            <v>1584866</v>
          </cell>
          <cell r="P190">
            <v>126629</v>
          </cell>
          <cell r="Q190">
            <v>0</v>
          </cell>
          <cell r="R190">
            <v>0</v>
          </cell>
          <cell r="S190">
            <v>278116.70014783647</v>
          </cell>
          <cell r="T190">
            <v>404745.70014783647</v>
          </cell>
          <cell r="V190">
            <v>500488.90014783648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10931.299852162892</v>
          </cell>
          <cell r="AE190">
            <v>3.9999999999999991</v>
          </cell>
          <cell r="AF190">
            <v>0</v>
          </cell>
          <cell r="AG190">
            <v>1873914</v>
          </cell>
          <cell r="AH190">
            <v>0</v>
          </cell>
          <cell r="AI190">
            <v>0</v>
          </cell>
          <cell r="AJ190">
            <v>1862982.7001478365</v>
          </cell>
          <cell r="AK190">
            <v>0</v>
          </cell>
          <cell r="AL190">
            <v>126629</v>
          </cell>
          <cell r="AM190">
            <v>1989611.7001478367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2000542.9999999995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1862982.7001478365</v>
          </cell>
          <cell r="CE190">
            <v>1584866</v>
          </cell>
          <cell r="CF190">
            <v>278116.70014783647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373859.90014783648</v>
          </cell>
          <cell r="CK190">
            <v>278116.70014783647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278116.70014783647</v>
          </cell>
          <cell r="DQ190">
            <v>278116.70014783647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867387.60599956941</v>
          </cell>
          <cell r="F191">
            <v>0</v>
          </cell>
          <cell r="G191">
            <v>57573</v>
          </cell>
          <cell r="H191">
            <v>924960.60599956941</v>
          </cell>
          <cell r="J191">
            <v>57573</v>
          </cell>
          <cell r="K191">
            <v>70301.457294641325</v>
          </cell>
          <cell r="L191">
            <v>127874.45729464132</v>
          </cell>
          <cell r="N191">
            <v>797086.14870492811</v>
          </cell>
          <cell r="P191">
            <v>57573</v>
          </cell>
          <cell r="Q191">
            <v>0</v>
          </cell>
          <cell r="R191">
            <v>0</v>
          </cell>
          <cell r="S191">
            <v>70301.457294641325</v>
          </cell>
          <cell r="T191">
            <v>127874.45729464132</v>
          </cell>
          <cell r="V191">
            <v>287193.20599956939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11680.394000430941</v>
          </cell>
          <cell r="AE191">
            <v>0</v>
          </cell>
          <cell r="AF191">
            <v>0</v>
          </cell>
          <cell r="AG191">
            <v>879068</v>
          </cell>
          <cell r="AH191">
            <v>0</v>
          </cell>
          <cell r="AI191">
            <v>0</v>
          </cell>
          <cell r="AJ191">
            <v>867387.60599956941</v>
          </cell>
          <cell r="AK191">
            <v>0</v>
          </cell>
          <cell r="AL191">
            <v>57573</v>
          </cell>
          <cell r="AM191">
            <v>924960.60599956941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936641.00000000035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867387.60599956941</v>
          </cell>
          <cell r="CE191">
            <v>838600</v>
          </cell>
          <cell r="CF191">
            <v>28787.605999569409</v>
          </cell>
          <cell r="CG191">
            <v>158598.6</v>
          </cell>
          <cell r="CH191">
            <v>42234</v>
          </cell>
          <cell r="CI191">
            <v>0</v>
          </cell>
          <cell r="CJ191">
            <v>229620.20599956941</v>
          </cell>
          <cell r="CK191">
            <v>70301.457294641325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28787.605999569409</v>
          </cell>
          <cell r="DQ191">
            <v>28787.605999569409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2996</v>
          </cell>
          <cell r="H193">
            <v>57701</v>
          </cell>
          <cell r="J193">
            <v>2996</v>
          </cell>
          <cell r="K193">
            <v>6420.0494714339111</v>
          </cell>
          <cell r="L193">
            <v>9416.0494714339111</v>
          </cell>
          <cell r="N193">
            <v>48284.950528566085</v>
          </cell>
          <cell r="P193">
            <v>2996</v>
          </cell>
          <cell r="Q193">
            <v>0</v>
          </cell>
          <cell r="R193">
            <v>0</v>
          </cell>
          <cell r="S193">
            <v>6420.0494714339111</v>
          </cell>
          <cell r="T193">
            <v>9416.0494714339111</v>
          </cell>
          <cell r="V193">
            <v>16850.199999999997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54705</v>
          </cell>
          <cell r="AH193">
            <v>0</v>
          </cell>
          <cell r="AI193">
            <v>0</v>
          </cell>
          <cell r="AJ193">
            <v>54705</v>
          </cell>
          <cell r="AK193">
            <v>0</v>
          </cell>
          <cell r="AL193">
            <v>2996</v>
          </cell>
          <cell r="AM193">
            <v>57701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57701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6420.0494714339111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4221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1302794.2641241457</v>
          </cell>
          <cell r="F194">
            <v>0</v>
          </cell>
          <cell r="G194">
            <v>93344</v>
          </cell>
          <cell r="H194">
            <v>1396138.2641241457</v>
          </cell>
          <cell r="J194">
            <v>93344</v>
          </cell>
          <cell r="K194">
            <v>177030.71315526089</v>
          </cell>
          <cell r="L194">
            <v>270374.71315526089</v>
          </cell>
          <cell r="N194">
            <v>1125763.550968885</v>
          </cell>
          <cell r="P194">
            <v>93344</v>
          </cell>
          <cell r="Q194">
            <v>0</v>
          </cell>
          <cell r="R194">
            <v>0</v>
          </cell>
          <cell r="S194">
            <v>177030.71315526089</v>
          </cell>
          <cell r="T194">
            <v>270374.71315526089</v>
          </cell>
          <cell r="V194">
            <v>633741.66412414564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10916.735875854743</v>
          </cell>
          <cell r="AE194">
            <v>0</v>
          </cell>
          <cell r="AF194">
            <v>0</v>
          </cell>
          <cell r="AG194">
            <v>1313711</v>
          </cell>
          <cell r="AH194">
            <v>0</v>
          </cell>
          <cell r="AI194">
            <v>0</v>
          </cell>
          <cell r="AJ194">
            <v>1302794.2641241457</v>
          </cell>
          <cell r="AK194">
            <v>0</v>
          </cell>
          <cell r="AL194">
            <v>93344</v>
          </cell>
          <cell r="AM194">
            <v>1396138.2641241457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1407055.0000000005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1302794.2641241457</v>
          </cell>
          <cell r="CE194">
            <v>1178806</v>
          </cell>
          <cell r="CF194">
            <v>123988.26412414573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540397.66412414564</v>
          </cell>
          <cell r="CK194">
            <v>177030.71315526089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123988.26412414573</v>
          </cell>
          <cell r="DQ194">
            <v>123988.26412414573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11422</v>
          </cell>
          <cell r="H195">
            <v>239686.60501654126</v>
          </cell>
          <cell r="J195">
            <v>11422</v>
          </cell>
          <cell r="K195">
            <v>11125.443901364577</v>
          </cell>
          <cell r="L195">
            <v>22547.443901364575</v>
          </cell>
          <cell r="N195">
            <v>217139.16111517668</v>
          </cell>
          <cell r="P195">
            <v>11422</v>
          </cell>
          <cell r="Q195">
            <v>0</v>
          </cell>
          <cell r="R195">
            <v>0</v>
          </cell>
          <cell r="S195">
            <v>11125.443901364577</v>
          </cell>
          <cell r="T195">
            <v>22547.443901364575</v>
          </cell>
          <cell r="V195">
            <v>74831.8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1847.3949834586474</v>
          </cell>
          <cell r="AE195">
            <v>0</v>
          </cell>
          <cell r="AF195">
            <v>0</v>
          </cell>
          <cell r="AG195">
            <v>230112</v>
          </cell>
          <cell r="AH195">
            <v>0</v>
          </cell>
          <cell r="AI195">
            <v>0</v>
          </cell>
          <cell r="AJ195">
            <v>228264.60501654126</v>
          </cell>
          <cell r="AK195">
            <v>0</v>
          </cell>
          <cell r="AL195">
            <v>11422</v>
          </cell>
          <cell r="AM195">
            <v>239686.60501654126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241533.99999999991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11125.443901364577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121603.91495516601</v>
          </cell>
          <cell r="F196">
            <v>0</v>
          </cell>
          <cell r="G196">
            <v>5908</v>
          </cell>
          <cell r="H196">
            <v>127511.91495516601</v>
          </cell>
          <cell r="J196">
            <v>5908</v>
          </cell>
          <cell r="K196">
            <v>28448.069917689616</v>
          </cell>
          <cell r="L196">
            <v>34356.069917689616</v>
          </cell>
          <cell r="N196">
            <v>93155.845037476392</v>
          </cell>
          <cell r="P196">
            <v>5908</v>
          </cell>
          <cell r="Q196">
            <v>0</v>
          </cell>
          <cell r="R196">
            <v>0</v>
          </cell>
          <cell r="S196">
            <v>28448.069917689616</v>
          </cell>
          <cell r="T196">
            <v>34356.069917689616</v>
          </cell>
          <cell r="V196">
            <v>56891.114955166006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365.08504483395353</v>
          </cell>
          <cell r="AE196">
            <v>0</v>
          </cell>
          <cell r="AF196">
            <v>0</v>
          </cell>
          <cell r="AG196">
            <v>121969</v>
          </cell>
          <cell r="AH196">
            <v>0</v>
          </cell>
          <cell r="AI196">
            <v>0</v>
          </cell>
          <cell r="AJ196">
            <v>121603.91495516601</v>
          </cell>
          <cell r="AK196">
            <v>0</v>
          </cell>
          <cell r="AL196">
            <v>5908</v>
          </cell>
          <cell r="AM196">
            <v>127511.91495516599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127876.99999999994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121603.91495516601</v>
          </cell>
          <cell r="CE196">
            <v>98152</v>
          </cell>
          <cell r="CF196">
            <v>23451.914955166008</v>
          </cell>
          <cell r="CG196">
            <v>19087.2</v>
          </cell>
          <cell r="CH196">
            <v>8444</v>
          </cell>
          <cell r="CI196">
            <v>0</v>
          </cell>
          <cell r="CJ196">
            <v>50983.114955166006</v>
          </cell>
          <cell r="CK196">
            <v>28448.069917689616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23451.914955166008</v>
          </cell>
          <cell r="DQ196">
            <v>23451.914955166008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5890</v>
          </cell>
          <cell r="H198">
            <v>107936.13611166998</v>
          </cell>
          <cell r="J198">
            <v>5890</v>
          </cell>
          <cell r="K198">
            <v>22646.793684501274</v>
          </cell>
          <cell r="L198">
            <v>28536.793684501274</v>
          </cell>
          <cell r="N198">
            <v>79399.342427168711</v>
          </cell>
          <cell r="P198">
            <v>5890</v>
          </cell>
          <cell r="Q198">
            <v>0</v>
          </cell>
          <cell r="R198">
            <v>0</v>
          </cell>
          <cell r="S198">
            <v>22646.793684501274</v>
          </cell>
          <cell r="T198">
            <v>28536.793684501274</v>
          </cell>
          <cell r="V198">
            <v>37851.536111669986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453.8638883300589</v>
          </cell>
          <cell r="AE198">
            <v>0</v>
          </cell>
          <cell r="AF198">
            <v>0</v>
          </cell>
          <cell r="AG198">
            <v>102500</v>
          </cell>
          <cell r="AH198">
            <v>0</v>
          </cell>
          <cell r="AI198">
            <v>0</v>
          </cell>
          <cell r="AJ198">
            <v>102046.13611166998</v>
          </cell>
          <cell r="AK198">
            <v>0</v>
          </cell>
          <cell r="AL198">
            <v>5890</v>
          </cell>
          <cell r="AM198">
            <v>107936.13611167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108390.00000000006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22646.793684501274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19344.136111669985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45659</v>
          </cell>
          <cell r="H200">
            <v>682400.75060983328</v>
          </cell>
          <cell r="J200">
            <v>45659</v>
          </cell>
          <cell r="K200">
            <v>65095.015510307807</v>
          </cell>
          <cell r="L200">
            <v>110754.0155103078</v>
          </cell>
          <cell r="N200">
            <v>571646.73509952542</v>
          </cell>
          <cell r="P200">
            <v>45659</v>
          </cell>
          <cell r="Q200">
            <v>0</v>
          </cell>
          <cell r="R200">
            <v>0</v>
          </cell>
          <cell r="S200">
            <v>65095.015510307807</v>
          </cell>
          <cell r="T200">
            <v>110754.0155103078</v>
          </cell>
          <cell r="V200">
            <v>204682.95060983329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4710.249390166724</v>
          </cell>
          <cell r="AE200">
            <v>0</v>
          </cell>
          <cell r="AF200">
            <v>0</v>
          </cell>
          <cell r="AG200">
            <v>641452</v>
          </cell>
          <cell r="AH200">
            <v>0</v>
          </cell>
          <cell r="AI200">
            <v>0</v>
          </cell>
          <cell r="AJ200">
            <v>636741.75060983328</v>
          </cell>
          <cell r="AK200">
            <v>0</v>
          </cell>
          <cell r="AL200">
            <v>45659</v>
          </cell>
          <cell r="AM200">
            <v>682400.75060983328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687111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65095.015510307807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48243.750609833281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129748.01457986797</v>
          </cell>
          <cell r="F205">
            <v>0</v>
          </cell>
          <cell r="G205">
            <v>8415</v>
          </cell>
          <cell r="H205">
            <v>138163.01457986797</v>
          </cell>
          <cell r="J205">
            <v>8415</v>
          </cell>
          <cell r="K205">
            <v>10237.843153875932</v>
          </cell>
          <cell r="L205">
            <v>18652.843153875932</v>
          </cell>
          <cell r="N205">
            <v>119510.17142599204</v>
          </cell>
          <cell r="P205">
            <v>8415</v>
          </cell>
          <cell r="Q205">
            <v>0</v>
          </cell>
          <cell r="R205">
            <v>0</v>
          </cell>
          <cell r="S205">
            <v>10237.843153875932</v>
          </cell>
          <cell r="T205">
            <v>18652.843153875932</v>
          </cell>
          <cell r="V205">
            <v>58816.014579867973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441.98542013201541</v>
          </cell>
          <cell r="AE205">
            <v>0</v>
          </cell>
          <cell r="AF205">
            <v>0</v>
          </cell>
          <cell r="AG205">
            <v>130190</v>
          </cell>
          <cell r="AH205">
            <v>0</v>
          </cell>
          <cell r="AI205">
            <v>0</v>
          </cell>
          <cell r="AJ205">
            <v>129748.01457986797</v>
          </cell>
          <cell r="AK205">
            <v>0</v>
          </cell>
          <cell r="AL205">
            <v>8415</v>
          </cell>
          <cell r="AM205">
            <v>138163.01457986797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138605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129748.01457986797</v>
          </cell>
          <cell r="CE205">
            <v>123360</v>
          </cell>
          <cell r="CF205">
            <v>6388.0145798679732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50401.014579867973</v>
          </cell>
          <cell r="CK205">
            <v>10237.843153875932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6388.0145798679732</v>
          </cell>
          <cell r="DQ205">
            <v>6388.0145798679732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16071</v>
          </cell>
          <cell r="H207">
            <v>243772</v>
          </cell>
          <cell r="J207">
            <v>16071</v>
          </cell>
          <cell r="K207">
            <v>2685</v>
          </cell>
          <cell r="L207">
            <v>18756</v>
          </cell>
          <cell r="N207">
            <v>225016</v>
          </cell>
          <cell r="P207">
            <v>16071</v>
          </cell>
          <cell r="Q207">
            <v>0</v>
          </cell>
          <cell r="R207">
            <v>0</v>
          </cell>
          <cell r="S207">
            <v>2685</v>
          </cell>
          <cell r="T207">
            <v>18756</v>
          </cell>
          <cell r="V207">
            <v>18756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227701</v>
          </cell>
          <cell r="AH207">
            <v>0</v>
          </cell>
          <cell r="AI207">
            <v>0</v>
          </cell>
          <cell r="AJ207">
            <v>227701</v>
          </cell>
          <cell r="AK207">
            <v>0</v>
          </cell>
          <cell r="AL207">
            <v>16071</v>
          </cell>
          <cell r="AM207">
            <v>243772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243772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2685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3056</v>
          </cell>
          <cell r="H208">
            <v>89342</v>
          </cell>
          <cell r="J208">
            <v>3056</v>
          </cell>
          <cell r="K208">
            <v>7584</v>
          </cell>
          <cell r="L208">
            <v>10640</v>
          </cell>
          <cell r="N208">
            <v>78702</v>
          </cell>
          <cell r="P208">
            <v>3056</v>
          </cell>
          <cell r="Q208">
            <v>0</v>
          </cell>
          <cell r="R208">
            <v>0</v>
          </cell>
          <cell r="S208">
            <v>7584</v>
          </cell>
          <cell r="T208">
            <v>10640</v>
          </cell>
          <cell r="V208">
            <v>13666.4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86286</v>
          </cell>
          <cell r="AH208">
            <v>0</v>
          </cell>
          <cell r="AI208">
            <v>0</v>
          </cell>
          <cell r="AJ208">
            <v>86286</v>
          </cell>
          <cell r="AK208">
            <v>0</v>
          </cell>
          <cell r="AL208">
            <v>3056</v>
          </cell>
          <cell r="AM208">
            <v>89342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89342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7584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871</v>
          </cell>
          <cell r="G209">
            <v>0</v>
          </cell>
          <cell r="H209">
            <v>871</v>
          </cell>
          <cell r="J209">
            <v>0</v>
          </cell>
          <cell r="K209">
            <v>0</v>
          </cell>
          <cell r="L209">
            <v>0</v>
          </cell>
          <cell r="N209">
            <v>871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20067193.983142581</v>
          </cell>
          <cell r="F210">
            <v>213583</v>
          </cell>
          <cell r="G210">
            <v>1370459</v>
          </cell>
          <cell r="H210">
            <v>21651235.983142581</v>
          </cell>
          <cell r="J210">
            <v>1370459</v>
          </cell>
          <cell r="K210">
            <v>3477528.2038535932</v>
          </cell>
          <cell r="L210">
            <v>4847987.2038535932</v>
          </cell>
          <cell r="N210">
            <v>16803248.779288989</v>
          </cell>
          <cell r="P210">
            <v>1370459</v>
          </cell>
          <cell r="Q210">
            <v>0</v>
          </cell>
          <cell r="R210">
            <v>0</v>
          </cell>
          <cell r="S210">
            <v>3477528.2038535932</v>
          </cell>
          <cell r="T210">
            <v>4847987.2038535932</v>
          </cell>
          <cell r="V210">
            <v>6078932.5831425805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115457.0168574347</v>
          </cell>
          <cell r="AE210">
            <v>0</v>
          </cell>
          <cell r="AF210">
            <v>0</v>
          </cell>
          <cell r="AG210">
            <v>20182651</v>
          </cell>
          <cell r="AH210">
            <v>0</v>
          </cell>
          <cell r="AI210">
            <v>0</v>
          </cell>
          <cell r="AJ210">
            <v>20067193.983142581</v>
          </cell>
          <cell r="AK210">
            <v>214454</v>
          </cell>
          <cell r="AL210">
            <v>1370459</v>
          </cell>
          <cell r="AM210">
            <v>21652106.983142577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21767564.000000011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20067193.983142581</v>
          </cell>
          <cell r="CE210">
            <v>16777750</v>
          </cell>
          <cell r="CF210">
            <v>3289443.9831425808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4708473.5831425805</v>
          </cell>
          <cell r="CK210">
            <v>3477528.2038535932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3289443.9831425808</v>
          </cell>
          <cell r="DQ210">
            <v>3289443.9831425808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133155</v>
          </cell>
          <cell r="H213">
            <v>2337948</v>
          </cell>
          <cell r="J213">
            <v>133155</v>
          </cell>
          <cell r="K213">
            <v>91190.770317748436</v>
          </cell>
          <cell r="L213">
            <v>224345.77031774842</v>
          </cell>
          <cell r="N213">
            <v>2113602.2296822518</v>
          </cell>
          <cell r="P213">
            <v>133155</v>
          </cell>
          <cell r="Q213">
            <v>0</v>
          </cell>
          <cell r="R213">
            <v>0</v>
          </cell>
          <cell r="S213">
            <v>91190.770317748436</v>
          </cell>
          <cell r="T213">
            <v>224345.77031774842</v>
          </cell>
          <cell r="V213">
            <v>297765.2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2204793</v>
          </cell>
          <cell r="AH213">
            <v>0</v>
          </cell>
          <cell r="AI213">
            <v>0</v>
          </cell>
          <cell r="AJ213">
            <v>2204793</v>
          </cell>
          <cell r="AK213">
            <v>0</v>
          </cell>
          <cell r="AL213">
            <v>133155</v>
          </cell>
          <cell r="AM213">
            <v>2337948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2337948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91190.770317748436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65159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4867</v>
          </cell>
          <cell r="H216">
            <v>127927</v>
          </cell>
          <cell r="J216">
            <v>4867</v>
          </cell>
          <cell r="K216">
            <v>32398.011332663773</v>
          </cell>
          <cell r="L216">
            <v>37265.011332663773</v>
          </cell>
          <cell r="N216">
            <v>90661.988667336234</v>
          </cell>
          <cell r="P216">
            <v>4867</v>
          </cell>
          <cell r="Q216">
            <v>0</v>
          </cell>
          <cell r="R216">
            <v>0</v>
          </cell>
          <cell r="S216">
            <v>32398.011332663773</v>
          </cell>
          <cell r="T216">
            <v>37265.011332663773</v>
          </cell>
          <cell r="V216">
            <v>51570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123060</v>
          </cell>
          <cell r="AH216">
            <v>0</v>
          </cell>
          <cell r="AI216">
            <v>0</v>
          </cell>
          <cell r="AJ216">
            <v>123060</v>
          </cell>
          <cell r="AK216">
            <v>0</v>
          </cell>
          <cell r="AL216">
            <v>4867</v>
          </cell>
          <cell r="AM216">
            <v>127927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127927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32398.011332663773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27326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216169.9630158876</v>
          </cell>
          <cell r="F217">
            <v>0</v>
          </cell>
          <cell r="G217">
            <v>11872</v>
          </cell>
          <cell r="H217">
            <v>228041.9630158876</v>
          </cell>
          <cell r="J217">
            <v>11872</v>
          </cell>
          <cell r="K217">
            <v>32617.227449744441</v>
          </cell>
          <cell r="L217">
            <v>44489.227449744445</v>
          </cell>
          <cell r="N217">
            <v>183552.73556614315</v>
          </cell>
          <cell r="P217">
            <v>11872</v>
          </cell>
          <cell r="Q217">
            <v>0</v>
          </cell>
          <cell r="R217">
            <v>0</v>
          </cell>
          <cell r="S217">
            <v>32617.227449744441</v>
          </cell>
          <cell r="T217">
            <v>44489.227449744445</v>
          </cell>
          <cell r="V217">
            <v>100727.9630158876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508.03698411237554</v>
          </cell>
          <cell r="AE217">
            <v>0</v>
          </cell>
          <cell r="AF217">
            <v>0</v>
          </cell>
          <cell r="AG217">
            <v>216678</v>
          </cell>
          <cell r="AH217">
            <v>0</v>
          </cell>
          <cell r="AI217">
            <v>0</v>
          </cell>
          <cell r="AJ217">
            <v>216169.9630158876</v>
          </cell>
          <cell r="AK217">
            <v>0</v>
          </cell>
          <cell r="AL217">
            <v>11872</v>
          </cell>
          <cell r="AM217">
            <v>228041.9630158876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228549.99999999997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216169.9630158876</v>
          </cell>
          <cell r="CE217">
            <v>184161</v>
          </cell>
          <cell r="CF217">
            <v>32008.963015887595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88855.963015887595</v>
          </cell>
          <cell r="CK217">
            <v>32617.227449744441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32008.963015887595</v>
          </cell>
          <cell r="DQ217">
            <v>32008.963015887595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60319</v>
          </cell>
          <cell r="H218">
            <v>1116262</v>
          </cell>
          <cell r="J218">
            <v>60319</v>
          </cell>
          <cell r="K218">
            <v>109023</v>
          </cell>
          <cell r="L218">
            <v>169342</v>
          </cell>
          <cell r="N218">
            <v>946920</v>
          </cell>
          <cell r="P218">
            <v>60319</v>
          </cell>
          <cell r="Q218">
            <v>0</v>
          </cell>
          <cell r="R218">
            <v>0</v>
          </cell>
          <cell r="S218">
            <v>109023</v>
          </cell>
          <cell r="T218">
            <v>169342</v>
          </cell>
          <cell r="V218">
            <v>201729.6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1055943</v>
          </cell>
          <cell r="AH218">
            <v>0</v>
          </cell>
          <cell r="AI218">
            <v>0</v>
          </cell>
          <cell r="AJ218">
            <v>1055943</v>
          </cell>
          <cell r="AK218">
            <v>0</v>
          </cell>
          <cell r="AL218">
            <v>60319</v>
          </cell>
          <cell r="AM218">
            <v>1116262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1116262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109023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170963</v>
          </cell>
          <cell r="H219">
            <v>2705298</v>
          </cell>
          <cell r="J219">
            <v>170963</v>
          </cell>
          <cell r="K219">
            <v>170022.12857502652</v>
          </cell>
          <cell r="L219">
            <v>340985.12857502652</v>
          </cell>
          <cell r="N219">
            <v>2364312.8714249735</v>
          </cell>
          <cell r="P219">
            <v>170963</v>
          </cell>
          <cell r="Q219">
            <v>0</v>
          </cell>
          <cell r="R219">
            <v>0</v>
          </cell>
          <cell r="S219">
            <v>170022.12857502652</v>
          </cell>
          <cell r="T219">
            <v>340985.12857502652</v>
          </cell>
          <cell r="V219">
            <v>451806.6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2534335</v>
          </cell>
          <cell r="AH219">
            <v>0</v>
          </cell>
          <cell r="AI219">
            <v>0</v>
          </cell>
          <cell r="AJ219">
            <v>2534335</v>
          </cell>
          <cell r="AK219">
            <v>0</v>
          </cell>
          <cell r="AL219">
            <v>170963</v>
          </cell>
          <cell r="AM219">
            <v>2705298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2705298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170022.12857502652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130729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150684.99719390922</v>
          </cell>
          <cell r="F220">
            <v>0</v>
          </cell>
          <cell r="G220">
            <v>8622</v>
          </cell>
          <cell r="H220">
            <v>159306.99719390922</v>
          </cell>
          <cell r="J220">
            <v>8622</v>
          </cell>
          <cell r="K220">
            <v>28699.724785631195</v>
          </cell>
          <cell r="L220">
            <v>37321.724785631195</v>
          </cell>
          <cell r="N220">
            <v>121985.27240827802</v>
          </cell>
          <cell r="P220">
            <v>8622</v>
          </cell>
          <cell r="Q220">
            <v>0</v>
          </cell>
          <cell r="R220">
            <v>0</v>
          </cell>
          <cell r="S220">
            <v>28699.724785631195</v>
          </cell>
          <cell r="T220">
            <v>37321.724785631195</v>
          </cell>
          <cell r="V220">
            <v>56730.797193909224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813.00280609063941</v>
          </cell>
          <cell r="AE220">
            <v>0</v>
          </cell>
          <cell r="AF220">
            <v>0</v>
          </cell>
          <cell r="AG220">
            <v>151498</v>
          </cell>
          <cell r="AH220">
            <v>0</v>
          </cell>
          <cell r="AI220">
            <v>0</v>
          </cell>
          <cell r="AJ220">
            <v>150684.99719390922</v>
          </cell>
          <cell r="AK220">
            <v>0</v>
          </cell>
          <cell r="AL220">
            <v>8622</v>
          </cell>
          <cell r="AM220">
            <v>159306.99719390925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160119.99999999988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150684.99719390922</v>
          </cell>
          <cell r="CE220">
            <v>128867</v>
          </cell>
          <cell r="CF220">
            <v>21817.997193909221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48108.797193909224</v>
          </cell>
          <cell r="CK220">
            <v>28699.724785631195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21817.997193909221</v>
          </cell>
          <cell r="DQ220">
            <v>21817.997193909221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2141183.162057091</v>
          </cell>
          <cell r="F221">
            <v>0</v>
          </cell>
          <cell r="G221">
            <v>145479</v>
          </cell>
          <cell r="H221">
            <v>2286662.162057091</v>
          </cell>
          <cell r="J221">
            <v>145479</v>
          </cell>
          <cell r="K221">
            <v>101987.11557224474</v>
          </cell>
          <cell r="L221">
            <v>247466.11557224474</v>
          </cell>
          <cell r="N221">
            <v>2039196.0464848462</v>
          </cell>
          <cell r="P221">
            <v>145479</v>
          </cell>
          <cell r="Q221">
            <v>0</v>
          </cell>
          <cell r="R221">
            <v>0</v>
          </cell>
          <cell r="S221">
            <v>101987.11557224474</v>
          </cell>
          <cell r="T221">
            <v>247466.11557224474</v>
          </cell>
          <cell r="V221">
            <v>358188.76205709099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7379.8379429096976</v>
          </cell>
          <cell r="AE221">
            <v>0</v>
          </cell>
          <cell r="AF221">
            <v>0</v>
          </cell>
          <cell r="AG221">
            <v>2148563</v>
          </cell>
          <cell r="AH221">
            <v>0</v>
          </cell>
          <cell r="AI221">
            <v>0</v>
          </cell>
          <cell r="AJ221">
            <v>2141183.162057091</v>
          </cell>
          <cell r="AK221">
            <v>0</v>
          </cell>
          <cell r="AL221">
            <v>145479</v>
          </cell>
          <cell r="AM221">
            <v>2286662.1620570896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2294041.9999999995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2141183.162057091</v>
          </cell>
          <cell r="CE221">
            <v>2068933</v>
          </cell>
          <cell r="CF221">
            <v>72250.162057091016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212709.76205709102</v>
          </cell>
          <cell r="CK221">
            <v>101987.11557224474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72250.162057091016</v>
          </cell>
          <cell r="DQ221">
            <v>72250.162057091016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34464.084899204594</v>
          </cell>
          <cell r="F222">
            <v>0</v>
          </cell>
          <cell r="G222">
            <v>1902</v>
          </cell>
          <cell r="H222">
            <v>36366.084899204594</v>
          </cell>
          <cell r="J222">
            <v>1902</v>
          </cell>
          <cell r="K222">
            <v>712.08489920459397</v>
          </cell>
          <cell r="L222">
            <v>2614.084899204594</v>
          </cell>
          <cell r="N222">
            <v>33752</v>
          </cell>
          <cell r="P222">
            <v>1902</v>
          </cell>
          <cell r="Q222">
            <v>0</v>
          </cell>
          <cell r="R222">
            <v>0</v>
          </cell>
          <cell r="S222">
            <v>712.08489920459397</v>
          </cell>
          <cell r="T222">
            <v>2614.084899204594</v>
          </cell>
          <cell r="V222">
            <v>2614.084899204594</v>
          </cell>
          <cell r="AA222">
            <v>213</v>
          </cell>
          <cell r="AB222">
            <v>2</v>
          </cell>
          <cell r="AC222">
            <v>0</v>
          </cell>
          <cell r="AD222">
            <v>134.91510079540046</v>
          </cell>
          <cell r="AE222">
            <v>0</v>
          </cell>
          <cell r="AF222">
            <v>0</v>
          </cell>
          <cell r="AG222">
            <v>34599</v>
          </cell>
          <cell r="AH222">
            <v>0</v>
          </cell>
          <cell r="AI222">
            <v>0</v>
          </cell>
          <cell r="AJ222">
            <v>34464.084899204594</v>
          </cell>
          <cell r="AK222">
            <v>0</v>
          </cell>
          <cell r="AL222">
            <v>1902</v>
          </cell>
          <cell r="AM222">
            <v>36366.084899204594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36500.999999999993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34464.084899204594</v>
          </cell>
          <cell r="CE222">
            <v>33752</v>
          </cell>
          <cell r="CF222">
            <v>712.08489920459397</v>
          </cell>
          <cell r="CG222">
            <v>0</v>
          </cell>
          <cell r="CH222">
            <v>0</v>
          </cell>
          <cell r="CI222">
            <v>0</v>
          </cell>
          <cell r="CJ222">
            <v>712.08489920459397</v>
          </cell>
          <cell r="CK222">
            <v>712.08489920459397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712.08489920459397</v>
          </cell>
          <cell r="DQ222">
            <v>712.08489920459397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42179.144396766642</v>
          </cell>
          <cell r="F223">
            <v>0</v>
          </cell>
          <cell r="G223">
            <v>2916</v>
          </cell>
          <cell r="H223">
            <v>45095.144396766642</v>
          </cell>
          <cell r="J223">
            <v>2916</v>
          </cell>
          <cell r="K223">
            <v>1906.9393382321682</v>
          </cell>
          <cell r="L223">
            <v>4822.9393382321687</v>
          </cell>
          <cell r="N223">
            <v>40272.20505853447</v>
          </cell>
          <cell r="P223">
            <v>2916</v>
          </cell>
          <cell r="Q223">
            <v>0</v>
          </cell>
          <cell r="R223">
            <v>0</v>
          </cell>
          <cell r="S223">
            <v>1906.9393382321682</v>
          </cell>
          <cell r="T223">
            <v>4822.9393382321687</v>
          </cell>
          <cell r="V223">
            <v>4847.7443967666422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561.85560323335335</v>
          </cell>
          <cell r="AE223">
            <v>0</v>
          </cell>
          <cell r="AF223">
            <v>0</v>
          </cell>
          <cell r="AG223">
            <v>42741</v>
          </cell>
          <cell r="AH223">
            <v>0</v>
          </cell>
          <cell r="AI223">
            <v>0</v>
          </cell>
          <cell r="AJ223">
            <v>42179.144396766642</v>
          </cell>
          <cell r="AK223">
            <v>0</v>
          </cell>
          <cell r="AL223">
            <v>2916</v>
          </cell>
          <cell r="AM223">
            <v>45095.144396766642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45656.999999999993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42179.144396766642</v>
          </cell>
          <cell r="CE223">
            <v>40281</v>
          </cell>
          <cell r="CF223">
            <v>1898.1443967666419</v>
          </cell>
          <cell r="CG223">
            <v>33.6</v>
          </cell>
          <cell r="CH223">
            <v>0</v>
          </cell>
          <cell r="CI223">
            <v>0</v>
          </cell>
          <cell r="CJ223">
            <v>1931.7443967666418</v>
          </cell>
          <cell r="CK223">
            <v>1906.9393382321682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1898.1443967666419</v>
          </cell>
          <cell r="DQ223">
            <v>1898.1443967666419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13041</v>
          </cell>
          <cell r="H224">
            <v>190545.42285714287</v>
          </cell>
          <cell r="J224">
            <v>13041</v>
          </cell>
          <cell r="K224">
            <v>36738.149171842728</v>
          </cell>
          <cell r="L224">
            <v>49779.149171842728</v>
          </cell>
          <cell r="N224">
            <v>140766.27368530014</v>
          </cell>
          <cell r="P224">
            <v>13041</v>
          </cell>
          <cell r="Q224">
            <v>0</v>
          </cell>
          <cell r="R224">
            <v>0</v>
          </cell>
          <cell r="S224">
            <v>36738.149171842728</v>
          </cell>
          <cell r="T224">
            <v>49779.149171842728</v>
          </cell>
          <cell r="V224">
            <v>89216.222857142857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3109.5771428571434</v>
          </cell>
          <cell r="AE224">
            <v>0</v>
          </cell>
          <cell r="AF224">
            <v>0</v>
          </cell>
          <cell r="AG224">
            <v>180614</v>
          </cell>
          <cell r="AH224">
            <v>0</v>
          </cell>
          <cell r="AI224">
            <v>0</v>
          </cell>
          <cell r="AJ224">
            <v>177504.42285714287</v>
          </cell>
          <cell r="AK224">
            <v>0</v>
          </cell>
          <cell r="AL224">
            <v>13041</v>
          </cell>
          <cell r="AM224">
            <v>190545.42285714287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193655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36738.149171842728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29208.422857142868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1961</v>
          </cell>
          <cell r="H226">
            <v>38055</v>
          </cell>
          <cell r="J226">
            <v>1961</v>
          </cell>
          <cell r="K226">
            <v>1745</v>
          </cell>
          <cell r="L226">
            <v>3706</v>
          </cell>
          <cell r="N226">
            <v>34349</v>
          </cell>
          <cell r="P226">
            <v>1961</v>
          </cell>
          <cell r="Q226">
            <v>0</v>
          </cell>
          <cell r="R226">
            <v>0</v>
          </cell>
          <cell r="S226">
            <v>1745</v>
          </cell>
          <cell r="T226">
            <v>3706</v>
          </cell>
          <cell r="V226">
            <v>15397.6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36094</v>
          </cell>
          <cell r="AH226">
            <v>0</v>
          </cell>
          <cell r="AI226">
            <v>0</v>
          </cell>
          <cell r="AJ226">
            <v>36094</v>
          </cell>
          <cell r="AK226">
            <v>0</v>
          </cell>
          <cell r="AL226">
            <v>1961</v>
          </cell>
          <cell r="AM226">
            <v>38055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38055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1745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1257718.5095515447</v>
          </cell>
          <cell r="F227">
            <v>0</v>
          </cell>
          <cell r="G227">
            <v>78367</v>
          </cell>
          <cell r="H227">
            <v>1336085.5095515447</v>
          </cell>
          <cell r="J227">
            <v>78367</v>
          </cell>
          <cell r="K227">
            <v>46021.509551544674</v>
          </cell>
          <cell r="L227">
            <v>124388.50955154467</v>
          </cell>
          <cell r="N227">
            <v>1211697</v>
          </cell>
          <cell r="P227">
            <v>78367</v>
          </cell>
          <cell r="Q227">
            <v>0</v>
          </cell>
          <cell r="R227">
            <v>0</v>
          </cell>
          <cell r="S227">
            <v>46021.509551544674</v>
          </cell>
          <cell r="T227">
            <v>124388.50955154467</v>
          </cell>
          <cell r="V227">
            <v>159983.70955154469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6078.4904484532944</v>
          </cell>
          <cell r="AE227">
            <v>0</v>
          </cell>
          <cell r="AF227">
            <v>0</v>
          </cell>
          <cell r="AG227">
            <v>1263797</v>
          </cell>
          <cell r="AH227">
            <v>0</v>
          </cell>
          <cell r="AI227">
            <v>0</v>
          </cell>
          <cell r="AJ227">
            <v>1257718.5095515447</v>
          </cell>
          <cell r="AK227">
            <v>0</v>
          </cell>
          <cell r="AL227">
            <v>78367</v>
          </cell>
          <cell r="AM227">
            <v>1336085.5095515449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1342163.9999999981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1257718.5095515447</v>
          </cell>
          <cell r="CE227">
            <v>1211697</v>
          </cell>
          <cell r="CF227">
            <v>46021.509551544674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81616.709551544685</v>
          </cell>
          <cell r="CK227">
            <v>46021.509551544674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46021.509551544674</v>
          </cell>
          <cell r="DQ227">
            <v>46021.509551544674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310326.81172517734</v>
          </cell>
          <cell r="F228">
            <v>0</v>
          </cell>
          <cell r="G228">
            <v>17131</v>
          </cell>
          <cell r="H228">
            <v>327457.81172517734</v>
          </cell>
          <cell r="J228">
            <v>17131</v>
          </cell>
          <cell r="K228">
            <v>29628.099775161263</v>
          </cell>
          <cell r="L228">
            <v>46759.099775161259</v>
          </cell>
          <cell r="N228">
            <v>280698.71195001609</v>
          </cell>
          <cell r="P228">
            <v>17131</v>
          </cell>
          <cell r="Q228">
            <v>0</v>
          </cell>
          <cell r="R228">
            <v>0</v>
          </cell>
          <cell r="S228">
            <v>29628.099775161263</v>
          </cell>
          <cell r="T228">
            <v>46759.099775161259</v>
          </cell>
          <cell r="V228">
            <v>112385.41172517734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290.18827482266931</v>
          </cell>
          <cell r="AE228">
            <v>0</v>
          </cell>
          <cell r="AF228">
            <v>0</v>
          </cell>
          <cell r="AG228">
            <v>310617</v>
          </cell>
          <cell r="AH228">
            <v>0</v>
          </cell>
          <cell r="AI228">
            <v>0</v>
          </cell>
          <cell r="AJ228">
            <v>310326.81172517734</v>
          </cell>
          <cell r="AK228">
            <v>0</v>
          </cell>
          <cell r="AL228">
            <v>17131</v>
          </cell>
          <cell r="AM228">
            <v>327457.81172517734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327748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310326.81172517734</v>
          </cell>
          <cell r="CE228">
            <v>287525</v>
          </cell>
          <cell r="CF228">
            <v>22801.811725177336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95254.411725177342</v>
          </cell>
          <cell r="CK228">
            <v>29628.099775161263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22801.811725177336</v>
          </cell>
          <cell r="DQ228">
            <v>22801.811725177336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1237472.4309359298</v>
          </cell>
          <cell r="F229">
            <v>0</v>
          </cell>
          <cell r="G229">
            <v>64238</v>
          </cell>
          <cell r="H229">
            <v>1301710.4309359298</v>
          </cell>
          <cell r="J229">
            <v>64238</v>
          </cell>
          <cell r="K229">
            <v>145560.8584497025</v>
          </cell>
          <cell r="L229">
            <v>209798.8584497025</v>
          </cell>
          <cell r="N229">
            <v>1091911.5724862274</v>
          </cell>
          <cell r="P229">
            <v>64238</v>
          </cell>
          <cell r="Q229">
            <v>0</v>
          </cell>
          <cell r="R229">
            <v>0</v>
          </cell>
          <cell r="S229">
            <v>145560.8584497025</v>
          </cell>
          <cell r="T229">
            <v>209798.8584497025</v>
          </cell>
          <cell r="V229">
            <v>284222.63093592972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10798.569064072177</v>
          </cell>
          <cell r="AE229">
            <v>0</v>
          </cell>
          <cell r="AF229">
            <v>0</v>
          </cell>
          <cell r="AG229">
            <v>1248271</v>
          </cell>
          <cell r="AH229">
            <v>0</v>
          </cell>
          <cell r="AI229">
            <v>0</v>
          </cell>
          <cell r="AJ229">
            <v>1237472.4309359298</v>
          </cell>
          <cell r="AK229">
            <v>0</v>
          </cell>
          <cell r="AL229">
            <v>64238</v>
          </cell>
          <cell r="AM229">
            <v>1301710.4309359302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1312509.0000000023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1237472.4309359298</v>
          </cell>
          <cell r="CE229">
            <v>1115534</v>
          </cell>
          <cell r="CF229">
            <v>121938.43093592976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219984.63093592974</v>
          </cell>
          <cell r="CK229">
            <v>145560.8584497025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121938.43093592976</v>
          </cell>
          <cell r="DQ229">
            <v>121938.43093592976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30150</v>
          </cell>
          <cell r="H230">
            <v>884045.49545454525</v>
          </cell>
          <cell r="J230">
            <v>30150</v>
          </cell>
          <cell r="K230">
            <v>68820.495454545249</v>
          </cell>
          <cell r="L230">
            <v>98970.495454545249</v>
          </cell>
          <cell r="N230">
            <v>785075</v>
          </cell>
          <cell r="P230">
            <v>30150</v>
          </cell>
          <cell r="Q230">
            <v>0</v>
          </cell>
          <cell r="R230">
            <v>0</v>
          </cell>
          <cell r="S230">
            <v>68820.495454545249</v>
          </cell>
          <cell r="T230">
            <v>98970.495454545249</v>
          </cell>
          <cell r="V230">
            <v>129195.29545454525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5388.5045454545443</v>
          </cell>
          <cell r="AE230">
            <v>12</v>
          </cell>
          <cell r="AF230">
            <v>0</v>
          </cell>
          <cell r="AG230">
            <v>859284</v>
          </cell>
          <cell r="AH230">
            <v>0</v>
          </cell>
          <cell r="AI230">
            <v>0</v>
          </cell>
          <cell r="AJ230">
            <v>853895.49545454525</v>
          </cell>
          <cell r="AK230">
            <v>0</v>
          </cell>
          <cell r="AL230">
            <v>30150</v>
          </cell>
          <cell r="AM230">
            <v>884045.49545454525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889433.99999999977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68820.495454545249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3969</v>
          </cell>
          <cell r="H232">
            <v>45136</v>
          </cell>
          <cell r="J232">
            <v>3969</v>
          </cell>
          <cell r="K232">
            <v>2429.1287923522927</v>
          </cell>
          <cell r="L232">
            <v>6398.1287923522923</v>
          </cell>
          <cell r="N232">
            <v>38737.87120764771</v>
          </cell>
          <cell r="P232">
            <v>3969</v>
          </cell>
          <cell r="Q232">
            <v>0</v>
          </cell>
          <cell r="R232">
            <v>0</v>
          </cell>
          <cell r="S232">
            <v>2429.1287923522927</v>
          </cell>
          <cell r="T232">
            <v>6398.1287923522923</v>
          </cell>
          <cell r="V232">
            <v>6607.2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41167</v>
          </cell>
          <cell r="AH232">
            <v>0</v>
          </cell>
          <cell r="AI232">
            <v>0</v>
          </cell>
          <cell r="AJ232">
            <v>41167</v>
          </cell>
          <cell r="AK232">
            <v>0</v>
          </cell>
          <cell r="AL232">
            <v>3969</v>
          </cell>
          <cell r="AM232">
            <v>45136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45136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2429.1287923522927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2355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26655</v>
          </cell>
          <cell r="H235">
            <v>409799.88508872211</v>
          </cell>
          <cell r="J235">
            <v>26655</v>
          </cell>
          <cell r="K235">
            <v>37850.885088722105</v>
          </cell>
          <cell r="L235">
            <v>64505.885088722105</v>
          </cell>
          <cell r="N235">
            <v>345294</v>
          </cell>
          <cell r="P235">
            <v>26655</v>
          </cell>
          <cell r="Q235">
            <v>0</v>
          </cell>
          <cell r="R235">
            <v>0</v>
          </cell>
          <cell r="S235">
            <v>37850.885088722105</v>
          </cell>
          <cell r="T235">
            <v>64505.885088722105</v>
          </cell>
          <cell r="V235">
            <v>99452.285088722099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3336.1149112781968</v>
          </cell>
          <cell r="AE235">
            <v>0</v>
          </cell>
          <cell r="AF235">
            <v>0</v>
          </cell>
          <cell r="AG235">
            <v>386481</v>
          </cell>
          <cell r="AH235">
            <v>0</v>
          </cell>
          <cell r="AI235">
            <v>0</v>
          </cell>
          <cell r="AJ235">
            <v>383144.88508872211</v>
          </cell>
          <cell r="AK235">
            <v>0</v>
          </cell>
          <cell r="AL235">
            <v>26655</v>
          </cell>
          <cell r="AM235">
            <v>409799.88508872211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413136.00000000029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37850.885088722105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24680</v>
          </cell>
          <cell r="H236">
            <v>452691</v>
          </cell>
          <cell r="J236">
            <v>24680</v>
          </cell>
          <cell r="K236">
            <v>63337.905605162196</v>
          </cell>
          <cell r="L236">
            <v>88017.905605162203</v>
          </cell>
          <cell r="N236">
            <v>364673.0943948378</v>
          </cell>
          <cell r="P236">
            <v>24680</v>
          </cell>
          <cell r="Q236">
            <v>0</v>
          </cell>
          <cell r="R236">
            <v>0</v>
          </cell>
          <cell r="S236">
            <v>63337.905605162196</v>
          </cell>
          <cell r="T236">
            <v>88017.905605162203</v>
          </cell>
          <cell r="V236">
            <v>136147.79999999999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428011</v>
          </cell>
          <cell r="AH236">
            <v>0</v>
          </cell>
          <cell r="AI236">
            <v>0</v>
          </cell>
          <cell r="AJ236">
            <v>428011</v>
          </cell>
          <cell r="AK236">
            <v>0</v>
          </cell>
          <cell r="AL236">
            <v>24680</v>
          </cell>
          <cell r="AM236">
            <v>452691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452691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63337.905605162196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53810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1075489.13299867</v>
          </cell>
          <cell r="F238">
            <v>0</v>
          </cell>
          <cell r="G238">
            <v>68232</v>
          </cell>
          <cell r="H238">
            <v>1143721.13299867</v>
          </cell>
          <cell r="J238">
            <v>68232</v>
          </cell>
          <cell r="K238">
            <v>106492.22673743256</v>
          </cell>
          <cell r="L238">
            <v>174724.22673743256</v>
          </cell>
          <cell r="N238">
            <v>968996.90626123745</v>
          </cell>
          <cell r="P238">
            <v>68232</v>
          </cell>
          <cell r="Q238">
            <v>0</v>
          </cell>
          <cell r="R238">
            <v>0</v>
          </cell>
          <cell r="S238">
            <v>106492.22673743256</v>
          </cell>
          <cell r="T238">
            <v>174724.22673743256</v>
          </cell>
          <cell r="V238">
            <v>268569.33299867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7291.8670013287119</v>
          </cell>
          <cell r="AE238">
            <v>15.000000000000014</v>
          </cell>
          <cell r="AF238">
            <v>0</v>
          </cell>
          <cell r="AG238">
            <v>1082781</v>
          </cell>
          <cell r="AH238">
            <v>0</v>
          </cell>
          <cell r="AI238">
            <v>0</v>
          </cell>
          <cell r="AJ238">
            <v>1075489.13299867</v>
          </cell>
          <cell r="AK238">
            <v>0</v>
          </cell>
          <cell r="AL238">
            <v>68232</v>
          </cell>
          <cell r="AM238">
            <v>1143721.13299867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1151012.9999999986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1075489.13299867</v>
          </cell>
          <cell r="CE238">
            <v>996205</v>
          </cell>
          <cell r="CF238">
            <v>79284.132998669986</v>
          </cell>
          <cell r="CG238">
            <v>103945.2</v>
          </cell>
          <cell r="CH238">
            <v>17108</v>
          </cell>
          <cell r="CI238">
            <v>0</v>
          </cell>
          <cell r="CJ238">
            <v>200337.33299867</v>
          </cell>
          <cell r="CK238">
            <v>106492.22673743256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79284.132998669986</v>
          </cell>
          <cell r="DQ238">
            <v>79284.132998669986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913554.43553012342</v>
          </cell>
          <cell r="F240">
            <v>0</v>
          </cell>
          <cell r="G240">
            <v>54534</v>
          </cell>
          <cell r="H240">
            <v>968088.43553012342</v>
          </cell>
          <cell r="J240">
            <v>54534</v>
          </cell>
          <cell r="K240">
            <v>133135.12305618398</v>
          </cell>
          <cell r="L240">
            <v>187669.12305618398</v>
          </cell>
          <cell r="N240">
            <v>780419.3124739395</v>
          </cell>
          <cell r="P240">
            <v>54534</v>
          </cell>
          <cell r="Q240">
            <v>0</v>
          </cell>
          <cell r="R240">
            <v>0</v>
          </cell>
          <cell r="S240">
            <v>133135.12305618398</v>
          </cell>
          <cell r="T240">
            <v>187669.12305618398</v>
          </cell>
          <cell r="V240">
            <v>276671.83553012344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4005.5644698761148</v>
          </cell>
          <cell r="AE240">
            <v>0</v>
          </cell>
          <cell r="AF240">
            <v>0</v>
          </cell>
          <cell r="AG240">
            <v>917560</v>
          </cell>
          <cell r="AH240">
            <v>0</v>
          </cell>
          <cell r="AI240">
            <v>0</v>
          </cell>
          <cell r="AJ240">
            <v>913554.43553012342</v>
          </cell>
          <cell r="AK240">
            <v>0</v>
          </cell>
          <cell r="AL240">
            <v>54534</v>
          </cell>
          <cell r="AM240">
            <v>968088.43553012353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972093.99999999965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913554.43553012342</v>
          </cell>
          <cell r="CE240">
            <v>796809</v>
          </cell>
          <cell r="CF240">
            <v>116745.43553012342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222137.83553012341</v>
          </cell>
          <cell r="CK240">
            <v>133135.12305618398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116745.43553012342</v>
          </cell>
          <cell r="DQ240">
            <v>116745.43553012342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180957</v>
          </cell>
          <cell r="H245">
            <v>3076228.4729838711</v>
          </cell>
          <cell r="J245">
            <v>180957</v>
          </cell>
          <cell r="K245">
            <v>142645.07204131482</v>
          </cell>
          <cell r="L245">
            <v>323602.07204131479</v>
          </cell>
          <cell r="N245">
            <v>2752626.4009425566</v>
          </cell>
          <cell r="P245">
            <v>180957</v>
          </cell>
          <cell r="Q245">
            <v>0</v>
          </cell>
          <cell r="R245">
            <v>0</v>
          </cell>
          <cell r="S245">
            <v>142645.07204131482</v>
          </cell>
          <cell r="T245">
            <v>323602.07204131479</v>
          </cell>
          <cell r="V245">
            <v>565216.47298387112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38309.527016129039</v>
          </cell>
          <cell r="AE245">
            <v>0</v>
          </cell>
          <cell r="AF245">
            <v>0</v>
          </cell>
          <cell r="AG245">
            <v>2933581</v>
          </cell>
          <cell r="AH245">
            <v>0</v>
          </cell>
          <cell r="AI245">
            <v>0</v>
          </cell>
          <cell r="AJ245">
            <v>2895271.4729838711</v>
          </cell>
          <cell r="AK245">
            <v>0</v>
          </cell>
          <cell r="AL245">
            <v>180957</v>
          </cell>
          <cell r="AM245">
            <v>3076228.4729838711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3114538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142645.07204131482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98581.472983871121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51534</v>
          </cell>
          <cell r="H247">
            <v>974372</v>
          </cell>
          <cell r="J247">
            <v>51534</v>
          </cell>
          <cell r="K247">
            <v>103446.49500648741</v>
          </cell>
          <cell r="L247">
            <v>154980.49500648741</v>
          </cell>
          <cell r="N247">
            <v>819391.50499351253</v>
          </cell>
          <cell r="P247">
            <v>51534</v>
          </cell>
          <cell r="Q247">
            <v>0</v>
          </cell>
          <cell r="R247">
            <v>0</v>
          </cell>
          <cell r="S247">
            <v>103446.49500648741</v>
          </cell>
          <cell r="T247">
            <v>154980.49500648741</v>
          </cell>
          <cell r="V247">
            <v>279316.2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922838</v>
          </cell>
          <cell r="AH247">
            <v>0</v>
          </cell>
          <cell r="AI247">
            <v>0</v>
          </cell>
          <cell r="AJ247">
            <v>922838</v>
          </cell>
          <cell r="AK247">
            <v>0</v>
          </cell>
          <cell r="AL247">
            <v>51534</v>
          </cell>
          <cell r="AM247">
            <v>974372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974372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103446.49500648741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61189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8550567.6607597377</v>
          </cell>
          <cell r="F248">
            <v>0</v>
          </cell>
          <cell r="G248">
            <v>508029</v>
          </cell>
          <cell r="H248">
            <v>9058596.6607597377</v>
          </cell>
          <cell r="J248">
            <v>508029</v>
          </cell>
          <cell r="K248">
            <v>749302.84663764818</v>
          </cell>
          <cell r="L248">
            <v>1257331.8466376481</v>
          </cell>
          <cell r="N248">
            <v>7801264.8141220901</v>
          </cell>
          <cell r="P248">
            <v>508029</v>
          </cell>
          <cell r="Q248">
            <v>0</v>
          </cell>
          <cell r="R248">
            <v>0</v>
          </cell>
          <cell r="S248">
            <v>749302.84663764818</v>
          </cell>
          <cell r="T248">
            <v>1257331.8466376481</v>
          </cell>
          <cell r="V248">
            <v>1435217.0607597376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116280.33924026402</v>
          </cell>
          <cell r="AE248">
            <v>0</v>
          </cell>
          <cell r="AF248">
            <v>0</v>
          </cell>
          <cell r="AG248">
            <v>8666848</v>
          </cell>
          <cell r="AH248">
            <v>0</v>
          </cell>
          <cell r="AI248">
            <v>0</v>
          </cell>
          <cell r="AJ248">
            <v>8550567.6607597377</v>
          </cell>
          <cell r="AK248">
            <v>0</v>
          </cell>
          <cell r="AL248">
            <v>508029</v>
          </cell>
          <cell r="AM248">
            <v>9058596.6607597377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9174877.0000000019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8550567.6607597377</v>
          </cell>
          <cell r="CE248">
            <v>7809759</v>
          </cell>
          <cell r="CF248">
            <v>740808.66075973772</v>
          </cell>
          <cell r="CG248">
            <v>32451</v>
          </cell>
          <cell r="CH248">
            <v>153928.4</v>
          </cell>
          <cell r="CI248">
            <v>0</v>
          </cell>
          <cell r="CJ248">
            <v>927188.06075973774</v>
          </cell>
          <cell r="CK248">
            <v>749302.84663764818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740808.66075973772</v>
          </cell>
          <cell r="DQ248">
            <v>740808.66075973772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3792</v>
          </cell>
          <cell r="H251">
            <v>320802.03282532241</v>
          </cell>
          <cell r="J251">
            <v>3792</v>
          </cell>
          <cell r="K251">
            <v>23098.990056439587</v>
          </cell>
          <cell r="L251">
            <v>26890.990056439587</v>
          </cell>
          <cell r="N251">
            <v>293911.04276888282</v>
          </cell>
          <cell r="P251">
            <v>3792</v>
          </cell>
          <cell r="Q251">
            <v>0</v>
          </cell>
          <cell r="R251">
            <v>0</v>
          </cell>
          <cell r="S251">
            <v>23098.990056439587</v>
          </cell>
          <cell r="T251">
            <v>26890.990056439587</v>
          </cell>
          <cell r="V251">
            <v>72143.832825322403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1833.9671746776085</v>
          </cell>
          <cell r="AE251">
            <v>0</v>
          </cell>
          <cell r="AF251">
            <v>0</v>
          </cell>
          <cell r="AG251">
            <v>318844</v>
          </cell>
          <cell r="AH251">
            <v>0</v>
          </cell>
          <cell r="AI251">
            <v>0</v>
          </cell>
          <cell r="AJ251">
            <v>317010.03282532241</v>
          </cell>
          <cell r="AK251">
            <v>0</v>
          </cell>
          <cell r="AL251">
            <v>3792</v>
          </cell>
          <cell r="AM251">
            <v>320802.03282532241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322636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23098.990056439587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7054.0328253224143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1072002.2795238905</v>
          </cell>
          <cell r="F252">
            <v>0</v>
          </cell>
          <cell r="G252">
            <v>63609</v>
          </cell>
          <cell r="H252">
            <v>1135611.2795238905</v>
          </cell>
          <cell r="J252">
            <v>63609</v>
          </cell>
          <cell r="K252">
            <v>154397.77201040793</v>
          </cell>
          <cell r="L252">
            <v>218006.77201040793</v>
          </cell>
          <cell r="N252">
            <v>917604.50751348259</v>
          </cell>
          <cell r="P252">
            <v>63609</v>
          </cell>
          <cell r="Q252">
            <v>0</v>
          </cell>
          <cell r="R252">
            <v>0</v>
          </cell>
          <cell r="S252">
            <v>154397.77201040793</v>
          </cell>
          <cell r="T252">
            <v>218006.77201040793</v>
          </cell>
          <cell r="V252">
            <v>296286.67952389049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28650.720476109607</v>
          </cell>
          <cell r="AE252">
            <v>1</v>
          </cell>
          <cell r="AF252">
            <v>0</v>
          </cell>
          <cell r="AG252">
            <v>1100653</v>
          </cell>
          <cell r="AH252">
            <v>0</v>
          </cell>
          <cell r="AI252">
            <v>0</v>
          </cell>
          <cell r="AJ252">
            <v>1072002.2795238905</v>
          </cell>
          <cell r="AK252">
            <v>0</v>
          </cell>
          <cell r="AL252">
            <v>63609</v>
          </cell>
          <cell r="AM252">
            <v>1135611.27952389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1164261.9999999995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1072002.2795238905</v>
          </cell>
          <cell r="CE252">
            <v>944169</v>
          </cell>
          <cell r="CF252">
            <v>127833.27952389047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232677.67952389046</v>
          </cell>
          <cell r="CK252">
            <v>154397.77201040793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127833.27952389047</v>
          </cell>
          <cell r="DQ252">
            <v>127833.27952389047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5513638.1944162473</v>
          </cell>
          <cell r="F253">
            <v>0</v>
          </cell>
          <cell r="G253">
            <v>297188</v>
          </cell>
          <cell r="H253">
            <v>5810826.1944162473</v>
          </cell>
          <cell r="J253">
            <v>297188</v>
          </cell>
          <cell r="K253">
            <v>272500.68618837709</v>
          </cell>
          <cell r="L253">
            <v>569688.68618837709</v>
          </cell>
          <cell r="N253">
            <v>5241137.5082278699</v>
          </cell>
          <cell r="P253">
            <v>472190</v>
          </cell>
          <cell r="Q253">
            <v>3531892.471544716</v>
          </cell>
          <cell r="R253">
            <v>175002</v>
          </cell>
          <cell r="S253">
            <v>272500.68618837709</v>
          </cell>
          <cell r="T253">
            <v>4101581.157733093</v>
          </cell>
          <cell r="V253">
            <v>4167119.6659609633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68032.708755233311</v>
          </cell>
          <cell r="AE253">
            <v>184.01626016260153</v>
          </cell>
          <cell r="AF253">
            <v>184.01626016260153</v>
          </cell>
          <cell r="AG253">
            <v>9265558</v>
          </cell>
          <cell r="AH253">
            <v>3356890.471544716</v>
          </cell>
          <cell r="AI253">
            <v>326996.62528380356</v>
          </cell>
          <cell r="AJ253">
            <v>5513638.1944162473</v>
          </cell>
          <cell r="AK253">
            <v>0</v>
          </cell>
          <cell r="AL253">
            <v>297188</v>
          </cell>
          <cell r="AM253">
            <v>5810826.1944162464</v>
          </cell>
          <cell r="AN253">
            <v>3356890.471544716</v>
          </cell>
          <cell r="AO253">
            <v>0</v>
          </cell>
          <cell r="AP253">
            <v>175002</v>
          </cell>
          <cell r="AQ253">
            <v>3531892.471544716</v>
          </cell>
          <cell r="AR253">
            <v>9410751.374716213</v>
          </cell>
          <cell r="AT253">
            <v>244</v>
          </cell>
          <cell r="AU253">
            <v>184.01626016260153</v>
          </cell>
          <cell r="AV253">
            <v>3356890.471544716</v>
          </cell>
          <cell r="AW253">
            <v>0</v>
          </cell>
          <cell r="AX253">
            <v>175002</v>
          </cell>
          <cell r="AY253">
            <v>3531892.471544716</v>
          </cell>
          <cell r="AZ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5513638.1944162473</v>
          </cell>
          <cell r="CE253">
            <v>5264375</v>
          </cell>
          <cell r="CF253">
            <v>249263.19441624731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338039.19441624731</v>
          </cell>
          <cell r="CK253">
            <v>272500.68618837709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249263.19441624731</v>
          </cell>
          <cell r="DQ253">
            <v>249263.19441624731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1989</v>
          </cell>
          <cell r="H255">
            <v>32357</v>
          </cell>
          <cell r="J255">
            <v>1989</v>
          </cell>
          <cell r="K255">
            <v>2668.351819007109</v>
          </cell>
          <cell r="L255">
            <v>4657.351819007109</v>
          </cell>
          <cell r="N255">
            <v>27699.648180992892</v>
          </cell>
          <cell r="P255">
            <v>1989</v>
          </cell>
          <cell r="Q255">
            <v>0</v>
          </cell>
          <cell r="R255">
            <v>0</v>
          </cell>
          <cell r="S255">
            <v>2668.351819007109</v>
          </cell>
          <cell r="T255">
            <v>4657.351819007109</v>
          </cell>
          <cell r="V255">
            <v>8956.5999999999985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30368</v>
          </cell>
          <cell r="AH255">
            <v>0</v>
          </cell>
          <cell r="AI255">
            <v>0</v>
          </cell>
          <cell r="AJ255">
            <v>30368</v>
          </cell>
          <cell r="AK255">
            <v>0</v>
          </cell>
          <cell r="AL255">
            <v>1989</v>
          </cell>
          <cell r="AM255">
            <v>32357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32357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2668.351819007109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1144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7465052.6619266998</v>
          </cell>
          <cell r="F257">
            <v>0</v>
          </cell>
          <cell r="G257">
            <v>459611</v>
          </cell>
          <cell r="H257">
            <v>7924663.6619266998</v>
          </cell>
          <cell r="J257">
            <v>459611</v>
          </cell>
          <cell r="K257">
            <v>962714.82792763074</v>
          </cell>
          <cell r="L257">
            <v>1422325.8279276309</v>
          </cell>
          <cell r="N257">
            <v>6502337.8339990694</v>
          </cell>
          <cell r="P257">
            <v>459611</v>
          </cell>
          <cell r="Q257">
            <v>0</v>
          </cell>
          <cell r="R257">
            <v>0</v>
          </cell>
          <cell r="S257">
            <v>962714.82792763074</v>
          </cell>
          <cell r="T257">
            <v>1422325.8279276309</v>
          </cell>
          <cell r="V257">
            <v>1926917.6619266998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88853.338073296283</v>
          </cell>
          <cell r="AE257">
            <v>139.96969696969691</v>
          </cell>
          <cell r="AF257">
            <v>0</v>
          </cell>
          <cell r="AG257">
            <v>7553906</v>
          </cell>
          <cell r="AH257">
            <v>0</v>
          </cell>
          <cell r="AI257">
            <v>0</v>
          </cell>
          <cell r="AJ257">
            <v>7465052.6619266998</v>
          </cell>
          <cell r="AK257">
            <v>0</v>
          </cell>
          <cell r="AL257">
            <v>459611</v>
          </cell>
          <cell r="AM257">
            <v>7924663.6619267007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8013516.9999999972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7465052.6619266998</v>
          </cell>
          <cell r="CE257">
            <v>6603809</v>
          </cell>
          <cell r="CF257">
            <v>861243.6619266998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1467306.6619266998</v>
          </cell>
          <cell r="CK257">
            <v>962714.82792763074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861243.6619266998</v>
          </cell>
          <cell r="DQ257">
            <v>861243.6619266998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AA259">
            <v>250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1526821.0465422487</v>
          </cell>
          <cell r="F260">
            <v>0</v>
          </cell>
          <cell r="G260">
            <v>98220</v>
          </cell>
          <cell r="H260">
            <v>1625041.0465422487</v>
          </cell>
          <cell r="J260">
            <v>98220</v>
          </cell>
          <cell r="K260">
            <v>157676.04654224869</v>
          </cell>
          <cell r="L260">
            <v>255896.04654224869</v>
          </cell>
          <cell r="N260">
            <v>1369145</v>
          </cell>
          <cell r="P260">
            <v>98220</v>
          </cell>
          <cell r="Q260">
            <v>0</v>
          </cell>
          <cell r="R260">
            <v>0</v>
          </cell>
          <cell r="S260">
            <v>157676.04654224869</v>
          </cell>
          <cell r="T260">
            <v>255896.04654224869</v>
          </cell>
          <cell r="V260">
            <v>279107.2465422487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9800.9534577508839</v>
          </cell>
          <cell r="AE260">
            <v>0</v>
          </cell>
          <cell r="AF260">
            <v>0</v>
          </cell>
          <cell r="AG260">
            <v>1536622</v>
          </cell>
          <cell r="AH260">
            <v>0</v>
          </cell>
          <cell r="AI260">
            <v>0</v>
          </cell>
          <cell r="AJ260">
            <v>1526821.0465422487</v>
          </cell>
          <cell r="AK260">
            <v>0</v>
          </cell>
          <cell r="AL260">
            <v>98220</v>
          </cell>
          <cell r="AM260">
            <v>1625041.0465422487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1634841.9999999995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1526821.0465422487</v>
          </cell>
          <cell r="CE260">
            <v>1369145</v>
          </cell>
          <cell r="CF260">
            <v>157676.04654224869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180887.2465422487</v>
          </cell>
          <cell r="CK260">
            <v>157676.04654224869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157676.04654224869</v>
          </cell>
          <cell r="DQ260">
            <v>157676.04654224869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972</v>
          </cell>
          <cell r="H262">
            <v>41730</v>
          </cell>
          <cell r="J262">
            <v>972</v>
          </cell>
          <cell r="K262">
            <v>8338</v>
          </cell>
          <cell r="L262">
            <v>9310</v>
          </cell>
          <cell r="N262">
            <v>32420</v>
          </cell>
          <cell r="P262">
            <v>972</v>
          </cell>
          <cell r="Q262">
            <v>0</v>
          </cell>
          <cell r="R262">
            <v>0</v>
          </cell>
          <cell r="S262">
            <v>8338</v>
          </cell>
          <cell r="T262">
            <v>9310</v>
          </cell>
          <cell r="V262">
            <v>9310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40758</v>
          </cell>
          <cell r="AH262">
            <v>0</v>
          </cell>
          <cell r="AI262">
            <v>0</v>
          </cell>
          <cell r="AJ262">
            <v>40758</v>
          </cell>
          <cell r="AK262">
            <v>0</v>
          </cell>
          <cell r="AL262">
            <v>972</v>
          </cell>
          <cell r="AM262">
            <v>41730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41730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8338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7199460.9139965093</v>
          </cell>
          <cell r="F267">
            <v>0</v>
          </cell>
          <cell r="G267">
            <v>427628</v>
          </cell>
          <cell r="H267">
            <v>7627088.9139965093</v>
          </cell>
          <cell r="J267">
            <v>427628</v>
          </cell>
          <cell r="K267">
            <v>213923.30111219196</v>
          </cell>
          <cell r="L267">
            <v>641551.30111219198</v>
          </cell>
          <cell r="N267">
            <v>6985537.6128843175</v>
          </cell>
          <cell r="P267">
            <v>461427</v>
          </cell>
          <cell r="Q267">
            <v>604083.08367762435</v>
          </cell>
          <cell r="R267">
            <v>33799</v>
          </cell>
          <cell r="S267">
            <v>213923.30111219196</v>
          </cell>
          <cell r="T267">
            <v>1245634.3847898163</v>
          </cell>
          <cell r="V267">
            <v>1494084.7976741334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37821.002325869005</v>
          </cell>
          <cell r="AE267">
            <v>150.99999999999997</v>
          </cell>
          <cell r="AF267">
            <v>35.530149949155877</v>
          </cell>
          <cell r="AG267">
            <v>7807566</v>
          </cell>
          <cell r="AH267">
            <v>570284.08367762435</v>
          </cell>
          <cell r="AI267">
            <v>0</v>
          </cell>
          <cell r="AJ267">
            <v>7199460.9139965093</v>
          </cell>
          <cell r="AK267">
            <v>0</v>
          </cell>
          <cell r="AL267">
            <v>427628</v>
          </cell>
          <cell r="AM267">
            <v>7627088.9139965093</v>
          </cell>
          <cell r="AN267">
            <v>570284.08367762435</v>
          </cell>
          <cell r="AO267">
            <v>0</v>
          </cell>
          <cell r="AP267">
            <v>33799</v>
          </cell>
          <cell r="AQ267">
            <v>604083.08367762435</v>
          </cell>
          <cell r="AR267">
            <v>8268993.0000000047</v>
          </cell>
          <cell r="AT267">
            <v>258</v>
          </cell>
          <cell r="AU267">
            <v>35.530149949155877</v>
          </cell>
          <cell r="AV267">
            <v>570284.08367762435</v>
          </cell>
          <cell r="AW267">
            <v>0</v>
          </cell>
          <cell r="AX267">
            <v>33799</v>
          </cell>
          <cell r="AY267">
            <v>604083.08367762435</v>
          </cell>
          <cell r="AZ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7199460.9139965093</v>
          </cell>
          <cell r="CE267">
            <v>7046139</v>
          </cell>
          <cell r="CF267">
            <v>153321.91399650928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462373.71399650921</v>
          </cell>
          <cell r="CK267">
            <v>213923.30111219196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153321.91399650928</v>
          </cell>
          <cell r="DQ267">
            <v>153321.91399650928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200619</v>
          </cell>
          <cell r="H270">
            <v>4156013</v>
          </cell>
          <cell r="J270">
            <v>200619</v>
          </cell>
          <cell r="K270">
            <v>188487.15968502301</v>
          </cell>
          <cell r="L270">
            <v>389106.15968502301</v>
          </cell>
          <cell r="N270">
            <v>3766906.8403149769</v>
          </cell>
          <cell r="P270">
            <v>200619</v>
          </cell>
          <cell r="Q270">
            <v>0</v>
          </cell>
          <cell r="R270">
            <v>0</v>
          </cell>
          <cell r="S270">
            <v>188487.15968502301</v>
          </cell>
          <cell r="T270">
            <v>389106.15968502301</v>
          </cell>
          <cell r="V270">
            <v>570233.4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3955394</v>
          </cell>
          <cell r="AH270">
            <v>0</v>
          </cell>
          <cell r="AI270">
            <v>0</v>
          </cell>
          <cell r="AJ270">
            <v>3955394</v>
          </cell>
          <cell r="AK270">
            <v>0</v>
          </cell>
          <cell r="AL270">
            <v>200619</v>
          </cell>
          <cell r="AM270">
            <v>4156013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4156013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188487.15968502301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173589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224589</v>
          </cell>
          <cell r="H271">
            <v>4141228</v>
          </cell>
          <cell r="J271">
            <v>224589</v>
          </cell>
          <cell r="K271">
            <v>361864.95623488526</v>
          </cell>
          <cell r="L271">
            <v>586453.95623488526</v>
          </cell>
          <cell r="N271">
            <v>3554774.0437651146</v>
          </cell>
          <cell r="P271">
            <v>224589</v>
          </cell>
          <cell r="Q271">
            <v>0</v>
          </cell>
          <cell r="R271">
            <v>0</v>
          </cell>
          <cell r="S271">
            <v>361864.95623488526</v>
          </cell>
          <cell r="T271">
            <v>586453.95623488526</v>
          </cell>
          <cell r="V271">
            <v>949962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35.999999999999993</v>
          </cell>
          <cell r="AF271">
            <v>0</v>
          </cell>
          <cell r="AG271">
            <v>3916639</v>
          </cell>
          <cell r="AH271">
            <v>0</v>
          </cell>
          <cell r="AI271">
            <v>0</v>
          </cell>
          <cell r="AJ271">
            <v>3916639</v>
          </cell>
          <cell r="AK271">
            <v>0</v>
          </cell>
          <cell r="AL271">
            <v>224589</v>
          </cell>
          <cell r="AM271">
            <v>4141228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4141228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361864.95623488526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319242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2786</v>
          </cell>
          <cell r="H272">
            <v>48596.683387096775</v>
          </cell>
          <cell r="J272">
            <v>2786</v>
          </cell>
          <cell r="K272">
            <v>8787.6833870967748</v>
          </cell>
          <cell r="L272">
            <v>11573.683387096775</v>
          </cell>
          <cell r="N272">
            <v>37023</v>
          </cell>
          <cell r="P272">
            <v>2786</v>
          </cell>
          <cell r="Q272">
            <v>0</v>
          </cell>
          <cell r="R272">
            <v>0</v>
          </cell>
          <cell r="S272">
            <v>8787.6833870967748</v>
          </cell>
          <cell r="T272">
            <v>11573.683387096775</v>
          </cell>
          <cell r="V272">
            <v>11573.683387096775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3700.3166129032256</v>
          </cell>
          <cell r="AE272">
            <v>0</v>
          </cell>
          <cell r="AF272">
            <v>0</v>
          </cell>
          <cell r="AG272">
            <v>49511</v>
          </cell>
          <cell r="AH272">
            <v>0</v>
          </cell>
          <cell r="AI272">
            <v>0</v>
          </cell>
          <cell r="AJ272">
            <v>45810.683387096775</v>
          </cell>
          <cell r="AK272">
            <v>0</v>
          </cell>
          <cell r="AL272">
            <v>2786</v>
          </cell>
          <cell r="AM272">
            <v>48596.683387096775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52297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8787.6833870967748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17225</v>
          </cell>
          <cell r="H273">
            <v>291681</v>
          </cell>
          <cell r="J273">
            <v>17225</v>
          </cell>
          <cell r="K273">
            <v>23536</v>
          </cell>
          <cell r="L273">
            <v>40761</v>
          </cell>
          <cell r="N273">
            <v>250920</v>
          </cell>
          <cell r="P273">
            <v>17225</v>
          </cell>
          <cell r="Q273">
            <v>0</v>
          </cell>
          <cell r="R273">
            <v>0</v>
          </cell>
          <cell r="S273">
            <v>23536</v>
          </cell>
          <cell r="T273">
            <v>40761</v>
          </cell>
          <cell r="V273">
            <v>40761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274456</v>
          </cell>
          <cell r="AH273">
            <v>0</v>
          </cell>
          <cell r="AI273">
            <v>0</v>
          </cell>
          <cell r="AJ273">
            <v>274456</v>
          </cell>
          <cell r="AK273">
            <v>0</v>
          </cell>
          <cell r="AL273">
            <v>17225</v>
          </cell>
          <cell r="AM273">
            <v>291681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291681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23536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3021</v>
          </cell>
          <cell r="H274">
            <v>72815.511612262431</v>
          </cell>
          <cell r="J274">
            <v>3021</v>
          </cell>
          <cell r="K274">
            <v>14875.511612262431</v>
          </cell>
          <cell r="L274">
            <v>17896.511612262431</v>
          </cell>
          <cell r="N274">
            <v>54919</v>
          </cell>
          <cell r="P274">
            <v>3021</v>
          </cell>
          <cell r="Q274">
            <v>0</v>
          </cell>
          <cell r="R274">
            <v>0</v>
          </cell>
          <cell r="S274">
            <v>14875.511612262431</v>
          </cell>
          <cell r="T274">
            <v>17896.511612262431</v>
          </cell>
          <cell r="V274">
            <v>34792.511612262431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734.48838773756268</v>
          </cell>
          <cell r="AE274">
            <v>0</v>
          </cell>
          <cell r="AF274">
            <v>0</v>
          </cell>
          <cell r="AG274">
            <v>70529</v>
          </cell>
          <cell r="AH274">
            <v>0</v>
          </cell>
          <cell r="AI274">
            <v>0</v>
          </cell>
          <cell r="AJ274">
            <v>69794.511612262431</v>
          </cell>
          <cell r="AK274">
            <v>0</v>
          </cell>
          <cell r="AL274">
            <v>3021</v>
          </cell>
          <cell r="AM274">
            <v>72815.511612262431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73550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14875.511612262431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138870.18617662726</v>
          </cell>
          <cell r="F275">
            <v>0</v>
          </cell>
          <cell r="G275">
            <v>7556</v>
          </cell>
          <cell r="H275">
            <v>146426.18617662726</v>
          </cell>
          <cell r="J275">
            <v>7556</v>
          </cell>
          <cell r="K275">
            <v>25103.076868405318</v>
          </cell>
          <cell r="L275">
            <v>32659.076868405318</v>
          </cell>
          <cell r="N275">
            <v>113767.10930822194</v>
          </cell>
          <cell r="P275">
            <v>7556</v>
          </cell>
          <cell r="Q275">
            <v>0</v>
          </cell>
          <cell r="R275">
            <v>0</v>
          </cell>
          <cell r="S275">
            <v>25103.076868405318</v>
          </cell>
          <cell r="T275">
            <v>32659.076868405318</v>
          </cell>
          <cell r="V275">
            <v>50465.986176627266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155.81382337277418</v>
          </cell>
          <cell r="AE275">
            <v>0</v>
          </cell>
          <cell r="AF275">
            <v>0</v>
          </cell>
          <cell r="AG275">
            <v>139026</v>
          </cell>
          <cell r="AH275">
            <v>0</v>
          </cell>
          <cell r="AI275">
            <v>0</v>
          </cell>
          <cell r="AJ275">
            <v>138870.18617662726</v>
          </cell>
          <cell r="AK275">
            <v>0</v>
          </cell>
          <cell r="AL275">
            <v>7556</v>
          </cell>
          <cell r="AM275">
            <v>146426.18617662726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146582.00000000003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138870.18617662726</v>
          </cell>
          <cell r="CE275">
            <v>119794</v>
          </cell>
          <cell r="CF275">
            <v>19076.186176627263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42909.986176627266</v>
          </cell>
          <cell r="CK275">
            <v>25103.076868405318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19076.186176627263</v>
          </cell>
          <cell r="DQ275">
            <v>19076.186176627263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424792.49752410478</v>
          </cell>
          <cell r="F280">
            <v>0</v>
          </cell>
          <cell r="G280">
            <v>29466</v>
          </cell>
          <cell r="H280">
            <v>454258.49752410478</v>
          </cell>
          <cell r="J280">
            <v>29466</v>
          </cell>
          <cell r="K280">
            <v>8290.4975241047796</v>
          </cell>
          <cell r="L280">
            <v>37756.49752410478</v>
          </cell>
          <cell r="N280">
            <v>416502</v>
          </cell>
          <cell r="P280">
            <v>29466</v>
          </cell>
          <cell r="Q280">
            <v>0</v>
          </cell>
          <cell r="R280">
            <v>0</v>
          </cell>
          <cell r="S280">
            <v>8290.4975241047796</v>
          </cell>
          <cell r="T280">
            <v>37756.49752410478</v>
          </cell>
          <cell r="V280">
            <v>52692.897524104781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1907.5024758950317</v>
          </cell>
          <cell r="AE280">
            <v>0</v>
          </cell>
          <cell r="AF280">
            <v>0</v>
          </cell>
          <cell r="AG280">
            <v>426700</v>
          </cell>
          <cell r="AH280">
            <v>0</v>
          </cell>
          <cell r="AI280">
            <v>0</v>
          </cell>
          <cell r="AJ280">
            <v>424792.49752410478</v>
          </cell>
          <cell r="AK280">
            <v>0</v>
          </cell>
          <cell r="AL280">
            <v>29466</v>
          </cell>
          <cell r="AM280">
            <v>454258.49752410478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456165.99999999983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424792.49752410478</v>
          </cell>
          <cell r="CE280">
            <v>416502</v>
          </cell>
          <cell r="CF280">
            <v>8290.4975241047796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23226.897524104781</v>
          </cell>
          <cell r="CK280">
            <v>8290.4975241047796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8290.4975241047796</v>
          </cell>
          <cell r="DQ280">
            <v>8290.4975241047796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2975</v>
          </cell>
          <cell r="H281">
            <v>74333</v>
          </cell>
          <cell r="J281">
            <v>2975</v>
          </cell>
          <cell r="K281">
            <v>9494.9684853283361</v>
          </cell>
          <cell r="L281">
            <v>12469.968485328336</v>
          </cell>
          <cell r="N281">
            <v>61863.03151467166</v>
          </cell>
          <cell r="P281">
            <v>2975</v>
          </cell>
          <cell r="Q281">
            <v>0</v>
          </cell>
          <cell r="R281">
            <v>0</v>
          </cell>
          <cell r="S281">
            <v>9494.9684853283361</v>
          </cell>
          <cell r="T281">
            <v>12469.968485328336</v>
          </cell>
          <cell r="V281">
            <v>26354.6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71358</v>
          </cell>
          <cell r="AH281">
            <v>0</v>
          </cell>
          <cell r="AI281">
            <v>0</v>
          </cell>
          <cell r="AJ281">
            <v>71358</v>
          </cell>
          <cell r="AK281">
            <v>0</v>
          </cell>
          <cell r="AL281">
            <v>2975</v>
          </cell>
          <cell r="AM281">
            <v>74333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74333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9494.9684853283361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4572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9822</v>
          </cell>
          <cell r="H282">
            <v>176337</v>
          </cell>
          <cell r="J282">
            <v>9822</v>
          </cell>
          <cell r="K282">
            <v>39089.250561082939</v>
          </cell>
          <cell r="L282">
            <v>48911.250561082939</v>
          </cell>
          <cell r="N282">
            <v>127425.74943891706</v>
          </cell>
          <cell r="P282">
            <v>9822</v>
          </cell>
          <cell r="Q282">
            <v>0</v>
          </cell>
          <cell r="R282">
            <v>0</v>
          </cell>
          <cell r="S282">
            <v>39089.250561082939</v>
          </cell>
          <cell r="T282">
            <v>48911.250561082939</v>
          </cell>
          <cell r="V282">
            <v>59381.2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166515</v>
          </cell>
          <cell r="AH282">
            <v>0</v>
          </cell>
          <cell r="AI282">
            <v>0</v>
          </cell>
          <cell r="AJ282">
            <v>166515</v>
          </cell>
          <cell r="AK282">
            <v>0</v>
          </cell>
          <cell r="AL282">
            <v>9822</v>
          </cell>
          <cell r="AM282">
            <v>176337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176337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39089.250561082939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35377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7858967.2632748131</v>
          </cell>
          <cell r="F283">
            <v>0</v>
          </cell>
          <cell r="G283">
            <v>370763</v>
          </cell>
          <cell r="H283">
            <v>8229730.2632748131</v>
          </cell>
          <cell r="J283">
            <v>370763</v>
          </cell>
          <cell r="K283">
            <v>648270.26327481307</v>
          </cell>
          <cell r="L283">
            <v>1019033.2632748131</v>
          </cell>
          <cell r="N283">
            <v>7210697</v>
          </cell>
          <cell r="P283">
            <v>370763</v>
          </cell>
          <cell r="Q283">
            <v>0</v>
          </cell>
          <cell r="R283">
            <v>0</v>
          </cell>
          <cell r="S283">
            <v>648270.26327481307</v>
          </cell>
          <cell r="T283">
            <v>1019033.2632748131</v>
          </cell>
          <cell r="V283">
            <v>1162343.663274813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62325.736725181159</v>
          </cell>
          <cell r="AE283">
            <v>4</v>
          </cell>
          <cell r="AF283">
            <v>0</v>
          </cell>
          <cell r="AG283">
            <v>7921293</v>
          </cell>
          <cell r="AH283">
            <v>0</v>
          </cell>
          <cell r="AI283">
            <v>0</v>
          </cell>
          <cell r="AJ283">
            <v>7858967.2632748131</v>
          </cell>
          <cell r="AK283">
            <v>0</v>
          </cell>
          <cell r="AL283">
            <v>370763</v>
          </cell>
          <cell r="AM283">
            <v>8229730.2632748131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8292055.9999999944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7858967.2632748131</v>
          </cell>
          <cell r="CE283">
            <v>7210697</v>
          </cell>
          <cell r="CF283">
            <v>648270.26327481307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791580.66327481309</v>
          </cell>
          <cell r="CK283">
            <v>648270.26327481307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648270.26327481307</v>
          </cell>
          <cell r="DQ283">
            <v>648270.26327481307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8961</v>
          </cell>
          <cell r="H284">
            <v>156019.79283928568</v>
          </cell>
          <cell r="J284">
            <v>8961</v>
          </cell>
          <cell r="K284">
            <v>18675.692796441141</v>
          </cell>
          <cell r="L284">
            <v>27636.692796441141</v>
          </cell>
          <cell r="N284">
            <v>128383.10004284454</v>
          </cell>
          <cell r="P284">
            <v>8961</v>
          </cell>
          <cell r="Q284">
            <v>0</v>
          </cell>
          <cell r="R284">
            <v>0</v>
          </cell>
          <cell r="S284">
            <v>18675.692796441141</v>
          </cell>
          <cell r="T284">
            <v>27636.692796441141</v>
          </cell>
          <cell r="V284">
            <v>63895.992839285682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1650.2071607142864</v>
          </cell>
          <cell r="AE284">
            <v>0</v>
          </cell>
          <cell r="AF284">
            <v>0</v>
          </cell>
          <cell r="AG284">
            <v>148709</v>
          </cell>
          <cell r="AH284">
            <v>0</v>
          </cell>
          <cell r="AI284">
            <v>0</v>
          </cell>
          <cell r="AJ284">
            <v>147058.79283928568</v>
          </cell>
          <cell r="AK284">
            <v>0</v>
          </cell>
          <cell r="AL284">
            <v>8961</v>
          </cell>
          <cell r="AM284">
            <v>156019.79283928568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157669.99999999997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18675.692796441141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13906.792839285685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951</v>
          </cell>
          <cell r="H285">
            <v>19356</v>
          </cell>
          <cell r="J285">
            <v>951</v>
          </cell>
          <cell r="K285">
            <v>452</v>
          </cell>
          <cell r="L285">
            <v>1403</v>
          </cell>
          <cell r="N285">
            <v>17953</v>
          </cell>
          <cell r="P285">
            <v>951</v>
          </cell>
          <cell r="Q285">
            <v>0</v>
          </cell>
          <cell r="R285">
            <v>0</v>
          </cell>
          <cell r="S285">
            <v>452</v>
          </cell>
          <cell r="T285">
            <v>1403</v>
          </cell>
          <cell r="V285">
            <v>1403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18405</v>
          </cell>
          <cell r="AH285">
            <v>0</v>
          </cell>
          <cell r="AI285">
            <v>0</v>
          </cell>
          <cell r="AJ285">
            <v>18405</v>
          </cell>
          <cell r="AK285">
            <v>0</v>
          </cell>
          <cell r="AL285">
            <v>951</v>
          </cell>
          <cell r="AM285">
            <v>19356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19356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452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115615</v>
          </cell>
          <cell r="H286">
            <v>1899617.8167218044</v>
          </cell>
          <cell r="J286">
            <v>115615</v>
          </cell>
          <cell r="K286">
            <v>433697.43640258152</v>
          </cell>
          <cell r="L286">
            <v>549312.43640258152</v>
          </cell>
          <cell r="N286">
            <v>1350305.3803192228</v>
          </cell>
          <cell r="P286">
            <v>115615</v>
          </cell>
          <cell r="Q286">
            <v>0</v>
          </cell>
          <cell r="R286">
            <v>0</v>
          </cell>
          <cell r="S286">
            <v>433697.43640258152</v>
          </cell>
          <cell r="T286">
            <v>549312.43640258152</v>
          </cell>
          <cell r="V286">
            <v>782712.21672180446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12109.183278195491</v>
          </cell>
          <cell r="AE286">
            <v>0</v>
          </cell>
          <cell r="AF286">
            <v>0</v>
          </cell>
          <cell r="AG286">
            <v>1796112</v>
          </cell>
          <cell r="AH286">
            <v>0</v>
          </cell>
          <cell r="AI286">
            <v>0</v>
          </cell>
          <cell r="AJ286">
            <v>1784002.8167218044</v>
          </cell>
          <cell r="AK286">
            <v>0</v>
          </cell>
          <cell r="AL286">
            <v>115615</v>
          </cell>
          <cell r="AM286">
            <v>1899617.8167218044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1911727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433697.43640258152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384602.81672180444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125251</v>
          </cell>
          <cell r="H287">
            <v>1932930</v>
          </cell>
          <cell r="J287">
            <v>125251</v>
          </cell>
          <cell r="K287">
            <v>176526.81570519399</v>
          </cell>
          <cell r="L287">
            <v>301777.81570519402</v>
          </cell>
          <cell r="N287">
            <v>1631152.1842948059</v>
          </cell>
          <cell r="P287">
            <v>125251</v>
          </cell>
          <cell r="Q287">
            <v>0</v>
          </cell>
          <cell r="R287">
            <v>0</v>
          </cell>
          <cell r="S287">
            <v>176526.81570519399</v>
          </cell>
          <cell r="T287">
            <v>301777.81570519402</v>
          </cell>
          <cell r="V287">
            <v>422622.60000000003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1807679</v>
          </cell>
          <cell r="AH287">
            <v>0</v>
          </cell>
          <cell r="AI287">
            <v>0</v>
          </cell>
          <cell r="AJ287">
            <v>1807679</v>
          </cell>
          <cell r="AK287">
            <v>0</v>
          </cell>
          <cell r="AL287">
            <v>125251</v>
          </cell>
          <cell r="AM287">
            <v>1932930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1932930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176526.81570519399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158522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4480686</v>
          </cell>
          <cell r="H290">
            <v>73176385.866914421</v>
          </cell>
          <cell r="J290">
            <v>4480686</v>
          </cell>
          <cell r="K290">
            <v>9873948.1693782639</v>
          </cell>
          <cell r="L290">
            <v>14354634.169378264</v>
          </cell>
          <cell r="N290">
            <v>58821751.697536156</v>
          </cell>
          <cell r="P290">
            <v>4480686</v>
          </cell>
          <cell r="Q290">
            <v>0</v>
          </cell>
          <cell r="R290">
            <v>0</v>
          </cell>
          <cell r="S290">
            <v>9873948.1693782639</v>
          </cell>
          <cell r="T290">
            <v>14354634.169378264</v>
          </cell>
          <cell r="V290">
            <v>19518988.26691442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210512.13308562234</v>
          </cell>
          <cell r="AE290">
            <v>0</v>
          </cell>
          <cell r="AF290">
            <v>0</v>
          </cell>
          <cell r="AG290">
            <v>68906212</v>
          </cell>
          <cell r="AH290">
            <v>0</v>
          </cell>
          <cell r="AI290">
            <v>0</v>
          </cell>
          <cell r="AJ290">
            <v>68695699.866914421</v>
          </cell>
          <cell r="AK290">
            <v>0</v>
          </cell>
          <cell r="AL290">
            <v>4480686</v>
          </cell>
          <cell r="AM290">
            <v>73176385.866914392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73386898.000000015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9873948.1693782639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8881713.8669144213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1864190.2622425815</v>
          </cell>
          <cell r="F293">
            <v>0</v>
          </cell>
          <cell r="G293">
            <v>117195</v>
          </cell>
          <cell r="H293">
            <v>1981385.2622425815</v>
          </cell>
          <cell r="J293">
            <v>117195</v>
          </cell>
          <cell r="K293">
            <v>172232.64966282458</v>
          </cell>
          <cell r="L293">
            <v>289427.64966282458</v>
          </cell>
          <cell r="N293">
            <v>1691957.6125797569</v>
          </cell>
          <cell r="P293">
            <v>117195</v>
          </cell>
          <cell r="Q293">
            <v>0</v>
          </cell>
          <cell r="R293">
            <v>0</v>
          </cell>
          <cell r="S293">
            <v>172232.64966282458</v>
          </cell>
          <cell r="T293">
            <v>289427.64966282458</v>
          </cell>
          <cell r="V293">
            <v>523441.06224258151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17138.737757421786</v>
          </cell>
          <cell r="AE293">
            <v>6.9999999999999991</v>
          </cell>
          <cell r="AF293">
            <v>0</v>
          </cell>
          <cell r="AG293">
            <v>1881329</v>
          </cell>
          <cell r="AH293">
            <v>0</v>
          </cell>
          <cell r="AI293">
            <v>0</v>
          </cell>
          <cell r="AJ293">
            <v>1864190.2622425815</v>
          </cell>
          <cell r="AK293">
            <v>0</v>
          </cell>
          <cell r="AL293">
            <v>117195</v>
          </cell>
          <cell r="AM293">
            <v>1981385.2622425815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1998524.0000000033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1864190.2622425815</v>
          </cell>
          <cell r="CE293">
            <v>1711328</v>
          </cell>
          <cell r="CF293">
            <v>152862.26224258146</v>
          </cell>
          <cell r="CG293">
            <v>74002.2</v>
          </cell>
          <cell r="CH293">
            <v>179381.6</v>
          </cell>
          <cell r="CI293">
            <v>0</v>
          </cell>
          <cell r="CJ293">
            <v>406246.06224258151</v>
          </cell>
          <cell r="CK293">
            <v>172232.64966282458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152862.26224258146</v>
          </cell>
          <cell r="DQ293">
            <v>152862.26224258146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2123287.1074252529</v>
          </cell>
          <cell r="F294">
            <v>0</v>
          </cell>
          <cell r="G294">
            <v>136667</v>
          </cell>
          <cell r="H294">
            <v>2259954.1074252529</v>
          </cell>
          <cell r="J294">
            <v>136667</v>
          </cell>
          <cell r="K294">
            <v>89919.310056204136</v>
          </cell>
          <cell r="L294">
            <v>226586.31005620415</v>
          </cell>
          <cell r="N294">
            <v>2033367.7973690487</v>
          </cell>
          <cell r="P294">
            <v>136667</v>
          </cell>
          <cell r="Q294">
            <v>0</v>
          </cell>
          <cell r="R294">
            <v>0</v>
          </cell>
          <cell r="S294">
            <v>89919.310056204136</v>
          </cell>
          <cell r="T294">
            <v>226586.31005620415</v>
          </cell>
          <cell r="V294">
            <v>309831.90742525295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14505.892574746393</v>
          </cell>
          <cell r="AE294">
            <v>0</v>
          </cell>
          <cell r="AF294">
            <v>0</v>
          </cell>
          <cell r="AG294">
            <v>2137793</v>
          </cell>
          <cell r="AH294">
            <v>0</v>
          </cell>
          <cell r="AI294">
            <v>0</v>
          </cell>
          <cell r="AJ294">
            <v>2123287.1074252529</v>
          </cell>
          <cell r="AK294">
            <v>0</v>
          </cell>
          <cell r="AL294">
            <v>136667</v>
          </cell>
          <cell r="AM294">
            <v>2259954.1074252529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2274459.9999999991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2123287.1074252529</v>
          </cell>
          <cell r="CE294">
            <v>2040740</v>
          </cell>
          <cell r="CF294">
            <v>82547.107425252907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173164.90742525292</v>
          </cell>
          <cell r="CK294">
            <v>89919.310056204136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82547.107425252907</v>
          </cell>
          <cell r="DQ294">
            <v>82547.107425252907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13041</v>
          </cell>
          <cell r="H296">
            <v>216916</v>
          </cell>
          <cell r="J296">
            <v>13041</v>
          </cell>
          <cell r="K296">
            <v>38198.81273511648</v>
          </cell>
          <cell r="L296">
            <v>51239.81273511648</v>
          </cell>
          <cell r="N296">
            <v>165676.18726488351</v>
          </cell>
          <cell r="P296">
            <v>13041</v>
          </cell>
          <cell r="Q296">
            <v>0</v>
          </cell>
          <cell r="R296">
            <v>0</v>
          </cell>
          <cell r="S296">
            <v>38198.81273511648</v>
          </cell>
          <cell r="T296">
            <v>51239.81273511648</v>
          </cell>
          <cell r="V296">
            <v>66728.800000000003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203875</v>
          </cell>
          <cell r="AH296">
            <v>0</v>
          </cell>
          <cell r="AI296">
            <v>0</v>
          </cell>
          <cell r="AJ296">
            <v>203875</v>
          </cell>
          <cell r="AK296">
            <v>0</v>
          </cell>
          <cell r="AL296">
            <v>13041</v>
          </cell>
          <cell r="AM296">
            <v>216916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216916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38198.81273511648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32707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6631</v>
          </cell>
          <cell r="H297">
            <v>136056</v>
          </cell>
          <cell r="J297">
            <v>6631</v>
          </cell>
          <cell r="K297">
            <v>15253.258951537404</v>
          </cell>
          <cell r="L297">
            <v>21884.258951537406</v>
          </cell>
          <cell r="N297">
            <v>114171.7410484626</v>
          </cell>
          <cell r="P297">
            <v>6631</v>
          </cell>
          <cell r="Q297">
            <v>0</v>
          </cell>
          <cell r="R297">
            <v>0</v>
          </cell>
          <cell r="S297">
            <v>15253.258951537404</v>
          </cell>
          <cell r="T297">
            <v>21884.258951537406</v>
          </cell>
          <cell r="V297">
            <v>53435.399999999994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129425</v>
          </cell>
          <cell r="AH297">
            <v>0</v>
          </cell>
          <cell r="AI297">
            <v>0</v>
          </cell>
          <cell r="AJ297">
            <v>129425</v>
          </cell>
          <cell r="AK297">
            <v>0</v>
          </cell>
          <cell r="AL297">
            <v>6631</v>
          </cell>
          <cell r="AM297">
            <v>136056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136056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15253.258951537404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5222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3610.8</v>
          </cell>
          <cell r="AA298">
            <v>289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949</v>
          </cell>
          <cell r="H299">
            <v>13591.119592982453</v>
          </cell>
          <cell r="J299">
            <v>949</v>
          </cell>
          <cell r="K299">
            <v>69.574269093359703</v>
          </cell>
          <cell r="L299">
            <v>1018.5742690933597</v>
          </cell>
          <cell r="N299">
            <v>12572.545323889093</v>
          </cell>
          <cell r="P299">
            <v>949</v>
          </cell>
          <cell r="Q299">
            <v>0</v>
          </cell>
          <cell r="R299">
            <v>0</v>
          </cell>
          <cell r="S299">
            <v>69.574269093359703</v>
          </cell>
          <cell r="T299">
            <v>1018.5742690933597</v>
          </cell>
          <cell r="V299">
            <v>6177.2000000000007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71.880407017543845</v>
          </cell>
          <cell r="AE299">
            <v>0</v>
          </cell>
          <cell r="AF299">
            <v>0</v>
          </cell>
          <cell r="AG299">
            <v>12714</v>
          </cell>
          <cell r="AH299">
            <v>0</v>
          </cell>
          <cell r="AI299">
            <v>0</v>
          </cell>
          <cell r="AJ299">
            <v>12642.119592982453</v>
          </cell>
          <cell r="AK299">
            <v>0</v>
          </cell>
          <cell r="AL299">
            <v>949</v>
          </cell>
          <cell r="AM299">
            <v>13591.119592982453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13662.999999999998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69.574269093359703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953483.75101297151</v>
          </cell>
          <cell r="F300">
            <v>0</v>
          </cell>
          <cell r="G300">
            <v>56222</v>
          </cell>
          <cell r="H300">
            <v>1009705.7510129715</v>
          </cell>
          <cell r="J300">
            <v>56222</v>
          </cell>
          <cell r="K300">
            <v>154469.24410134973</v>
          </cell>
          <cell r="L300">
            <v>210691.24410134973</v>
          </cell>
          <cell r="N300">
            <v>799014.50691162178</v>
          </cell>
          <cell r="P300">
            <v>56222</v>
          </cell>
          <cell r="Q300">
            <v>0</v>
          </cell>
          <cell r="R300">
            <v>0</v>
          </cell>
          <cell r="S300">
            <v>154469.24410134973</v>
          </cell>
          <cell r="T300">
            <v>210691.24410134973</v>
          </cell>
          <cell r="V300">
            <v>406207.15101297153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3454.2489870281806</v>
          </cell>
          <cell r="AE300">
            <v>7.9647355163727989</v>
          </cell>
          <cell r="AF300">
            <v>0</v>
          </cell>
          <cell r="AG300">
            <v>956938</v>
          </cell>
          <cell r="AH300">
            <v>0</v>
          </cell>
          <cell r="AI300">
            <v>0</v>
          </cell>
          <cell r="AJ300">
            <v>953483.75101297151</v>
          </cell>
          <cell r="AK300">
            <v>0</v>
          </cell>
          <cell r="AL300">
            <v>56222</v>
          </cell>
          <cell r="AM300">
            <v>1009705.7510129715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1013159.9999999997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953483.75101297151</v>
          </cell>
          <cell r="CE300">
            <v>829701</v>
          </cell>
          <cell r="CF300">
            <v>123782.75101297151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349985.15101297153</v>
          </cell>
          <cell r="CK300">
            <v>154469.24410134973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123782.75101297151</v>
          </cell>
          <cell r="DQ300">
            <v>123782.75101297151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11770</v>
          </cell>
          <cell r="H301">
            <v>195594.99499455426</v>
          </cell>
          <cell r="J301">
            <v>11770</v>
          </cell>
          <cell r="K301">
            <v>44424.111905542421</v>
          </cell>
          <cell r="L301">
            <v>56194.111905542421</v>
          </cell>
          <cell r="N301">
            <v>139400.88308901183</v>
          </cell>
          <cell r="P301">
            <v>11770</v>
          </cell>
          <cell r="Q301">
            <v>0</v>
          </cell>
          <cell r="R301">
            <v>0</v>
          </cell>
          <cell r="S301">
            <v>44424.111905542421</v>
          </cell>
          <cell r="T301">
            <v>56194.111905542421</v>
          </cell>
          <cell r="V301">
            <v>75791.79499455425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871.00500544582826</v>
          </cell>
          <cell r="AE301">
            <v>0</v>
          </cell>
          <cell r="AF301">
            <v>0</v>
          </cell>
          <cell r="AG301">
            <v>184696</v>
          </cell>
          <cell r="AH301">
            <v>0</v>
          </cell>
          <cell r="AI301">
            <v>0</v>
          </cell>
          <cell r="AJ301">
            <v>183824.99499455426</v>
          </cell>
          <cell r="AK301">
            <v>0</v>
          </cell>
          <cell r="AL301">
            <v>11770</v>
          </cell>
          <cell r="AM301">
            <v>195594.99499455426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196466.00000000009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44424.111905542421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38566.994994554261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1186786.0990333136</v>
          </cell>
          <cell r="F302">
            <v>0</v>
          </cell>
          <cell r="G302">
            <v>77083</v>
          </cell>
          <cell r="H302">
            <v>1263869.0990333136</v>
          </cell>
          <cell r="J302">
            <v>77083</v>
          </cell>
          <cell r="K302">
            <v>196629.96178235824</v>
          </cell>
          <cell r="L302">
            <v>273712.96178235824</v>
          </cell>
          <cell r="N302">
            <v>990156.13725095533</v>
          </cell>
          <cell r="P302">
            <v>77083</v>
          </cell>
          <cell r="Q302">
            <v>0</v>
          </cell>
          <cell r="R302">
            <v>0</v>
          </cell>
          <cell r="S302">
            <v>196629.96178235824</v>
          </cell>
          <cell r="T302">
            <v>273712.96178235824</v>
          </cell>
          <cell r="V302">
            <v>409358.29903331352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10521.900966686226</v>
          </cell>
          <cell r="AE302">
            <v>5.9471032745591952</v>
          </cell>
          <cell r="AF302">
            <v>0</v>
          </cell>
          <cell r="AG302">
            <v>1197308</v>
          </cell>
          <cell r="AH302">
            <v>0</v>
          </cell>
          <cell r="AI302">
            <v>0</v>
          </cell>
          <cell r="AJ302">
            <v>1186786.0990333136</v>
          </cell>
          <cell r="AK302">
            <v>0</v>
          </cell>
          <cell r="AL302">
            <v>77083</v>
          </cell>
          <cell r="AM302">
            <v>1263869.0990333136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1274390.9999999998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1186786.0990333136</v>
          </cell>
          <cell r="CE302">
            <v>1017741</v>
          </cell>
          <cell r="CF302">
            <v>169045.09903331357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332275.29903331352</v>
          </cell>
          <cell r="CK302">
            <v>196629.96178235824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169045.09903331357</v>
          </cell>
          <cell r="DQ302">
            <v>169045.09903331357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906972.70277088089</v>
          </cell>
          <cell r="F304">
            <v>0</v>
          </cell>
          <cell r="G304">
            <v>51076</v>
          </cell>
          <cell r="H304">
            <v>958048.70277088089</v>
          </cell>
          <cell r="J304">
            <v>51076</v>
          </cell>
          <cell r="K304">
            <v>39478.702770880889</v>
          </cell>
          <cell r="L304">
            <v>90554.702770880889</v>
          </cell>
          <cell r="N304">
            <v>867494</v>
          </cell>
          <cell r="P304">
            <v>51076</v>
          </cell>
          <cell r="Q304">
            <v>0</v>
          </cell>
          <cell r="R304">
            <v>0</v>
          </cell>
          <cell r="S304">
            <v>39478.702770880889</v>
          </cell>
          <cell r="T304">
            <v>90554.702770880889</v>
          </cell>
          <cell r="V304">
            <v>90554.702770880889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415.29722911872011</v>
          </cell>
          <cell r="AE304">
            <v>0.99999999999999989</v>
          </cell>
          <cell r="AF304">
            <v>0</v>
          </cell>
          <cell r="AG304">
            <v>907388</v>
          </cell>
          <cell r="AH304">
            <v>0</v>
          </cell>
          <cell r="AI304">
            <v>0</v>
          </cell>
          <cell r="AJ304">
            <v>906972.70277088089</v>
          </cell>
          <cell r="AK304">
            <v>0</v>
          </cell>
          <cell r="AL304">
            <v>51076</v>
          </cell>
          <cell r="AM304">
            <v>958048.70277088089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958463.99999999965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906972.70277088089</v>
          </cell>
          <cell r="CE304">
            <v>867494</v>
          </cell>
          <cell r="CF304">
            <v>39478.702770880889</v>
          </cell>
          <cell r="CG304">
            <v>0</v>
          </cell>
          <cell r="CH304">
            <v>0</v>
          </cell>
          <cell r="CI304">
            <v>0</v>
          </cell>
          <cell r="CJ304">
            <v>39478.702770880889</v>
          </cell>
          <cell r="CK304">
            <v>39478.702770880889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39478.702770880889</v>
          </cell>
          <cell r="DQ304">
            <v>39478.702770880889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30150</v>
          </cell>
          <cell r="H305">
            <v>930177</v>
          </cell>
          <cell r="J305">
            <v>30150</v>
          </cell>
          <cell r="K305">
            <v>36182.620685791073</v>
          </cell>
          <cell r="L305">
            <v>66332.620685791073</v>
          </cell>
          <cell r="N305">
            <v>863844.37931420887</v>
          </cell>
          <cell r="P305">
            <v>30150</v>
          </cell>
          <cell r="Q305">
            <v>0</v>
          </cell>
          <cell r="R305">
            <v>0</v>
          </cell>
          <cell r="S305">
            <v>36182.620685791073</v>
          </cell>
          <cell r="T305">
            <v>66332.620685791073</v>
          </cell>
          <cell r="V305">
            <v>166891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9</v>
          </cell>
          <cell r="AF305">
            <v>0</v>
          </cell>
          <cell r="AG305">
            <v>900027</v>
          </cell>
          <cell r="AH305">
            <v>0</v>
          </cell>
          <cell r="AI305">
            <v>0</v>
          </cell>
          <cell r="AJ305">
            <v>900027</v>
          </cell>
          <cell r="AK305">
            <v>0</v>
          </cell>
          <cell r="AL305">
            <v>30150</v>
          </cell>
          <cell r="AM305">
            <v>930177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930177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36182.620685791073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31872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3804</v>
          </cell>
          <cell r="H309">
            <v>161500</v>
          </cell>
          <cell r="J309">
            <v>3804</v>
          </cell>
          <cell r="K309">
            <v>32080.750066070021</v>
          </cell>
          <cell r="L309">
            <v>35884.750066070017</v>
          </cell>
          <cell r="N309">
            <v>125615.24993392998</v>
          </cell>
          <cell r="P309">
            <v>3804</v>
          </cell>
          <cell r="Q309">
            <v>0</v>
          </cell>
          <cell r="R309">
            <v>0</v>
          </cell>
          <cell r="S309">
            <v>32080.750066070021</v>
          </cell>
          <cell r="T309">
            <v>35884.750066070017</v>
          </cell>
          <cell r="V309">
            <v>40472.800000000003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157696</v>
          </cell>
          <cell r="AH309">
            <v>0</v>
          </cell>
          <cell r="AI309">
            <v>0</v>
          </cell>
          <cell r="AJ309">
            <v>157696</v>
          </cell>
          <cell r="AK309">
            <v>0</v>
          </cell>
          <cell r="AL309">
            <v>3804</v>
          </cell>
          <cell r="AM309">
            <v>161500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161500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32080.750066070021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30454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1413982.0790009934</v>
          </cell>
          <cell r="F310">
            <v>0</v>
          </cell>
          <cell r="G310">
            <v>84488</v>
          </cell>
          <cell r="H310">
            <v>1498470.0790009934</v>
          </cell>
          <cell r="J310">
            <v>84488</v>
          </cell>
          <cell r="K310">
            <v>145804.40440721123</v>
          </cell>
          <cell r="L310">
            <v>230292.40440721123</v>
          </cell>
          <cell r="N310">
            <v>1268177.6745937821</v>
          </cell>
          <cell r="P310">
            <v>84488</v>
          </cell>
          <cell r="Q310">
            <v>0</v>
          </cell>
          <cell r="R310">
            <v>0</v>
          </cell>
          <cell r="S310">
            <v>145804.40440721123</v>
          </cell>
          <cell r="T310">
            <v>230292.40440721123</v>
          </cell>
          <cell r="V310">
            <v>327889.67900099338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245.92099900797206</v>
          </cell>
          <cell r="AE310">
            <v>0</v>
          </cell>
          <cell r="AF310">
            <v>0</v>
          </cell>
          <cell r="AG310">
            <v>1414228</v>
          </cell>
          <cell r="AH310">
            <v>0</v>
          </cell>
          <cell r="AI310">
            <v>0</v>
          </cell>
          <cell r="AJ310">
            <v>1413982.0790009934</v>
          </cell>
          <cell r="AK310">
            <v>0</v>
          </cell>
          <cell r="AL310">
            <v>84488</v>
          </cell>
          <cell r="AM310">
            <v>1498470.0790009934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1498716.0000000014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1413982.0790009934</v>
          </cell>
          <cell r="CE310">
            <v>1302782</v>
          </cell>
          <cell r="CF310">
            <v>111200.0790009934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243401.6790009934</v>
          </cell>
          <cell r="CK310">
            <v>145804.40440721123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111200.0790009934</v>
          </cell>
          <cell r="DQ310">
            <v>111200.0790009934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949</v>
          </cell>
          <cell r="H313">
            <v>21578.415677192981</v>
          </cell>
          <cell r="J313">
            <v>949</v>
          </cell>
          <cell r="K313">
            <v>6733.0342337551847</v>
          </cell>
          <cell r="L313">
            <v>7682.0342337551847</v>
          </cell>
          <cell r="N313">
            <v>13896.381443437796</v>
          </cell>
          <cell r="P313">
            <v>949</v>
          </cell>
          <cell r="Q313">
            <v>0</v>
          </cell>
          <cell r="R313">
            <v>0</v>
          </cell>
          <cell r="S313">
            <v>6733.0342337551847</v>
          </cell>
          <cell r="T313">
            <v>7682.0342337551847</v>
          </cell>
          <cell r="V313">
            <v>11093.615677192982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248.58432280701754</v>
          </cell>
          <cell r="AE313">
            <v>0</v>
          </cell>
          <cell r="AF313">
            <v>0</v>
          </cell>
          <cell r="AG313">
            <v>20878</v>
          </cell>
          <cell r="AH313">
            <v>0</v>
          </cell>
          <cell r="AI313">
            <v>0</v>
          </cell>
          <cell r="AJ313">
            <v>20629.415677192981</v>
          </cell>
          <cell r="AK313">
            <v>0</v>
          </cell>
          <cell r="AL313">
            <v>949</v>
          </cell>
          <cell r="AM313">
            <v>21578.415677192981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21827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6733.0342337551847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5523.4156771929811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1065879.5270440334</v>
          </cell>
          <cell r="F314">
            <v>0</v>
          </cell>
          <cell r="G314">
            <v>67705</v>
          </cell>
          <cell r="H314">
            <v>1133584.5270440334</v>
          </cell>
          <cell r="J314">
            <v>67705</v>
          </cell>
          <cell r="K314">
            <v>125795.6728423484</v>
          </cell>
          <cell r="L314">
            <v>193500.6728423484</v>
          </cell>
          <cell r="N314">
            <v>940083.85420168494</v>
          </cell>
          <cell r="P314">
            <v>67705</v>
          </cell>
          <cell r="Q314">
            <v>0</v>
          </cell>
          <cell r="R314">
            <v>0</v>
          </cell>
          <cell r="S314">
            <v>125795.6728423484</v>
          </cell>
          <cell r="T314">
            <v>193500.6728423484</v>
          </cell>
          <cell r="V314">
            <v>235521.32704403339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643.47295596647029</v>
          </cell>
          <cell r="AE314">
            <v>0</v>
          </cell>
          <cell r="AF314">
            <v>0</v>
          </cell>
          <cell r="AG314">
            <v>1066523</v>
          </cell>
          <cell r="AH314">
            <v>0</v>
          </cell>
          <cell r="AI314">
            <v>0</v>
          </cell>
          <cell r="AJ314">
            <v>1065879.5270440334</v>
          </cell>
          <cell r="AK314">
            <v>0</v>
          </cell>
          <cell r="AL314">
            <v>67705</v>
          </cell>
          <cell r="AM314">
            <v>1133584.5270440332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1134227.9999999995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1065879.5270440334</v>
          </cell>
          <cell r="CE314">
            <v>951206</v>
          </cell>
          <cell r="CF314">
            <v>114673.5270440334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167816.32704403339</v>
          </cell>
          <cell r="CK314">
            <v>125795.6728423484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114673.5270440334</v>
          </cell>
          <cell r="DQ314">
            <v>114673.5270440334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9779</v>
          </cell>
          <cell r="H315">
            <v>154686</v>
          </cell>
          <cell r="J315">
            <v>9779</v>
          </cell>
          <cell r="K315">
            <v>24236.468128134507</v>
          </cell>
          <cell r="L315">
            <v>34015.468128134511</v>
          </cell>
          <cell r="N315">
            <v>120670.53187186549</v>
          </cell>
          <cell r="P315">
            <v>9779</v>
          </cell>
          <cell r="Q315">
            <v>0</v>
          </cell>
          <cell r="R315">
            <v>0</v>
          </cell>
          <cell r="S315">
            <v>24236.468128134507</v>
          </cell>
          <cell r="T315">
            <v>34015.468128134511</v>
          </cell>
          <cell r="V315">
            <v>65156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144907</v>
          </cell>
          <cell r="AH315">
            <v>0</v>
          </cell>
          <cell r="AI315">
            <v>0</v>
          </cell>
          <cell r="AJ315">
            <v>144907</v>
          </cell>
          <cell r="AK315">
            <v>0</v>
          </cell>
          <cell r="AL315">
            <v>9779</v>
          </cell>
          <cell r="AM315">
            <v>154686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154686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24236.468128134507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20977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695774.71392934409</v>
          </cell>
          <cell r="F316">
            <v>0</v>
          </cell>
          <cell r="G316">
            <v>36352</v>
          </cell>
          <cell r="H316">
            <v>732126.71392934409</v>
          </cell>
          <cell r="J316">
            <v>36352</v>
          </cell>
          <cell r="K316">
            <v>45293.713929344085</v>
          </cell>
          <cell r="L316">
            <v>81645.713929344085</v>
          </cell>
          <cell r="N316">
            <v>650481</v>
          </cell>
          <cell r="P316">
            <v>36352</v>
          </cell>
          <cell r="Q316">
            <v>0</v>
          </cell>
          <cell r="R316">
            <v>0</v>
          </cell>
          <cell r="S316">
            <v>45293.713929344085</v>
          </cell>
          <cell r="T316">
            <v>81645.713929344085</v>
          </cell>
          <cell r="V316">
            <v>164204.51392934407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1679.2860706565077</v>
          </cell>
          <cell r="AE316">
            <v>0</v>
          </cell>
          <cell r="AF316">
            <v>0</v>
          </cell>
          <cell r="AG316">
            <v>697454</v>
          </cell>
          <cell r="AH316">
            <v>0</v>
          </cell>
          <cell r="AI316">
            <v>0</v>
          </cell>
          <cell r="AJ316">
            <v>695774.71392934409</v>
          </cell>
          <cell r="AK316">
            <v>0</v>
          </cell>
          <cell r="AL316">
            <v>36352</v>
          </cell>
          <cell r="AM316">
            <v>732126.71392934409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733806.00000000058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695774.71392934409</v>
          </cell>
          <cell r="CE316">
            <v>650481</v>
          </cell>
          <cell r="CF316">
            <v>45293.713929344085</v>
          </cell>
          <cell r="CG316">
            <v>0</v>
          </cell>
          <cell r="CH316">
            <v>82558.8</v>
          </cell>
          <cell r="CI316">
            <v>0</v>
          </cell>
          <cell r="CJ316">
            <v>127852.51392934409</v>
          </cell>
          <cell r="CK316">
            <v>45293.713929344085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45293.713929344085</v>
          </cell>
          <cell r="DQ316">
            <v>45293.713929344085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343787.6166091942</v>
          </cell>
          <cell r="F317">
            <v>0</v>
          </cell>
          <cell r="G317">
            <v>15948</v>
          </cell>
          <cell r="H317">
            <v>359735.6166091942</v>
          </cell>
          <cell r="J317">
            <v>15948</v>
          </cell>
          <cell r="K317">
            <v>35264.483847956464</v>
          </cell>
          <cell r="L317">
            <v>51212.483847956464</v>
          </cell>
          <cell r="N317">
            <v>308523.13276123774</v>
          </cell>
          <cell r="P317">
            <v>15948</v>
          </cell>
          <cell r="Q317">
            <v>0</v>
          </cell>
          <cell r="R317">
            <v>0</v>
          </cell>
          <cell r="S317">
            <v>35264.483847956464</v>
          </cell>
          <cell r="T317">
            <v>51212.483847956464</v>
          </cell>
          <cell r="V317">
            <v>80844.016609194194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1280.383390805348</v>
          </cell>
          <cell r="AE317">
            <v>0</v>
          </cell>
          <cell r="AF317">
            <v>0</v>
          </cell>
          <cell r="AG317">
            <v>345068</v>
          </cell>
          <cell r="AH317">
            <v>0</v>
          </cell>
          <cell r="AI317">
            <v>0</v>
          </cell>
          <cell r="AJ317">
            <v>343787.6166091942</v>
          </cell>
          <cell r="AK317">
            <v>0</v>
          </cell>
          <cell r="AL317">
            <v>15948</v>
          </cell>
          <cell r="AM317">
            <v>359735.6166091942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361015.99999999953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343787.6166091942</v>
          </cell>
          <cell r="CE317">
            <v>309971</v>
          </cell>
          <cell r="CF317">
            <v>33816.6166091942</v>
          </cell>
          <cell r="CG317">
            <v>5531.4</v>
          </cell>
          <cell r="CH317">
            <v>25548</v>
          </cell>
          <cell r="CI317">
            <v>0</v>
          </cell>
          <cell r="CJ317">
            <v>64896.016609194201</v>
          </cell>
          <cell r="CK317">
            <v>35264.483847956464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33816.6166091942</v>
          </cell>
          <cell r="DQ317">
            <v>33816.6166091942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4866</v>
          </cell>
          <cell r="H318">
            <v>76390.122762148341</v>
          </cell>
          <cell r="J318">
            <v>4866</v>
          </cell>
          <cell r="K318">
            <v>7170.9531897469833</v>
          </cell>
          <cell r="L318">
            <v>12036.953189746982</v>
          </cell>
          <cell r="N318">
            <v>64353.169572401355</v>
          </cell>
          <cell r="P318">
            <v>4866</v>
          </cell>
          <cell r="Q318">
            <v>0</v>
          </cell>
          <cell r="R318">
            <v>0</v>
          </cell>
          <cell r="S318">
            <v>7170.9531897469833</v>
          </cell>
          <cell r="T318">
            <v>12036.953189746982</v>
          </cell>
          <cell r="V318">
            <v>31038.522762148339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247.87723785166239</v>
          </cell>
          <cell r="AE318">
            <v>0</v>
          </cell>
          <cell r="AF318">
            <v>0</v>
          </cell>
          <cell r="AG318">
            <v>71772</v>
          </cell>
          <cell r="AH318">
            <v>0</v>
          </cell>
          <cell r="AI318">
            <v>0</v>
          </cell>
          <cell r="AJ318">
            <v>71524.122762148341</v>
          </cell>
          <cell r="AK318">
            <v>0</v>
          </cell>
          <cell r="AL318">
            <v>4866</v>
          </cell>
          <cell r="AM318">
            <v>76390.122762148341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76638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7170.9531897469833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1064.1227621483413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1642898.8437939663</v>
          </cell>
          <cell r="F319">
            <v>0</v>
          </cell>
          <cell r="G319">
            <v>102428</v>
          </cell>
          <cell r="H319">
            <v>1745326.8437939663</v>
          </cell>
          <cell r="J319">
            <v>102428</v>
          </cell>
          <cell r="K319">
            <v>234488.3890482178</v>
          </cell>
          <cell r="L319">
            <v>336916.3890482178</v>
          </cell>
          <cell r="N319">
            <v>1408410.4547457485</v>
          </cell>
          <cell r="P319">
            <v>102428</v>
          </cell>
          <cell r="Q319">
            <v>0</v>
          </cell>
          <cell r="R319">
            <v>0</v>
          </cell>
          <cell r="S319">
            <v>234488.3890482178</v>
          </cell>
          <cell r="T319">
            <v>336916.3890482178</v>
          </cell>
          <cell r="V319">
            <v>491592.24379396631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2007.1562060339986</v>
          </cell>
          <cell r="AE319">
            <v>0</v>
          </cell>
          <cell r="AF319">
            <v>0</v>
          </cell>
          <cell r="AG319">
            <v>1644906</v>
          </cell>
          <cell r="AH319">
            <v>0</v>
          </cell>
          <cell r="AI319">
            <v>0</v>
          </cell>
          <cell r="AJ319">
            <v>1642898.8437939663</v>
          </cell>
          <cell r="AK319">
            <v>0</v>
          </cell>
          <cell r="AL319">
            <v>102428</v>
          </cell>
          <cell r="AM319">
            <v>1745326.8437939661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1747334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1642898.8437939663</v>
          </cell>
          <cell r="CE319">
            <v>1452965</v>
          </cell>
          <cell r="CF319">
            <v>189933.84379396634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389164.24379396631</v>
          </cell>
          <cell r="CK319">
            <v>234488.3890482178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189933.84379396634</v>
          </cell>
          <cell r="DQ319">
            <v>189933.84379396634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271222.58453109703</v>
          </cell>
          <cell r="F323">
            <v>0</v>
          </cell>
          <cell r="G323">
            <v>9808</v>
          </cell>
          <cell r="H323">
            <v>281030.58453109703</v>
          </cell>
          <cell r="J323">
            <v>9808</v>
          </cell>
          <cell r="K323">
            <v>55861.92254184874</v>
          </cell>
          <cell r="L323">
            <v>65669.922541848733</v>
          </cell>
          <cell r="N323">
            <v>215360.6619892483</v>
          </cell>
          <cell r="P323">
            <v>9808</v>
          </cell>
          <cell r="Q323">
            <v>0</v>
          </cell>
          <cell r="R323">
            <v>0</v>
          </cell>
          <cell r="S323">
            <v>55861.92254184874</v>
          </cell>
          <cell r="T323">
            <v>65669.922541848733</v>
          </cell>
          <cell r="V323">
            <v>115015.78453109703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871.41546890298298</v>
          </cell>
          <cell r="AE323">
            <v>0</v>
          </cell>
          <cell r="AF323">
            <v>0</v>
          </cell>
          <cell r="AG323">
            <v>272094</v>
          </cell>
          <cell r="AH323">
            <v>0</v>
          </cell>
          <cell r="AI323">
            <v>0</v>
          </cell>
          <cell r="AJ323">
            <v>271222.58453109703</v>
          </cell>
          <cell r="AK323">
            <v>0</v>
          </cell>
          <cell r="AL323">
            <v>9808</v>
          </cell>
          <cell r="AM323">
            <v>281030.58453109709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281902.00000000006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271222.58453109703</v>
          </cell>
          <cell r="CE323">
            <v>229303</v>
          </cell>
          <cell r="CF323">
            <v>41919.584531097033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105207.78453109703</v>
          </cell>
          <cell r="CK323">
            <v>55861.92254184874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41919.584531097033</v>
          </cell>
          <cell r="DQ323">
            <v>41919.584531097033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24737</v>
          </cell>
          <cell r="H325">
            <v>390259.82359899738</v>
          </cell>
          <cell r="J325">
            <v>24737</v>
          </cell>
          <cell r="K325">
            <v>70106.339333617012</v>
          </cell>
          <cell r="L325">
            <v>94843.339333617012</v>
          </cell>
          <cell r="N325">
            <v>295416.48426538036</v>
          </cell>
          <cell r="P325">
            <v>24737</v>
          </cell>
          <cell r="Q325">
            <v>0</v>
          </cell>
          <cell r="R325">
            <v>0</v>
          </cell>
          <cell r="S325">
            <v>70106.339333617012</v>
          </cell>
          <cell r="T325">
            <v>94843.339333617012</v>
          </cell>
          <cell r="V325">
            <v>141615.82359899738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982.17640100250628</v>
          </cell>
          <cell r="AE325">
            <v>0</v>
          </cell>
          <cell r="AF325">
            <v>0</v>
          </cell>
          <cell r="AG325">
            <v>366505</v>
          </cell>
          <cell r="AH325">
            <v>0</v>
          </cell>
          <cell r="AI325">
            <v>0</v>
          </cell>
          <cell r="AJ325">
            <v>365522.82359899738</v>
          </cell>
          <cell r="AK325">
            <v>0</v>
          </cell>
          <cell r="AL325">
            <v>24737</v>
          </cell>
          <cell r="AM325">
            <v>390259.82359899743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391241.99999999994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70106.339333617012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61241.823598997376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945</v>
          </cell>
          <cell r="H326">
            <v>24825</v>
          </cell>
          <cell r="J326">
            <v>945</v>
          </cell>
          <cell r="K326">
            <v>7541.1491147552842</v>
          </cell>
          <cell r="L326">
            <v>8486.1491147552842</v>
          </cell>
          <cell r="N326">
            <v>16338.850885244716</v>
          </cell>
          <cell r="P326">
            <v>945</v>
          </cell>
          <cell r="Q326">
            <v>0</v>
          </cell>
          <cell r="R326">
            <v>0</v>
          </cell>
          <cell r="S326">
            <v>7541.1491147552842</v>
          </cell>
          <cell r="T326">
            <v>8486.1491147552842</v>
          </cell>
          <cell r="V326">
            <v>17071.8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23880</v>
          </cell>
          <cell r="AH326">
            <v>0</v>
          </cell>
          <cell r="AI326">
            <v>0</v>
          </cell>
          <cell r="AJ326">
            <v>23880</v>
          </cell>
          <cell r="AK326">
            <v>0</v>
          </cell>
          <cell r="AL326">
            <v>945</v>
          </cell>
          <cell r="AM326">
            <v>24825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24825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7541.1491147552842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4497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10494</v>
          </cell>
          <cell r="H330">
            <v>193838</v>
          </cell>
          <cell r="J330">
            <v>10494</v>
          </cell>
          <cell r="K330">
            <v>5638.9709521378782</v>
          </cell>
          <cell r="L330">
            <v>16132.970952137879</v>
          </cell>
          <cell r="N330">
            <v>177705.02904786213</v>
          </cell>
          <cell r="P330">
            <v>10494</v>
          </cell>
          <cell r="Q330">
            <v>0</v>
          </cell>
          <cell r="R330">
            <v>0</v>
          </cell>
          <cell r="S330">
            <v>5638.9709521378782</v>
          </cell>
          <cell r="T330">
            <v>16132.970952137879</v>
          </cell>
          <cell r="V330">
            <v>32037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183344</v>
          </cell>
          <cell r="AH330">
            <v>0</v>
          </cell>
          <cell r="AI330">
            <v>0</v>
          </cell>
          <cell r="AJ330">
            <v>183344</v>
          </cell>
          <cell r="AK330">
            <v>0</v>
          </cell>
          <cell r="AL330">
            <v>10494</v>
          </cell>
          <cell r="AM330">
            <v>193838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193838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5638.9709521378782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181291.09271007753</v>
          </cell>
          <cell r="F331">
            <v>0</v>
          </cell>
          <cell r="G331">
            <v>8641</v>
          </cell>
          <cell r="H331">
            <v>189932.09271007753</v>
          </cell>
          <cell r="J331">
            <v>8641</v>
          </cell>
          <cell r="K331">
            <v>28725.09271007753</v>
          </cell>
          <cell r="L331">
            <v>37366.09271007753</v>
          </cell>
          <cell r="N331">
            <v>152566</v>
          </cell>
          <cell r="P331">
            <v>8641</v>
          </cell>
          <cell r="Q331">
            <v>0</v>
          </cell>
          <cell r="R331">
            <v>0</v>
          </cell>
          <cell r="S331">
            <v>28725.09271007753</v>
          </cell>
          <cell r="T331">
            <v>37366.09271007753</v>
          </cell>
          <cell r="V331">
            <v>44104.892710077533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2370.9072899225189</v>
          </cell>
          <cell r="AE331">
            <v>0</v>
          </cell>
          <cell r="AF331">
            <v>0</v>
          </cell>
          <cell r="AG331">
            <v>183662</v>
          </cell>
          <cell r="AH331">
            <v>0</v>
          </cell>
          <cell r="AI331">
            <v>0</v>
          </cell>
          <cell r="AJ331">
            <v>181291.09271007753</v>
          </cell>
          <cell r="AK331">
            <v>0</v>
          </cell>
          <cell r="AL331">
            <v>8641</v>
          </cell>
          <cell r="AM331">
            <v>189932.09271007753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192303.00000000006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181291.09271007753</v>
          </cell>
          <cell r="CE331">
            <v>152566</v>
          </cell>
          <cell r="CF331">
            <v>28725.09271007753</v>
          </cell>
          <cell r="CG331">
            <v>0</v>
          </cell>
          <cell r="CH331">
            <v>6738.8</v>
          </cell>
          <cell r="CI331">
            <v>0</v>
          </cell>
          <cell r="CJ331">
            <v>35463.892710077533</v>
          </cell>
          <cell r="CK331">
            <v>28725.09271007753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28725.09271007753</v>
          </cell>
          <cell r="DQ331">
            <v>28725.09271007753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75051.846907771731</v>
          </cell>
          <cell r="F332">
            <v>0</v>
          </cell>
          <cell r="G332">
            <v>4717</v>
          </cell>
          <cell r="H332">
            <v>79768.846907771731</v>
          </cell>
          <cell r="J332">
            <v>4717</v>
          </cell>
          <cell r="K332">
            <v>3756.8469077717309</v>
          </cell>
          <cell r="L332">
            <v>8473.8469077717309</v>
          </cell>
          <cell r="N332">
            <v>71295</v>
          </cell>
          <cell r="P332">
            <v>4717</v>
          </cell>
          <cell r="Q332">
            <v>0</v>
          </cell>
          <cell r="R332">
            <v>0</v>
          </cell>
          <cell r="S332">
            <v>3756.8469077717309</v>
          </cell>
          <cell r="T332">
            <v>8473.8469077717309</v>
          </cell>
          <cell r="V332">
            <v>20593.846907771731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196.15309222824027</v>
          </cell>
          <cell r="AE332">
            <v>0</v>
          </cell>
          <cell r="AF332">
            <v>0</v>
          </cell>
          <cell r="AG332">
            <v>75248</v>
          </cell>
          <cell r="AH332">
            <v>0</v>
          </cell>
          <cell r="AI332">
            <v>0</v>
          </cell>
          <cell r="AJ332">
            <v>75051.846907771731</v>
          </cell>
          <cell r="AK332">
            <v>0</v>
          </cell>
          <cell r="AL332">
            <v>4717</v>
          </cell>
          <cell r="AM332">
            <v>79768.846907771731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79964.999999999971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75051.846907771731</v>
          </cell>
          <cell r="CE332">
            <v>71295</v>
          </cell>
          <cell r="CF332">
            <v>3756.8469077717309</v>
          </cell>
          <cell r="CG332">
            <v>0</v>
          </cell>
          <cell r="CH332">
            <v>12120</v>
          </cell>
          <cell r="CI332">
            <v>0</v>
          </cell>
          <cell r="CJ332">
            <v>15876.846907771731</v>
          </cell>
          <cell r="CK332">
            <v>3756.8469077717309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3756.8469077717309</v>
          </cell>
          <cell r="DQ332">
            <v>3756.8469077717309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83126</v>
          </cell>
          <cell r="H334">
            <v>1266858.8746407845</v>
          </cell>
          <cell r="J334">
            <v>83126</v>
          </cell>
          <cell r="K334">
            <v>313076.12966523872</v>
          </cell>
          <cell r="L334">
            <v>396202.12966523872</v>
          </cell>
          <cell r="N334">
            <v>870656.74497554568</v>
          </cell>
          <cell r="P334">
            <v>83126</v>
          </cell>
          <cell r="Q334">
            <v>0</v>
          </cell>
          <cell r="R334">
            <v>0</v>
          </cell>
          <cell r="S334">
            <v>313076.12966523872</v>
          </cell>
          <cell r="T334">
            <v>396202.12966523872</v>
          </cell>
          <cell r="V334">
            <v>508268.47464078449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9810.1253592161611</v>
          </cell>
          <cell r="AE334">
            <v>0</v>
          </cell>
          <cell r="AF334">
            <v>0</v>
          </cell>
          <cell r="AG334">
            <v>1193543</v>
          </cell>
          <cell r="AH334">
            <v>0</v>
          </cell>
          <cell r="AI334">
            <v>0</v>
          </cell>
          <cell r="AJ334">
            <v>1183732.8746407845</v>
          </cell>
          <cell r="AK334">
            <v>0</v>
          </cell>
          <cell r="AL334">
            <v>83126</v>
          </cell>
          <cell r="AM334">
            <v>1266858.8746407845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1276669.0000000007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313076.12966523872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280882.87464078446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21540</v>
          </cell>
          <cell r="H335">
            <v>351082</v>
          </cell>
          <cell r="J335">
            <v>21540</v>
          </cell>
          <cell r="K335">
            <v>37018.963956384439</v>
          </cell>
          <cell r="L335">
            <v>58558.963956384439</v>
          </cell>
          <cell r="N335">
            <v>292523.03604361555</v>
          </cell>
          <cell r="P335">
            <v>21540</v>
          </cell>
          <cell r="Q335">
            <v>0</v>
          </cell>
          <cell r="R335">
            <v>0</v>
          </cell>
          <cell r="S335">
            <v>37018.963956384439</v>
          </cell>
          <cell r="T335">
            <v>58558.963956384439</v>
          </cell>
          <cell r="V335">
            <v>123323.2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329542</v>
          </cell>
          <cell r="AH335">
            <v>0</v>
          </cell>
          <cell r="AI335">
            <v>0</v>
          </cell>
          <cell r="AJ335">
            <v>329542</v>
          </cell>
          <cell r="AK335">
            <v>0</v>
          </cell>
          <cell r="AL335">
            <v>21540</v>
          </cell>
          <cell r="AM335">
            <v>351082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351082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37018.963956384439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14056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2898</v>
          </cell>
          <cell r="H336">
            <v>56882.221714285733</v>
          </cell>
          <cell r="J336">
            <v>2898</v>
          </cell>
          <cell r="K336">
            <v>1865.2217142857335</v>
          </cell>
          <cell r="L336">
            <v>4763.2217142857335</v>
          </cell>
          <cell r="N336">
            <v>52119</v>
          </cell>
          <cell r="P336">
            <v>2898</v>
          </cell>
          <cell r="Q336">
            <v>0</v>
          </cell>
          <cell r="R336">
            <v>0</v>
          </cell>
          <cell r="S336">
            <v>1865.2217142857335</v>
          </cell>
          <cell r="T336">
            <v>4763.2217142857335</v>
          </cell>
          <cell r="V336">
            <v>4763.2217142857335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489.7782857142858</v>
          </cell>
          <cell r="AE336">
            <v>0</v>
          </cell>
          <cell r="AF336">
            <v>0</v>
          </cell>
          <cell r="AG336">
            <v>54474</v>
          </cell>
          <cell r="AH336">
            <v>0</v>
          </cell>
          <cell r="AI336">
            <v>0</v>
          </cell>
          <cell r="AJ336">
            <v>53984.221714285733</v>
          </cell>
          <cell r="AK336">
            <v>0</v>
          </cell>
          <cell r="AL336">
            <v>2898</v>
          </cell>
          <cell r="AM336">
            <v>56882.221714285733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57372.000000000022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1865.2217142857335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32598</v>
          </cell>
          <cell r="H340">
            <v>581816.18892293121</v>
          </cell>
          <cell r="J340">
            <v>32598</v>
          </cell>
          <cell r="K340">
            <v>89840.188922931207</v>
          </cell>
          <cell r="L340">
            <v>122438.18892293121</v>
          </cell>
          <cell r="N340">
            <v>459378</v>
          </cell>
          <cell r="P340">
            <v>32598</v>
          </cell>
          <cell r="Q340">
            <v>0</v>
          </cell>
          <cell r="R340">
            <v>0</v>
          </cell>
          <cell r="S340">
            <v>89840.188922931207</v>
          </cell>
          <cell r="T340">
            <v>122438.18892293121</v>
          </cell>
          <cell r="V340">
            <v>150764.5889229312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5251.8110770690346</v>
          </cell>
          <cell r="AE340">
            <v>0</v>
          </cell>
          <cell r="AF340">
            <v>0</v>
          </cell>
          <cell r="AG340">
            <v>554470</v>
          </cell>
          <cell r="AH340">
            <v>0</v>
          </cell>
          <cell r="AI340">
            <v>0</v>
          </cell>
          <cell r="AJ340">
            <v>549218.18892293121</v>
          </cell>
          <cell r="AK340">
            <v>0</v>
          </cell>
          <cell r="AL340">
            <v>32598</v>
          </cell>
          <cell r="AM340">
            <v>581816.18892293132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587068.00000000035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89840.188922931207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82791</v>
          </cell>
          <cell r="H341">
            <v>1303522.2422185773</v>
          </cell>
          <cell r="J341">
            <v>82791</v>
          </cell>
          <cell r="K341">
            <v>260798.31118549965</v>
          </cell>
          <cell r="L341">
            <v>343589.31118549965</v>
          </cell>
          <cell r="N341">
            <v>959932.93103307765</v>
          </cell>
          <cell r="P341">
            <v>82791</v>
          </cell>
          <cell r="Q341">
            <v>0</v>
          </cell>
          <cell r="R341">
            <v>0</v>
          </cell>
          <cell r="S341">
            <v>260798.31118549965</v>
          </cell>
          <cell r="T341">
            <v>343589.31118549965</v>
          </cell>
          <cell r="V341">
            <v>403272.44221857726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2685.7577814225447</v>
          </cell>
          <cell r="AE341">
            <v>0</v>
          </cell>
          <cell r="AF341">
            <v>0</v>
          </cell>
          <cell r="AG341">
            <v>1223417</v>
          </cell>
          <cell r="AH341">
            <v>0</v>
          </cell>
          <cell r="AI341">
            <v>0</v>
          </cell>
          <cell r="AJ341">
            <v>1220731.2422185773</v>
          </cell>
          <cell r="AK341">
            <v>0</v>
          </cell>
          <cell r="AL341">
            <v>82791</v>
          </cell>
          <cell r="AM341">
            <v>1303522.2422185773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1306207.9999999998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260798.31118549965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258161.2422185773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4478643.5393280424</v>
          </cell>
          <cell r="F345">
            <v>0</v>
          </cell>
          <cell r="G345">
            <v>285918</v>
          </cell>
          <cell r="H345">
            <v>4764561.5393280424</v>
          </cell>
          <cell r="J345">
            <v>285918</v>
          </cell>
          <cell r="K345">
            <v>653098.66683974257</v>
          </cell>
          <cell r="L345">
            <v>939016.66683974257</v>
          </cell>
          <cell r="N345">
            <v>3825544.8724882999</v>
          </cell>
          <cell r="P345">
            <v>285918</v>
          </cell>
          <cell r="Q345">
            <v>0</v>
          </cell>
          <cell r="R345">
            <v>0</v>
          </cell>
          <cell r="S345">
            <v>653098.66683974257</v>
          </cell>
          <cell r="T345">
            <v>939016.66683974257</v>
          </cell>
          <cell r="V345">
            <v>1147497.1393280425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52469.460671958288</v>
          </cell>
          <cell r="AE345">
            <v>0.99999999999999978</v>
          </cell>
          <cell r="AF345">
            <v>0</v>
          </cell>
          <cell r="AG345">
            <v>4531113</v>
          </cell>
          <cell r="AH345">
            <v>0</v>
          </cell>
          <cell r="AI345">
            <v>0</v>
          </cell>
          <cell r="AJ345">
            <v>4478643.5393280424</v>
          </cell>
          <cell r="AK345">
            <v>0</v>
          </cell>
          <cell r="AL345">
            <v>285918</v>
          </cell>
          <cell r="AM345">
            <v>4764561.5393280424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4817031.0000000009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4478643.5393280424</v>
          </cell>
          <cell r="CE345">
            <v>3869559</v>
          </cell>
          <cell r="CF345">
            <v>609084.53932804242</v>
          </cell>
          <cell r="CG345">
            <v>168150.6</v>
          </cell>
          <cell r="CH345">
            <v>84344</v>
          </cell>
          <cell r="CI345">
            <v>0</v>
          </cell>
          <cell r="CJ345">
            <v>861579.13932804239</v>
          </cell>
          <cell r="CK345">
            <v>653098.66683974257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609084.53932804242</v>
          </cell>
          <cell r="DQ345">
            <v>609084.53932804242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1904</v>
          </cell>
          <cell r="H346">
            <v>65085.539999999994</v>
          </cell>
          <cell r="J346">
            <v>1904</v>
          </cell>
          <cell r="K346">
            <v>2515.9688362272341</v>
          </cell>
          <cell r="L346">
            <v>4419.9688362272336</v>
          </cell>
          <cell r="N346">
            <v>60665.571163772758</v>
          </cell>
          <cell r="P346">
            <v>1904</v>
          </cell>
          <cell r="Q346">
            <v>0</v>
          </cell>
          <cell r="R346">
            <v>0</v>
          </cell>
          <cell r="S346">
            <v>2515.9688362272341</v>
          </cell>
          <cell r="T346">
            <v>4419.9688362272336</v>
          </cell>
          <cell r="V346">
            <v>16127.339999999993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959.46</v>
          </cell>
          <cell r="AE346">
            <v>0</v>
          </cell>
          <cell r="AF346">
            <v>0</v>
          </cell>
          <cell r="AG346">
            <v>64141</v>
          </cell>
          <cell r="AH346">
            <v>0</v>
          </cell>
          <cell r="AI346">
            <v>0</v>
          </cell>
          <cell r="AJ346">
            <v>63181.539999999994</v>
          </cell>
          <cell r="AK346">
            <v>0</v>
          </cell>
          <cell r="AL346">
            <v>1904</v>
          </cell>
          <cell r="AM346">
            <v>65085.539999999994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66045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2515.9688362272341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2193.5399999999936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9590</v>
          </cell>
          <cell r="H349">
            <v>184632</v>
          </cell>
          <cell r="J349">
            <v>9590</v>
          </cell>
          <cell r="K349">
            <v>5750</v>
          </cell>
          <cell r="L349">
            <v>15340</v>
          </cell>
          <cell r="N349">
            <v>169292</v>
          </cell>
          <cell r="P349">
            <v>9590</v>
          </cell>
          <cell r="Q349">
            <v>0</v>
          </cell>
          <cell r="R349">
            <v>0</v>
          </cell>
          <cell r="S349">
            <v>5750</v>
          </cell>
          <cell r="T349">
            <v>15340</v>
          </cell>
          <cell r="V349">
            <v>30316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175042</v>
          </cell>
          <cell r="AH349">
            <v>0</v>
          </cell>
          <cell r="AI349">
            <v>0</v>
          </cell>
          <cell r="AJ349">
            <v>175042</v>
          </cell>
          <cell r="AK349">
            <v>0</v>
          </cell>
          <cell r="AL349">
            <v>9590</v>
          </cell>
          <cell r="AM349">
            <v>184632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184632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5750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3991</v>
          </cell>
          <cell r="H351">
            <v>70187</v>
          </cell>
          <cell r="J351">
            <v>3991</v>
          </cell>
          <cell r="K351">
            <v>4762.468190077002</v>
          </cell>
          <cell r="L351">
            <v>8753.4681900770011</v>
          </cell>
          <cell r="N351">
            <v>61433.531809922999</v>
          </cell>
          <cell r="P351">
            <v>3991</v>
          </cell>
          <cell r="Q351">
            <v>0</v>
          </cell>
          <cell r="R351">
            <v>0</v>
          </cell>
          <cell r="S351">
            <v>4762.468190077002</v>
          </cell>
          <cell r="T351">
            <v>8753.4681900770011</v>
          </cell>
          <cell r="V351">
            <v>8839.4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66196</v>
          </cell>
          <cell r="AH351">
            <v>0</v>
          </cell>
          <cell r="AI351">
            <v>0</v>
          </cell>
          <cell r="AJ351">
            <v>66196</v>
          </cell>
          <cell r="AK351">
            <v>0</v>
          </cell>
          <cell r="AL351">
            <v>3991</v>
          </cell>
          <cell r="AM351">
            <v>70187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70187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4762.468190077002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4732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21720</v>
          </cell>
          <cell r="H352">
            <v>320969.87431693991</v>
          </cell>
          <cell r="J352">
            <v>21720</v>
          </cell>
          <cell r="K352">
            <v>46758.702778420979</v>
          </cell>
          <cell r="L352">
            <v>68478.702778420979</v>
          </cell>
          <cell r="N352">
            <v>252491.17153851892</v>
          </cell>
          <cell r="P352">
            <v>21720</v>
          </cell>
          <cell r="Q352">
            <v>0</v>
          </cell>
          <cell r="R352">
            <v>0</v>
          </cell>
          <cell r="S352">
            <v>46758.702778420979</v>
          </cell>
          <cell r="T352">
            <v>68478.702778420979</v>
          </cell>
          <cell r="V352">
            <v>81578.874316939909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3996.1256830601092</v>
          </cell>
          <cell r="AE352">
            <v>0</v>
          </cell>
          <cell r="AF352">
            <v>0</v>
          </cell>
          <cell r="AG352">
            <v>303246</v>
          </cell>
          <cell r="AH352">
            <v>0</v>
          </cell>
          <cell r="AI352">
            <v>0</v>
          </cell>
          <cell r="AJ352">
            <v>299249.87431693991</v>
          </cell>
          <cell r="AK352">
            <v>0</v>
          </cell>
          <cell r="AL352">
            <v>21720</v>
          </cell>
          <cell r="AM352">
            <v>320969.87431693991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324966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46758.702778420979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42113.874316939909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29591.344292623351</v>
          </cell>
          <cell r="F353">
            <v>0</v>
          </cell>
          <cell r="G353">
            <v>1963</v>
          </cell>
          <cell r="H353">
            <v>31554.344292623351</v>
          </cell>
          <cell r="J353">
            <v>1963</v>
          </cell>
          <cell r="K353">
            <v>2534.9845358453567</v>
          </cell>
          <cell r="L353">
            <v>4497.9845358453567</v>
          </cell>
          <cell r="N353">
            <v>27056.359756777994</v>
          </cell>
          <cell r="P353">
            <v>1963</v>
          </cell>
          <cell r="Q353">
            <v>0</v>
          </cell>
          <cell r="R353">
            <v>0</v>
          </cell>
          <cell r="S353">
            <v>2534.9845358453567</v>
          </cell>
          <cell r="T353">
            <v>4497.9845358453567</v>
          </cell>
          <cell r="V353">
            <v>11656.744292623351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74.655707376656437</v>
          </cell>
          <cell r="AE353">
            <v>0</v>
          </cell>
          <cell r="AF353">
            <v>0</v>
          </cell>
          <cell r="AG353">
            <v>29666</v>
          </cell>
          <cell r="AH353">
            <v>0</v>
          </cell>
          <cell r="AI353">
            <v>0</v>
          </cell>
          <cell r="AJ353">
            <v>29591.344292623351</v>
          </cell>
          <cell r="AK353">
            <v>0</v>
          </cell>
          <cell r="AL353">
            <v>1963</v>
          </cell>
          <cell r="AM353">
            <v>31554.344292623355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31629.000000000011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29591.344292623351</v>
          </cell>
          <cell r="CE353">
            <v>28576</v>
          </cell>
          <cell r="CF353">
            <v>1015.3442926233511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9693.7442926233507</v>
          </cell>
          <cell r="CK353">
            <v>2534.9845358453567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1015.3442926233511</v>
          </cell>
          <cell r="DQ353">
            <v>1015.3442926233511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375713.01192222856</v>
          </cell>
          <cell r="F355">
            <v>0</v>
          </cell>
          <cell r="G355">
            <v>23532</v>
          </cell>
          <cell r="H355">
            <v>399245.01192222856</v>
          </cell>
          <cell r="J355">
            <v>23532</v>
          </cell>
          <cell r="K355">
            <v>31398.023930053685</v>
          </cell>
          <cell r="L355">
            <v>54930.023930053685</v>
          </cell>
          <cell r="N355">
            <v>344314.98799217487</v>
          </cell>
          <cell r="P355">
            <v>23532</v>
          </cell>
          <cell r="Q355">
            <v>0</v>
          </cell>
          <cell r="R355">
            <v>0</v>
          </cell>
          <cell r="S355">
            <v>31398.023930053685</v>
          </cell>
          <cell r="T355">
            <v>54930.023930053685</v>
          </cell>
          <cell r="V355">
            <v>55781.81192222856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6525.9880777717653</v>
          </cell>
          <cell r="AE355">
            <v>1.9999999999999998</v>
          </cell>
          <cell r="AF355">
            <v>0</v>
          </cell>
          <cell r="AG355">
            <v>382239</v>
          </cell>
          <cell r="AH355">
            <v>0</v>
          </cell>
          <cell r="AI355">
            <v>0</v>
          </cell>
          <cell r="AJ355">
            <v>375713.01192222856</v>
          </cell>
          <cell r="AK355">
            <v>0</v>
          </cell>
          <cell r="AL355">
            <v>23532</v>
          </cell>
          <cell r="AM355">
            <v>399245.01192222856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405771.00000000035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375713.01192222856</v>
          </cell>
          <cell r="CE355">
            <v>344617</v>
          </cell>
          <cell r="CF355">
            <v>31096.011922228558</v>
          </cell>
          <cell r="CG355">
            <v>1153.8</v>
          </cell>
          <cell r="CH355">
            <v>0</v>
          </cell>
          <cell r="CI355">
            <v>0</v>
          </cell>
          <cell r="CJ355">
            <v>32249.811922228557</v>
          </cell>
          <cell r="CK355">
            <v>31398.023930053685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31096.011922228558</v>
          </cell>
          <cell r="DQ355">
            <v>31096.011922228558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741662.90073979495</v>
          </cell>
          <cell r="F356">
            <v>1924</v>
          </cell>
          <cell r="G356">
            <v>38738</v>
          </cell>
          <cell r="H356">
            <v>782324.90073979495</v>
          </cell>
          <cell r="J356">
            <v>38738</v>
          </cell>
          <cell r="K356">
            <v>93136.726275576817</v>
          </cell>
          <cell r="L356">
            <v>131874.7262755768</v>
          </cell>
          <cell r="N356">
            <v>650450.17446421809</v>
          </cell>
          <cell r="P356">
            <v>38738</v>
          </cell>
          <cell r="Q356">
            <v>0</v>
          </cell>
          <cell r="R356">
            <v>0</v>
          </cell>
          <cell r="S356">
            <v>93136.726275576817</v>
          </cell>
          <cell r="T356">
            <v>131874.7262755768</v>
          </cell>
          <cell r="V356">
            <v>271035.70073979499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581.09926020535408</v>
          </cell>
          <cell r="AE356">
            <v>8</v>
          </cell>
          <cell r="AF356">
            <v>0</v>
          </cell>
          <cell r="AG356">
            <v>742244</v>
          </cell>
          <cell r="AH356">
            <v>0</v>
          </cell>
          <cell r="AI356">
            <v>0</v>
          </cell>
          <cell r="AJ356">
            <v>741662.90073979495</v>
          </cell>
          <cell r="AK356">
            <v>0</v>
          </cell>
          <cell r="AL356">
            <v>38738</v>
          </cell>
          <cell r="AM356">
            <v>780400.90073979483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780982.00000000023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741662.90073979495</v>
          </cell>
          <cell r="CE356">
            <v>673841</v>
          </cell>
          <cell r="CF356">
            <v>67821.900739794946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232297.70073979496</v>
          </cell>
          <cell r="CK356">
            <v>93136.726275576817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67821.900739794946</v>
          </cell>
          <cell r="DQ356">
            <v>67821.900739794946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28167836.199513536</v>
          </cell>
          <cell r="F357">
            <v>1191304</v>
          </cell>
          <cell r="G357">
            <v>1868628</v>
          </cell>
          <cell r="H357">
            <v>31227768.199513536</v>
          </cell>
          <cell r="J357">
            <v>1868628</v>
          </cell>
          <cell r="K357">
            <v>3053180.1076468639</v>
          </cell>
          <cell r="L357">
            <v>4921808.1076468639</v>
          </cell>
          <cell r="N357">
            <v>26305960.091866672</v>
          </cell>
          <cell r="P357">
            <v>1868628</v>
          </cell>
          <cell r="Q357">
            <v>0</v>
          </cell>
          <cell r="R357">
            <v>0</v>
          </cell>
          <cell r="S357">
            <v>3053180.1076468639</v>
          </cell>
          <cell r="T357">
            <v>4921808.1076468639</v>
          </cell>
          <cell r="V357">
            <v>5849287.3995135361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275576.80048645358</v>
          </cell>
          <cell r="AE357">
            <v>0</v>
          </cell>
          <cell r="AF357">
            <v>0</v>
          </cell>
          <cell r="AG357">
            <v>28443413</v>
          </cell>
          <cell r="AH357">
            <v>0</v>
          </cell>
          <cell r="AI357">
            <v>0</v>
          </cell>
          <cell r="AJ357">
            <v>28167836.199513536</v>
          </cell>
          <cell r="AK357">
            <v>1193228</v>
          </cell>
          <cell r="AL357">
            <v>1868628</v>
          </cell>
          <cell r="AM357">
            <v>31229692.199513536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31505268.999999989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28167836.199513536</v>
          </cell>
          <cell r="CE357">
            <v>25301719</v>
          </cell>
          <cell r="CF357">
            <v>2866117.1995135359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3980659.3995135361</v>
          </cell>
          <cell r="CK357">
            <v>3053180.1076468639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2866117.1995135359</v>
          </cell>
          <cell r="DQ357">
            <v>2866117.1995135359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47803</v>
          </cell>
          <cell r="H359">
            <v>939344</v>
          </cell>
          <cell r="J359">
            <v>47803</v>
          </cell>
          <cell r="K359">
            <v>88259.359210653638</v>
          </cell>
          <cell r="L359">
            <v>136062.35921065364</v>
          </cell>
          <cell r="N359">
            <v>803281.6407893463</v>
          </cell>
          <cell r="P359">
            <v>47803</v>
          </cell>
          <cell r="Q359">
            <v>0</v>
          </cell>
          <cell r="R359">
            <v>0</v>
          </cell>
          <cell r="S359">
            <v>88259.359210653638</v>
          </cell>
          <cell r="T359">
            <v>136062.35921065364</v>
          </cell>
          <cell r="V359">
            <v>286095.19999999995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891541</v>
          </cell>
          <cell r="AH359">
            <v>0</v>
          </cell>
          <cell r="AI359">
            <v>0</v>
          </cell>
          <cell r="AJ359">
            <v>891541</v>
          </cell>
          <cell r="AK359">
            <v>0</v>
          </cell>
          <cell r="AL359">
            <v>47803</v>
          </cell>
          <cell r="AM359">
            <v>939344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939344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88259.359210653638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66381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7626</v>
          </cell>
          <cell r="H361">
            <v>173376</v>
          </cell>
          <cell r="J361">
            <v>7626</v>
          </cell>
          <cell r="K361">
            <v>13149.628750022952</v>
          </cell>
          <cell r="L361">
            <v>20775.628750022952</v>
          </cell>
          <cell r="N361">
            <v>152600.37124997703</v>
          </cell>
          <cell r="P361">
            <v>7626</v>
          </cell>
          <cell r="Q361">
            <v>0</v>
          </cell>
          <cell r="R361">
            <v>0</v>
          </cell>
          <cell r="S361">
            <v>13149.628750022952</v>
          </cell>
          <cell r="T361">
            <v>20775.628750022952</v>
          </cell>
          <cell r="V361">
            <v>47301.2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165750</v>
          </cell>
          <cell r="AH361">
            <v>0</v>
          </cell>
          <cell r="AI361">
            <v>0</v>
          </cell>
          <cell r="AJ361">
            <v>165750</v>
          </cell>
          <cell r="AK361">
            <v>0</v>
          </cell>
          <cell r="AL361">
            <v>7626</v>
          </cell>
          <cell r="AM361">
            <v>173376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173376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13149.628750022952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5798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29634</v>
          </cell>
          <cell r="H363">
            <v>495313.66014726448</v>
          </cell>
          <cell r="J363">
            <v>29634</v>
          </cell>
          <cell r="K363">
            <v>38399.138283032255</v>
          </cell>
          <cell r="L363">
            <v>68033.138283032255</v>
          </cell>
          <cell r="N363">
            <v>427280.52186423226</v>
          </cell>
          <cell r="P363">
            <v>29634</v>
          </cell>
          <cell r="Q363">
            <v>0</v>
          </cell>
          <cell r="R363">
            <v>0</v>
          </cell>
          <cell r="S363">
            <v>38399.138283032255</v>
          </cell>
          <cell r="T363">
            <v>68033.138283032255</v>
          </cell>
          <cell r="V363">
            <v>137838.66014726448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1864.3398527352849</v>
          </cell>
          <cell r="AE363">
            <v>0</v>
          </cell>
          <cell r="AF363">
            <v>0</v>
          </cell>
          <cell r="AG363">
            <v>467544</v>
          </cell>
          <cell r="AH363">
            <v>0</v>
          </cell>
          <cell r="AI363">
            <v>0</v>
          </cell>
          <cell r="AJ363">
            <v>465679.66014726448</v>
          </cell>
          <cell r="AK363">
            <v>0</v>
          </cell>
          <cell r="AL363">
            <v>29634</v>
          </cell>
          <cell r="AM363">
            <v>495313.66014726448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497177.99999999977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38399.138283032255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19310.660147264483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63105</v>
          </cell>
          <cell r="H364">
            <v>1102290</v>
          </cell>
          <cell r="J364">
            <v>63105</v>
          </cell>
          <cell r="K364">
            <v>102689</v>
          </cell>
          <cell r="L364">
            <v>165794</v>
          </cell>
          <cell r="N364">
            <v>936496</v>
          </cell>
          <cell r="P364">
            <v>63105</v>
          </cell>
          <cell r="Q364">
            <v>0</v>
          </cell>
          <cell r="R364">
            <v>0</v>
          </cell>
          <cell r="S364">
            <v>102689</v>
          </cell>
          <cell r="T364">
            <v>165794</v>
          </cell>
          <cell r="V364">
            <v>168227.20000000001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1039185</v>
          </cell>
          <cell r="AH364">
            <v>0</v>
          </cell>
          <cell r="AI364">
            <v>0</v>
          </cell>
          <cell r="AJ364">
            <v>1039185</v>
          </cell>
          <cell r="AK364">
            <v>0</v>
          </cell>
          <cell r="AL364">
            <v>63105</v>
          </cell>
          <cell r="AM364">
            <v>1102290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1102290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102689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89566</v>
          </cell>
          <cell r="H365">
            <v>1972386</v>
          </cell>
          <cell r="J365">
            <v>89566</v>
          </cell>
          <cell r="K365">
            <v>193645.45042944627</v>
          </cell>
          <cell r="L365">
            <v>283211.4504294463</v>
          </cell>
          <cell r="N365">
            <v>1689174.5495705537</v>
          </cell>
          <cell r="P365">
            <v>89566</v>
          </cell>
          <cell r="Q365">
            <v>0</v>
          </cell>
          <cell r="R365">
            <v>0</v>
          </cell>
          <cell r="S365">
            <v>193645.45042944627</v>
          </cell>
          <cell r="T365">
            <v>283211.4504294463</v>
          </cell>
          <cell r="V365">
            <v>377393.6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1882820</v>
          </cell>
          <cell r="AH365">
            <v>0</v>
          </cell>
          <cell r="AI365">
            <v>0</v>
          </cell>
          <cell r="AJ365">
            <v>1882820</v>
          </cell>
          <cell r="AK365">
            <v>0</v>
          </cell>
          <cell r="AL365">
            <v>89566</v>
          </cell>
          <cell r="AM365">
            <v>1972386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1972386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193645.45042944627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160252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20394</v>
          </cell>
          <cell r="H366">
            <v>322083.58931344759</v>
          </cell>
          <cell r="J366">
            <v>20394</v>
          </cell>
          <cell r="K366">
            <v>29923.8048550151</v>
          </cell>
          <cell r="L366">
            <v>50317.8048550151</v>
          </cell>
          <cell r="N366">
            <v>271765.78445843246</v>
          </cell>
          <cell r="P366">
            <v>20394</v>
          </cell>
          <cell r="Q366">
            <v>0</v>
          </cell>
          <cell r="R366">
            <v>0</v>
          </cell>
          <cell r="S366">
            <v>29923.8048550151</v>
          </cell>
          <cell r="T366">
            <v>50317.8048550151</v>
          </cell>
          <cell r="V366">
            <v>115372.38931344758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1664.4106865524466</v>
          </cell>
          <cell r="AE366">
            <v>0</v>
          </cell>
          <cell r="AF366">
            <v>0</v>
          </cell>
          <cell r="AG366">
            <v>303354</v>
          </cell>
          <cell r="AH366">
            <v>0</v>
          </cell>
          <cell r="AI366">
            <v>0</v>
          </cell>
          <cell r="AJ366">
            <v>301689.58931344759</v>
          </cell>
          <cell r="AK366">
            <v>0</v>
          </cell>
          <cell r="AL366">
            <v>20394</v>
          </cell>
          <cell r="AM366">
            <v>322083.58931344759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323748.00000000006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29923.8048550151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16066.589313447592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2964</v>
          </cell>
          <cell r="H367">
            <v>44995.259016393444</v>
          </cell>
          <cell r="J367">
            <v>2964</v>
          </cell>
          <cell r="K367">
            <v>11302.259016393444</v>
          </cell>
          <cell r="L367">
            <v>14266.259016393444</v>
          </cell>
          <cell r="N367">
            <v>30729</v>
          </cell>
          <cell r="P367">
            <v>2964</v>
          </cell>
          <cell r="Q367">
            <v>0</v>
          </cell>
          <cell r="R367">
            <v>0</v>
          </cell>
          <cell r="S367">
            <v>11302.259016393444</v>
          </cell>
          <cell r="T367">
            <v>14266.259016393444</v>
          </cell>
          <cell r="V367">
            <v>17666.259016393444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382.74098360655739</v>
          </cell>
          <cell r="AE367">
            <v>0</v>
          </cell>
          <cell r="AF367">
            <v>0</v>
          </cell>
          <cell r="AG367">
            <v>42414</v>
          </cell>
          <cell r="AH367">
            <v>0</v>
          </cell>
          <cell r="AI367">
            <v>0</v>
          </cell>
          <cell r="AJ367">
            <v>42031.259016393444</v>
          </cell>
          <cell r="AK367">
            <v>0</v>
          </cell>
          <cell r="AL367">
            <v>2964</v>
          </cell>
          <cell r="AM367">
            <v>44995.259016393444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45378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11302.259016393444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59214</v>
          </cell>
          <cell r="H368">
            <v>1003624.3960011794</v>
          </cell>
          <cell r="J368">
            <v>59214</v>
          </cell>
          <cell r="K368">
            <v>36108.543453323451</v>
          </cell>
          <cell r="L368">
            <v>95322.543453323451</v>
          </cell>
          <cell r="N368">
            <v>908301.85254785593</v>
          </cell>
          <cell r="P368">
            <v>59214</v>
          </cell>
          <cell r="Q368">
            <v>0</v>
          </cell>
          <cell r="R368">
            <v>0</v>
          </cell>
          <cell r="S368">
            <v>36108.543453323451</v>
          </cell>
          <cell r="T368">
            <v>95322.543453323451</v>
          </cell>
          <cell r="V368">
            <v>140973.59600117936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18053.603998820508</v>
          </cell>
          <cell r="AE368">
            <v>0</v>
          </cell>
          <cell r="AF368">
            <v>0</v>
          </cell>
          <cell r="AG368">
            <v>962464</v>
          </cell>
          <cell r="AH368">
            <v>0</v>
          </cell>
          <cell r="AI368">
            <v>0</v>
          </cell>
          <cell r="AJ368">
            <v>944410.39600117935</v>
          </cell>
          <cell r="AK368">
            <v>0</v>
          </cell>
          <cell r="AL368">
            <v>59214</v>
          </cell>
          <cell r="AM368">
            <v>1003624.3960011794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1021677.9999999999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36108.543453323451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19922.396001179353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154927.48057415325</v>
          </cell>
          <cell r="F370">
            <v>0</v>
          </cell>
          <cell r="G370">
            <v>8565</v>
          </cell>
          <cell r="H370">
            <v>163492.48057415325</v>
          </cell>
          <cell r="J370">
            <v>8565</v>
          </cell>
          <cell r="K370">
            <v>0</v>
          </cell>
          <cell r="L370">
            <v>8565</v>
          </cell>
          <cell r="N370">
            <v>154927.48057415325</v>
          </cell>
          <cell r="P370">
            <v>8565</v>
          </cell>
          <cell r="Q370">
            <v>0</v>
          </cell>
          <cell r="R370">
            <v>0</v>
          </cell>
          <cell r="S370">
            <v>0</v>
          </cell>
          <cell r="T370">
            <v>8565</v>
          </cell>
          <cell r="V370">
            <v>8565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752.51942584675464</v>
          </cell>
          <cell r="AE370">
            <v>0</v>
          </cell>
          <cell r="AF370">
            <v>0</v>
          </cell>
          <cell r="AG370">
            <v>155680</v>
          </cell>
          <cell r="AH370">
            <v>0</v>
          </cell>
          <cell r="AI370">
            <v>0</v>
          </cell>
          <cell r="AJ370">
            <v>154927.48057415325</v>
          </cell>
          <cell r="AK370">
            <v>0</v>
          </cell>
          <cell r="AL370">
            <v>8565</v>
          </cell>
          <cell r="AM370">
            <v>163492.48057415325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164245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154927.48057415325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627638.15843081404</v>
          </cell>
          <cell r="F371">
            <v>0</v>
          </cell>
          <cell r="G371">
            <v>43200</v>
          </cell>
          <cell r="H371">
            <v>670838.15843081404</v>
          </cell>
          <cell r="J371">
            <v>43200</v>
          </cell>
          <cell r="K371">
            <v>62589.472777430288</v>
          </cell>
          <cell r="L371">
            <v>105789.47277743029</v>
          </cell>
          <cell r="N371">
            <v>565048.68565338373</v>
          </cell>
          <cell r="P371">
            <v>43200</v>
          </cell>
          <cell r="Q371">
            <v>0</v>
          </cell>
          <cell r="R371">
            <v>0</v>
          </cell>
          <cell r="S371">
            <v>62589.472777430288</v>
          </cell>
          <cell r="T371">
            <v>105789.47277743029</v>
          </cell>
          <cell r="V371">
            <v>322492.95843081409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3453.8415691861383</v>
          </cell>
          <cell r="AE371">
            <v>0</v>
          </cell>
          <cell r="AF371">
            <v>0</v>
          </cell>
          <cell r="AG371">
            <v>631092</v>
          </cell>
          <cell r="AH371">
            <v>0</v>
          </cell>
          <cell r="AI371">
            <v>0</v>
          </cell>
          <cell r="AJ371">
            <v>627638.15843081404</v>
          </cell>
          <cell r="AK371">
            <v>0</v>
          </cell>
          <cell r="AL371">
            <v>43200</v>
          </cell>
          <cell r="AM371">
            <v>670838.15843081404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674292.00000000023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627638.15843081404</v>
          </cell>
          <cell r="CE371">
            <v>582882</v>
          </cell>
          <cell r="CF371">
            <v>44756.158430814045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279292.95843081409</v>
          </cell>
          <cell r="CK371">
            <v>62589.472777430288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44756.158430814045</v>
          </cell>
          <cell r="DQ371">
            <v>44756.158430814045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365942.48137706902</v>
          </cell>
          <cell r="F372">
            <v>0</v>
          </cell>
          <cell r="G372">
            <v>23124</v>
          </cell>
          <cell r="H372">
            <v>389066.48137706902</v>
          </cell>
          <cell r="J372">
            <v>23124</v>
          </cell>
          <cell r="K372">
            <v>46409.481377069023</v>
          </cell>
          <cell r="L372">
            <v>69533.481377069023</v>
          </cell>
          <cell r="N372">
            <v>319533</v>
          </cell>
          <cell r="P372">
            <v>23124</v>
          </cell>
          <cell r="Q372">
            <v>0</v>
          </cell>
          <cell r="R372">
            <v>0</v>
          </cell>
          <cell r="S372">
            <v>46409.481377069023</v>
          </cell>
          <cell r="T372">
            <v>69533.481377069023</v>
          </cell>
          <cell r="V372">
            <v>123382.68137706904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1255.5186229304982</v>
          </cell>
          <cell r="AE372">
            <v>0</v>
          </cell>
          <cell r="AF372">
            <v>0</v>
          </cell>
          <cell r="AG372">
            <v>367198</v>
          </cell>
          <cell r="AH372">
            <v>0</v>
          </cell>
          <cell r="AI372">
            <v>0</v>
          </cell>
          <cell r="AJ372">
            <v>365942.48137706902</v>
          </cell>
          <cell r="AK372">
            <v>0</v>
          </cell>
          <cell r="AL372">
            <v>23124</v>
          </cell>
          <cell r="AM372">
            <v>389066.48137706908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390321.99999999959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365942.48137706902</v>
          </cell>
          <cell r="CE372">
            <v>319533</v>
          </cell>
          <cell r="CF372">
            <v>46409.481377069023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100258.68137706904</v>
          </cell>
          <cell r="CK372">
            <v>46409.481377069023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46409.481377069023</v>
          </cell>
          <cell r="DQ372">
            <v>46409.481377069023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26073</v>
          </cell>
          <cell r="H374">
            <v>477822.45904174575</v>
          </cell>
          <cell r="J374">
            <v>26073</v>
          </cell>
          <cell r="K374">
            <v>33415.41300443103</v>
          </cell>
          <cell r="L374">
            <v>59488.41300443103</v>
          </cell>
          <cell r="N374">
            <v>418334.04603731469</v>
          </cell>
          <cell r="P374">
            <v>26073</v>
          </cell>
          <cell r="Q374">
            <v>0</v>
          </cell>
          <cell r="R374">
            <v>0</v>
          </cell>
          <cell r="S374">
            <v>33415.41300443103</v>
          </cell>
          <cell r="T374">
            <v>59488.41300443103</v>
          </cell>
          <cell r="V374">
            <v>99013.059041745757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5164.540958254267</v>
          </cell>
          <cell r="AE374">
            <v>0</v>
          </cell>
          <cell r="AF374">
            <v>0</v>
          </cell>
          <cell r="AG374">
            <v>456914</v>
          </cell>
          <cell r="AH374">
            <v>0</v>
          </cell>
          <cell r="AI374">
            <v>0</v>
          </cell>
          <cell r="AJ374">
            <v>451749.45904174575</v>
          </cell>
          <cell r="AK374">
            <v>0</v>
          </cell>
          <cell r="AL374">
            <v>26073</v>
          </cell>
          <cell r="AM374">
            <v>477822.45904174575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482987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33415.41300443103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19401.459041745751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952</v>
          </cell>
          <cell r="H375">
            <v>20024.020050125313</v>
          </cell>
          <cell r="J375">
            <v>952</v>
          </cell>
          <cell r="K375">
            <v>419.02005012531299</v>
          </cell>
          <cell r="L375">
            <v>1371.020050125313</v>
          </cell>
          <cell r="N375">
            <v>18653</v>
          </cell>
          <cell r="P375">
            <v>952</v>
          </cell>
          <cell r="Q375">
            <v>0</v>
          </cell>
          <cell r="R375">
            <v>0</v>
          </cell>
          <cell r="S375">
            <v>419.02005012531299</v>
          </cell>
          <cell r="T375">
            <v>1371.020050125313</v>
          </cell>
          <cell r="V375">
            <v>1371.020050125313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47.97994987468671</v>
          </cell>
          <cell r="AE375">
            <v>0</v>
          </cell>
          <cell r="AF375">
            <v>0</v>
          </cell>
          <cell r="AG375">
            <v>19120</v>
          </cell>
          <cell r="AH375">
            <v>0</v>
          </cell>
          <cell r="AI375">
            <v>0</v>
          </cell>
          <cell r="AJ375">
            <v>19072.020050125313</v>
          </cell>
          <cell r="AK375">
            <v>0</v>
          </cell>
          <cell r="AL375">
            <v>952</v>
          </cell>
          <cell r="AM375">
            <v>20024.020050125313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20072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419.02005012531299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127635</v>
          </cell>
          <cell r="H376">
            <v>2281482</v>
          </cell>
          <cell r="J376">
            <v>127635</v>
          </cell>
          <cell r="K376">
            <v>26100.511338342822</v>
          </cell>
          <cell r="L376">
            <v>153735.51133834283</v>
          </cell>
          <cell r="N376">
            <v>2127746.4886616571</v>
          </cell>
          <cell r="P376">
            <v>127635</v>
          </cell>
          <cell r="Q376">
            <v>0</v>
          </cell>
          <cell r="R376">
            <v>0</v>
          </cell>
          <cell r="S376">
            <v>26100.511338342822</v>
          </cell>
          <cell r="T376">
            <v>153735.51133834283</v>
          </cell>
          <cell r="V376">
            <v>280059.40000000002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2153847</v>
          </cell>
          <cell r="AH376">
            <v>0</v>
          </cell>
          <cell r="AI376">
            <v>0</v>
          </cell>
          <cell r="AJ376">
            <v>2153847</v>
          </cell>
          <cell r="AK376">
            <v>0</v>
          </cell>
          <cell r="AL376">
            <v>127635</v>
          </cell>
          <cell r="AM376">
            <v>2281482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2281482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26100.511338342822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23860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119351.94962304753</v>
          </cell>
          <cell r="F377">
            <v>0</v>
          </cell>
          <cell r="G377">
            <v>6843</v>
          </cell>
          <cell r="H377">
            <v>126194.94962304753</v>
          </cell>
          <cell r="J377">
            <v>6843</v>
          </cell>
          <cell r="K377">
            <v>30607.949623047534</v>
          </cell>
          <cell r="L377">
            <v>37450.949623047534</v>
          </cell>
          <cell r="N377">
            <v>88744</v>
          </cell>
          <cell r="P377">
            <v>6843</v>
          </cell>
          <cell r="Q377">
            <v>0</v>
          </cell>
          <cell r="R377">
            <v>0</v>
          </cell>
          <cell r="S377">
            <v>30607.949623047534</v>
          </cell>
          <cell r="T377">
            <v>37450.949623047534</v>
          </cell>
          <cell r="V377">
            <v>51527.349623047536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779.05037695249018</v>
          </cell>
          <cell r="AE377">
            <v>0</v>
          </cell>
          <cell r="AF377">
            <v>0</v>
          </cell>
          <cell r="AG377">
            <v>120131</v>
          </cell>
          <cell r="AH377">
            <v>0</v>
          </cell>
          <cell r="AI377">
            <v>0</v>
          </cell>
          <cell r="AJ377">
            <v>119351.94962304753</v>
          </cell>
          <cell r="AK377">
            <v>0</v>
          </cell>
          <cell r="AL377">
            <v>6843</v>
          </cell>
          <cell r="AM377">
            <v>126194.94962304753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126974.00000000003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119351.94962304753</v>
          </cell>
          <cell r="CE377">
            <v>88744</v>
          </cell>
          <cell r="CF377">
            <v>30607.949623047534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44684.349623047536</v>
          </cell>
          <cell r="CK377">
            <v>30607.949623047534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30607.949623047534</v>
          </cell>
          <cell r="DQ377">
            <v>30607.949623047534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AA378">
            <v>655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16714</v>
          </cell>
          <cell r="H379">
            <v>227362.9176741855</v>
          </cell>
          <cell r="J379">
            <v>16714</v>
          </cell>
          <cell r="K379">
            <v>35113.682678931866</v>
          </cell>
          <cell r="L379">
            <v>51827.682678931866</v>
          </cell>
          <cell r="N379">
            <v>175535.23499525365</v>
          </cell>
          <cell r="P379">
            <v>16714</v>
          </cell>
          <cell r="Q379">
            <v>0</v>
          </cell>
          <cell r="R379">
            <v>0</v>
          </cell>
          <cell r="S379">
            <v>35113.682678931866</v>
          </cell>
          <cell r="T379">
            <v>51827.682678931866</v>
          </cell>
          <cell r="V379">
            <v>95833.117674185502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1872.0823258145365</v>
          </cell>
          <cell r="AE379">
            <v>0</v>
          </cell>
          <cell r="AF379">
            <v>0</v>
          </cell>
          <cell r="AG379">
            <v>212521</v>
          </cell>
          <cell r="AH379">
            <v>0</v>
          </cell>
          <cell r="AI379">
            <v>0</v>
          </cell>
          <cell r="AJ379">
            <v>210648.9176741855</v>
          </cell>
          <cell r="AK379">
            <v>0</v>
          </cell>
          <cell r="AL379">
            <v>16714</v>
          </cell>
          <cell r="AM379">
            <v>227362.9176741855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229235.00000000003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35113.682678931866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28768.917674185504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1455782.0621502292</v>
          </cell>
          <cell r="F380">
            <v>0</v>
          </cell>
          <cell r="G380">
            <v>69869</v>
          </cell>
          <cell r="H380">
            <v>1525651.0621502292</v>
          </cell>
          <cell r="J380">
            <v>69869</v>
          </cell>
          <cell r="K380">
            <v>60289.794903761169</v>
          </cell>
          <cell r="L380">
            <v>130158.79490376117</v>
          </cell>
          <cell r="N380">
            <v>1395492.267246468</v>
          </cell>
          <cell r="P380">
            <v>69869</v>
          </cell>
          <cell r="Q380">
            <v>0</v>
          </cell>
          <cell r="R380">
            <v>0</v>
          </cell>
          <cell r="S380">
            <v>60289.794903761169</v>
          </cell>
          <cell r="T380">
            <v>130158.79490376117</v>
          </cell>
          <cell r="V380">
            <v>300198.8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8611.9378497704402</v>
          </cell>
          <cell r="AE380">
            <v>0</v>
          </cell>
          <cell r="AF380">
            <v>0</v>
          </cell>
          <cell r="AG380">
            <v>1464394</v>
          </cell>
          <cell r="AH380">
            <v>0</v>
          </cell>
          <cell r="AI380">
            <v>0</v>
          </cell>
          <cell r="AJ380">
            <v>1455782.0621502292</v>
          </cell>
          <cell r="AK380">
            <v>0</v>
          </cell>
          <cell r="AL380">
            <v>69869</v>
          </cell>
          <cell r="AM380">
            <v>1525651.0621502292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1534262.9999999998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1455782.0621502292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60289.794903761169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236084.37185664554</v>
          </cell>
          <cell r="F382">
            <v>0</v>
          </cell>
          <cell r="G382">
            <v>14869</v>
          </cell>
          <cell r="H382">
            <v>250953.37185664554</v>
          </cell>
          <cell r="J382">
            <v>14869</v>
          </cell>
          <cell r="K382">
            <v>31559.982025329286</v>
          </cell>
          <cell r="L382">
            <v>46428.982025329286</v>
          </cell>
          <cell r="N382">
            <v>204524.38983131625</v>
          </cell>
          <cell r="P382">
            <v>14869</v>
          </cell>
          <cell r="Q382">
            <v>0</v>
          </cell>
          <cell r="R382">
            <v>0</v>
          </cell>
          <cell r="S382">
            <v>31559.982025329286</v>
          </cell>
          <cell r="T382">
            <v>46428.982025329286</v>
          </cell>
          <cell r="V382">
            <v>67394.571856645533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3118.6281433544918</v>
          </cell>
          <cell r="AE382">
            <v>0</v>
          </cell>
          <cell r="AF382">
            <v>0</v>
          </cell>
          <cell r="AG382">
            <v>239203</v>
          </cell>
          <cell r="AH382">
            <v>0</v>
          </cell>
          <cell r="AI382">
            <v>0</v>
          </cell>
          <cell r="AJ382">
            <v>236084.37185664554</v>
          </cell>
          <cell r="AK382">
            <v>0</v>
          </cell>
          <cell r="AL382">
            <v>14869</v>
          </cell>
          <cell r="AM382">
            <v>250953.37185664554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254072.00000000003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236084.37185664554</v>
          </cell>
          <cell r="CE382">
            <v>211958</v>
          </cell>
          <cell r="CF382">
            <v>24126.371856645535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52525.571856645533</v>
          </cell>
          <cell r="CK382">
            <v>31559.982025329286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24126.371856645535</v>
          </cell>
          <cell r="DQ382">
            <v>24126.371856645535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42930</v>
          </cell>
          <cell r="H383">
            <v>971555.95141045644</v>
          </cell>
          <cell r="J383">
            <v>42930</v>
          </cell>
          <cell r="K383">
            <v>86780.82844058027</v>
          </cell>
          <cell r="L383">
            <v>129710.82844058027</v>
          </cell>
          <cell r="N383">
            <v>841845.12296987616</v>
          </cell>
          <cell r="P383">
            <v>42930</v>
          </cell>
          <cell r="Q383">
            <v>0</v>
          </cell>
          <cell r="R383">
            <v>0</v>
          </cell>
          <cell r="S383">
            <v>86780.82844058027</v>
          </cell>
          <cell r="T383">
            <v>129710.82844058027</v>
          </cell>
          <cell r="V383">
            <v>165835.15141045646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1782.0485895438051</v>
          </cell>
          <cell r="AE383">
            <v>0</v>
          </cell>
          <cell r="AF383">
            <v>0</v>
          </cell>
          <cell r="AG383">
            <v>930408</v>
          </cell>
          <cell r="AH383">
            <v>0</v>
          </cell>
          <cell r="AI383">
            <v>0</v>
          </cell>
          <cell r="AJ383">
            <v>928625.95141045644</v>
          </cell>
          <cell r="AK383">
            <v>0</v>
          </cell>
          <cell r="AL383">
            <v>42930</v>
          </cell>
          <cell r="AM383">
            <v>971555.95141045644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973338.00000000023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86780.82844058027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86119.951410456444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4891</v>
          </cell>
          <cell r="H384">
            <v>91586</v>
          </cell>
          <cell r="J384">
            <v>4891</v>
          </cell>
          <cell r="K384">
            <v>4528.4525395890141</v>
          </cell>
          <cell r="L384">
            <v>9419.4525395890141</v>
          </cell>
          <cell r="N384">
            <v>82166.547460410991</v>
          </cell>
          <cell r="P384">
            <v>4891</v>
          </cell>
          <cell r="Q384">
            <v>0</v>
          </cell>
          <cell r="R384">
            <v>0</v>
          </cell>
          <cell r="S384">
            <v>4528.4525395890141</v>
          </cell>
          <cell r="T384">
            <v>9419.4525395890141</v>
          </cell>
          <cell r="V384">
            <v>22420.199999999997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86695</v>
          </cell>
          <cell r="AH384">
            <v>0</v>
          </cell>
          <cell r="AI384">
            <v>0</v>
          </cell>
          <cell r="AJ384">
            <v>86695</v>
          </cell>
          <cell r="AK384">
            <v>0</v>
          </cell>
          <cell r="AL384">
            <v>4891</v>
          </cell>
          <cell r="AM384">
            <v>91586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91586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4528.4525395890141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39376</v>
          </cell>
          <cell r="H385">
            <v>759782</v>
          </cell>
          <cell r="J385">
            <v>39376</v>
          </cell>
          <cell r="K385">
            <v>44957</v>
          </cell>
          <cell r="L385">
            <v>84333</v>
          </cell>
          <cell r="N385">
            <v>675449</v>
          </cell>
          <cell r="P385">
            <v>39376</v>
          </cell>
          <cell r="Q385">
            <v>0</v>
          </cell>
          <cell r="R385">
            <v>0</v>
          </cell>
          <cell r="S385">
            <v>44957</v>
          </cell>
          <cell r="T385">
            <v>84333</v>
          </cell>
          <cell r="V385">
            <v>84333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720406</v>
          </cell>
          <cell r="AH385">
            <v>0</v>
          </cell>
          <cell r="AI385">
            <v>0</v>
          </cell>
          <cell r="AJ385">
            <v>720406</v>
          </cell>
          <cell r="AK385">
            <v>0</v>
          </cell>
          <cell r="AL385">
            <v>39376</v>
          </cell>
          <cell r="AM385">
            <v>759782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759782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44957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61611</v>
          </cell>
          <cell r="H386">
            <v>1144481</v>
          </cell>
          <cell r="J386">
            <v>61611</v>
          </cell>
          <cell r="K386">
            <v>98572.654343625705</v>
          </cell>
          <cell r="L386">
            <v>160183.65434362571</v>
          </cell>
          <cell r="N386">
            <v>984297.34565637424</v>
          </cell>
          <cell r="P386">
            <v>61611</v>
          </cell>
          <cell r="Q386">
            <v>0</v>
          </cell>
          <cell r="R386">
            <v>0</v>
          </cell>
          <cell r="S386">
            <v>98572.654343625705</v>
          </cell>
          <cell r="T386">
            <v>160183.65434362571</v>
          </cell>
          <cell r="V386">
            <v>235319.19999999998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1082870</v>
          </cell>
          <cell r="AH386">
            <v>0</v>
          </cell>
          <cell r="AI386">
            <v>0</v>
          </cell>
          <cell r="AJ386">
            <v>1082870</v>
          </cell>
          <cell r="AK386">
            <v>0</v>
          </cell>
          <cell r="AL386">
            <v>61611</v>
          </cell>
          <cell r="AM386">
            <v>1144481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1144481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98572.654343625705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89204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10794</v>
          </cell>
          <cell r="H388">
            <v>192887</v>
          </cell>
          <cell r="J388">
            <v>10794</v>
          </cell>
          <cell r="K388">
            <v>23311.231003652007</v>
          </cell>
          <cell r="L388">
            <v>34105.231003652007</v>
          </cell>
          <cell r="N388">
            <v>158781.76899634799</v>
          </cell>
          <cell r="P388">
            <v>10794</v>
          </cell>
          <cell r="Q388">
            <v>0</v>
          </cell>
          <cell r="R388">
            <v>0</v>
          </cell>
          <cell r="S388">
            <v>23311.231003652007</v>
          </cell>
          <cell r="T388">
            <v>34105.231003652007</v>
          </cell>
          <cell r="V388">
            <v>52446.8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182093</v>
          </cell>
          <cell r="AH388">
            <v>0</v>
          </cell>
          <cell r="AI388">
            <v>0</v>
          </cell>
          <cell r="AJ388">
            <v>182093</v>
          </cell>
          <cell r="AK388">
            <v>0</v>
          </cell>
          <cell r="AL388">
            <v>10794</v>
          </cell>
          <cell r="AM388">
            <v>192887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192887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23311.231003652007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16808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21370</v>
          </cell>
          <cell r="H389">
            <v>442850.23042652244</v>
          </cell>
          <cell r="J389">
            <v>21370</v>
          </cell>
          <cell r="K389">
            <v>20974.481653984647</v>
          </cell>
          <cell r="L389">
            <v>42344.481653984651</v>
          </cell>
          <cell r="N389">
            <v>400505.7487725378</v>
          </cell>
          <cell r="P389">
            <v>21370</v>
          </cell>
          <cell r="Q389">
            <v>0</v>
          </cell>
          <cell r="R389">
            <v>0</v>
          </cell>
          <cell r="S389">
            <v>20974.481653984647</v>
          </cell>
          <cell r="T389">
            <v>42344.481653984651</v>
          </cell>
          <cell r="V389">
            <v>90709.030426522426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281.76957347753438</v>
          </cell>
          <cell r="AE389">
            <v>0</v>
          </cell>
          <cell r="AF389">
            <v>0</v>
          </cell>
          <cell r="AG389">
            <v>421762</v>
          </cell>
          <cell r="AH389">
            <v>0</v>
          </cell>
          <cell r="AI389">
            <v>0</v>
          </cell>
          <cell r="AJ389">
            <v>421480.23042652244</v>
          </cell>
          <cell r="AK389">
            <v>0</v>
          </cell>
          <cell r="AL389">
            <v>21370</v>
          </cell>
          <cell r="AM389">
            <v>442850.23042652244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443132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20974.481653984647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3826.2304265224375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334835.6801063937</v>
          </cell>
          <cell r="F391">
            <v>0</v>
          </cell>
          <cell r="G391">
            <v>21194</v>
          </cell>
          <cell r="H391">
            <v>356029.6801063937</v>
          </cell>
          <cell r="J391">
            <v>21194</v>
          </cell>
          <cell r="K391">
            <v>37600.411694869326</v>
          </cell>
          <cell r="L391">
            <v>58794.411694869326</v>
          </cell>
          <cell r="N391">
            <v>297235.26841152436</v>
          </cell>
          <cell r="P391">
            <v>21194</v>
          </cell>
          <cell r="Q391">
            <v>0</v>
          </cell>
          <cell r="R391">
            <v>0</v>
          </cell>
          <cell r="S391">
            <v>37600.411694869326</v>
          </cell>
          <cell r="T391">
            <v>58794.411694869326</v>
          </cell>
          <cell r="V391">
            <v>122783.6801063937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668.31989360629518</v>
          </cell>
          <cell r="AE391">
            <v>0</v>
          </cell>
          <cell r="AF391">
            <v>0</v>
          </cell>
          <cell r="AG391">
            <v>335504</v>
          </cell>
          <cell r="AH391">
            <v>0</v>
          </cell>
          <cell r="AI391">
            <v>0</v>
          </cell>
          <cell r="AJ391">
            <v>334835.6801063937</v>
          </cell>
          <cell r="AK391">
            <v>0</v>
          </cell>
          <cell r="AL391">
            <v>21194</v>
          </cell>
          <cell r="AM391">
            <v>356029.6801063937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356698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334835.6801063937</v>
          </cell>
          <cell r="CE391">
            <v>316355</v>
          </cell>
          <cell r="CF391">
            <v>18480.680106393702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101589.6801063937</v>
          </cell>
          <cell r="CK391">
            <v>37600.411694869326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18480.680106393702</v>
          </cell>
          <cell r="DQ391">
            <v>18480.680106393702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92344.743608876845</v>
          </cell>
          <cell r="F392">
            <v>0</v>
          </cell>
          <cell r="G392">
            <v>4760</v>
          </cell>
          <cell r="H392">
            <v>97104.743608876845</v>
          </cell>
          <cell r="J392">
            <v>4760</v>
          </cell>
          <cell r="K392">
            <v>4991.6289535785427</v>
          </cell>
          <cell r="L392">
            <v>9751.6289535785436</v>
          </cell>
          <cell r="N392">
            <v>87353.114655298297</v>
          </cell>
          <cell r="P392">
            <v>4760</v>
          </cell>
          <cell r="Q392">
            <v>0</v>
          </cell>
          <cell r="R392">
            <v>0</v>
          </cell>
          <cell r="S392">
            <v>4991.6289535785427</v>
          </cell>
          <cell r="T392">
            <v>9751.6289535785436</v>
          </cell>
          <cell r="V392">
            <v>33039.943608876842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383.25639112315287</v>
          </cell>
          <cell r="AE392">
            <v>0</v>
          </cell>
          <cell r="AF392">
            <v>0</v>
          </cell>
          <cell r="AG392">
            <v>92728</v>
          </cell>
          <cell r="AH392">
            <v>0</v>
          </cell>
          <cell r="AI392">
            <v>0</v>
          </cell>
          <cell r="AJ392">
            <v>92344.743608876845</v>
          </cell>
          <cell r="AK392">
            <v>0</v>
          </cell>
          <cell r="AL392">
            <v>4760</v>
          </cell>
          <cell r="AM392">
            <v>97104.74360887683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97487.999999999985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92344.743608876845</v>
          </cell>
          <cell r="CE392">
            <v>90682</v>
          </cell>
          <cell r="CF392">
            <v>1662.7436088768445</v>
          </cell>
          <cell r="CG392">
            <v>12717.6</v>
          </cell>
          <cell r="CH392">
            <v>13899.6</v>
          </cell>
          <cell r="CI392">
            <v>0</v>
          </cell>
          <cell r="CJ392">
            <v>28279.943608876845</v>
          </cell>
          <cell r="CK392">
            <v>4991.6289535785427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1662.7436088768445</v>
          </cell>
          <cell r="DQ392">
            <v>1662.7436088768445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33068</v>
          </cell>
          <cell r="H394">
            <v>985002.99090909096</v>
          </cell>
          <cell r="J394">
            <v>33068</v>
          </cell>
          <cell r="K394">
            <v>90886.940880174618</v>
          </cell>
          <cell r="L394">
            <v>123954.94088017462</v>
          </cell>
          <cell r="N394">
            <v>861048.05002891633</v>
          </cell>
          <cell r="P394">
            <v>33068</v>
          </cell>
          <cell r="Q394">
            <v>0</v>
          </cell>
          <cell r="R394">
            <v>0</v>
          </cell>
          <cell r="S394">
            <v>90886.940880174618</v>
          </cell>
          <cell r="T394">
            <v>123954.94088017462</v>
          </cell>
          <cell r="V394">
            <v>199715.79090909095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3793.0090909090909</v>
          </cell>
          <cell r="AE394">
            <v>7</v>
          </cell>
          <cell r="AF394">
            <v>0</v>
          </cell>
          <cell r="AG394">
            <v>955728</v>
          </cell>
          <cell r="AH394">
            <v>0</v>
          </cell>
          <cell r="AI394">
            <v>0</v>
          </cell>
          <cell r="AJ394">
            <v>951934.99090909096</v>
          </cell>
          <cell r="AK394">
            <v>0</v>
          </cell>
          <cell r="AL394">
            <v>33068</v>
          </cell>
          <cell r="AM394">
            <v>985002.99090909096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988796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90886.940880174618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64024.990909090964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3946</v>
          </cell>
          <cell r="H395">
            <v>74788.842578268872</v>
          </cell>
          <cell r="J395">
            <v>3946</v>
          </cell>
          <cell r="K395">
            <v>6803.8349667205675</v>
          </cell>
          <cell r="L395">
            <v>10749.834966720568</v>
          </cell>
          <cell r="N395">
            <v>64039.007611548303</v>
          </cell>
          <cell r="P395">
            <v>3946</v>
          </cell>
          <cell r="Q395">
            <v>0</v>
          </cell>
          <cell r="R395">
            <v>0</v>
          </cell>
          <cell r="S395">
            <v>6803.8349667205675</v>
          </cell>
          <cell r="T395">
            <v>10749.834966720568</v>
          </cell>
          <cell r="V395">
            <v>28580.24257826887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681.15742173112346</v>
          </cell>
          <cell r="AE395">
            <v>0</v>
          </cell>
          <cell r="AF395">
            <v>0</v>
          </cell>
          <cell r="AG395">
            <v>71524</v>
          </cell>
          <cell r="AH395">
            <v>0</v>
          </cell>
          <cell r="AI395">
            <v>0</v>
          </cell>
          <cell r="AJ395">
            <v>70842.842578268872</v>
          </cell>
          <cell r="AK395">
            <v>0</v>
          </cell>
          <cell r="AL395">
            <v>3946</v>
          </cell>
          <cell r="AM395">
            <v>74788.842578268872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75470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6803.8349667205675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481.84257826887188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176612.93429830027</v>
          </cell>
          <cell r="F396">
            <v>0</v>
          </cell>
          <cell r="G396">
            <v>10783</v>
          </cell>
          <cell r="H396">
            <v>187395.93429830027</v>
          </cell>
          <cell r="J396">
            <v>10783</v>
          </cell>
          <cell r="K396">
            <v>9998.8382862836643</v>
          </cell>
          <cell r="L396">
            <v>20781.838286283666</v>
          </cell>
          <cell r="N396">
            <v>166614.09601201661</v>
          </cell>
          <cell r="P396">
            <v>10783</v>
          </cell>
          <cell r="Q396">
            <v>0</v>
          </cell>
          <cell r="R396">
            <v>0</v>
          </cell>
          <cell r="S396">
            <v>9998.8382862836643</v>
          </cell>
          <cell r="T396">
            <v>20781.838286283666</v>
          </cell>
          <cell r="V396">
            <v>52996.334298300273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721.06570169970564</v>
          </cell>
          <cell r="AE396">
            <v>0</v>
          </cell>
          <cell r="AF396">
            <v>0</v>
          </cell>
          <cell r="AG396">
            <v>177334</v>
          </cell>
          <cell r="AH396">
            <v>0</v>
          </cell>
          <cell r="AI396">
            <v>0</v>
          </cell>
          <cell r="AJ396">
            <v>176612.93429830027</v>
          </cell>
          <cell r="AK396">
            <v>0</v>
          </cell>
          <cell r="AL396">
            <v>10783</v>
          </cell>
          <cell r="AM396">
            <v>187395.93429830027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188116.99999999997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176612.93429830027</v>
          </cell>
          <cell r="CE396">
            <v>166632</v>
          </cell>
          <cell r="CF396">
            <v>9980.9342983002716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42213.334298300273</v>
          </cell>
          <cell r="CK396">
            <v>9998.8382862836643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9980.9342983002716</v>
          </cell>
          <cell r="DQ396">
            <v>9980.9342983002716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61002</v>
          </cell>
          <cell r="H397">
            <v>1286895</v>
          </cell>
          <cell r="J397">
            <v>61002</v>
          </cell>
          <cell r="K397">
            <v>38181.729256909166</v>
          </cell>
          <cell r="L397">
            <v>99183.729256909166</v>
          </cell>
          <cell r="N397">
            <v>1187711.2707430909</v>
          </cell>
          <cell r="P397">
            <v>61002</v>
          </cell>
          <cell r="Q397">
            <v>0</v>
          </cell>
          <cell r="R397">
            <v>0</v>
          </cell>
          <cell r="S397">
            <v>38181.729256909166</v>
          </cell>
          <cell r="T397">
            <v>99183.729256909166</v>
          </cell>
          <cell r="V397">
            <v>116903.4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1225893</v>
          </cell>
          <cell r="AH397">
            <v>0</v>
          </cell>
          <cell r="AI397">
            <v>0</v>
          </cell>
          <cell r="AJ397">
            <v>1225893</v>
          </cell>
          <cell r="AK397">
            <v>0</v>
          </cell>
          <cell r="AL397">
            <v>61002</v>
          </cell>
          <cell r="AM397">
            <v>1286895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1286895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38181.729256909166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31899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8351</v>
          </cell>
          <cell r="H398">
            <v>181195</v>
          </cell>
          <cell r="J398">
            <v>8351</v>
          </cell>
          <cell r="K398">
            <v>4959.7863651835823</v>
          </cell>
          <cell r="L398">
            <v>13310.786365183583</v>
          </cell>
          <cell r="N398">
            <v>167884.21363481641</v>
          </cell>
          <cell r="P398">
            <v>8351</v>
          </cell>
          <cell r="Q398">
            <v>0</v>
          </cell>
          <cell r="R398">
            <v>0</v>
          </cell>
          <cell r="S398">
            <v>4959.7863651835823</v>
          </cell>
          <cell r="T398">
            <v>13310.786365183583</v>
          </cell>
          <cell r="V398">
            <v>22834.6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172844</v>
          </cell>
          <cell r="AH398">
            <v>0</v>
          </cell>
          <cell r="AI398">
            <v>0</v>
          </cell>
          <cell r="AJ398">
            <v>172844</v>
          </cell>
          <cell r="AK398">
            <v>0</v>
          </cell>
          <cell r="AL398">
            <v>8351</v>
          </cell>
          <cell r="AM398">
            <v>181195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181195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4959.7863651835823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1583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36006</v>
          </cell>
          <cell r="H399">
            <v>696030</v>
          </cell>
          <cell r="J399">
            <v>36006</v>
          </cell>
          <cell r="K399">
            <v>25844</v>
          </cell>
          <cell r="L399">
            <v>61850</v>
          </cell>
          <cell r="N399">
            <v>634180</v>
          </cell>
          <cell r="P399">
            <v>36006</v>
          </cell>
          <cell r="Q399">
            <v>0</v>
          </cell>
          <cell r="R399">
            <v>0</v>
          </cell>
          <cell r="S399">
            <v>25844</v>
          </cell>
          <cell r="T399">
            <v>61850</v>
          </cell>
          <cell r="V399">
            <v>61850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660024</v>
          </cell>
          <cell r="AH399">
            <v>0</v>
          </cell>
          <cell r="AI399">
            <v>0</v>
          </cell>
          <cell r="AJ399">
            <v>660024</v>
          </cell>
          <cell r="AK399">
            <v>0</v>
          </cell>
          <cell r="AL399">
            <v>36006</v>
          </cell>
          <cell r="AM399">
            <v>696030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696030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25844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12738</v>
          </cell>
          <cell r="H400">
            <v>199588.21130695584</v>
          </cell>
          <cell r="J400">
            <v>12738</v>
          </cell>
          <cell r="K400">
            <v>20427.065550443149</v>
          </cell>
          <cell r="L400">
            <v>33165.065550443149</v>
          </cell>
          <cell r="N400">
            <v>166423.14575651271</v>
          </cell>
          <cell r="P400">
            <v>12738</v>
          </cell>
          <cell r="Q400">
            <v>0</v>
          </cell>
          <cell r="R400">
            <v>0</v>
          </cell>
          <cell r="S400">
            <v>20427.065550443149</v>
          </cell>
          <cell r="T400">
            <v>33165.065550443149</v>
          </cell>
          <cell r="V400">
            <v>60009.011306955836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2059.7886930440854</v>
          </cell>
          <cell r="AE400">
            <v>0</v>
          </cell>
          <cell r="AF400">
            <v>0</v>
          </cell>
          <cell r="AG400">
            <v>188910</v>
          </cell>
          <cell r="AH400">
            <v>0</v>
          </cell>
          <cell r="AI400">
            <v>0</v>
          </cell>
          <cell r="AJ400">
            <v>186850.21130695584</v>
          </cell>
          <cell r="AK400">
            <v>0</v>
          </cell>
          <cell r="AL400">
            <v>12738</v>
          </cell>
          <cell r="AM400">
            <v>199588.21130695584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201647.99999999991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20427.065550443149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10909.21130695584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484840.23560726969</v>
          </cell>
          <cell r="F401">
            <v>0</v>
          </cell>
          <cell r="G401">
            <v>31462</v>
          </cell>
          <cell r="H401">
            <v>516302.23560726969</v>
          </cell>
          <cell r="J401">
            <v>31462</v>
          </cell>
          <cell r="K401">
            <v>12828.316795712853</v>
          </cell>
          <cell r="L401">
            <v>44290.316795712853</v>
          </cell>
          <cell r="N401">
            <v>472011.91881155682</v>
          </cell>
          <cell r="P401">
            <v>31462</v>
          </cell>
          <cell r="Q401">
            <v>0</v>
          </cell>
          <cell r="R401">
            <v>0</v>
          </cell>
          <cell r="S401">
            <v>12828.316795712853</v>
          </cell>
          <cell r="T401">
            <v>44290.316795712853</v>
          </cell>
          <cell r="V401">
            <v>70547.835607269692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2800.7643927303402</v>
          </cell>
          <cell r="AE401">
            <v>0</v>
          </cell>
          <cell r="AF401">
            <v>0</v>
          </cell>
          <cell r="AG401">
            <v>487641</v>
          </cell>
          <cell r="AH401">
            <v>0</v>
          </cell>
          <cell r="AI401">
            <v>0</v>
          </cell>
          <cell r="AJ401">
            <v>484840.23560726969</v>
          </cell>
          <cell r="AK401">
            <v>0</v>
          </cell>
          <cell r="AL401">
            <v>31462</v>
          </cell>
          <cell r="AM401">
            <v>516302.23560726969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519103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484840.23560726969</v>
          </cell>
          <cell r="CE401">
            <v>479024</v>
          </cell>
          <cell r="CF401">
            <v>5816.2356072696857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39085.835607269684</v>
          </cell>
          <cell r="CK401">
            <v>12828.316795712853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5816.2356072696857</v>
          </cell>
          <cell r="DQ401">
            <v>5816.2356072696857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135697.52498920521</v>
          </cell>
          <cell r="F403">
            <v>0</v>
          </cell>
          <cell r="G403">
            <v>7608</v>
          </cell>
          <cell r="H403">
            <v>143305.52498920521</v>
          </cell>
          <cell r="J403">
            <v>7608</v>
          </cell>
          <cell r="K403">
            <v>1159.204695661598</v>
          </cell>
          <cell r="L403">
            <v>8767.2046956615977</v>
          </cell>
          <cell r="N403">
            <v>134538.3202935436</v>
          </cell>
          <cell r="P403">
            <v>7608</v>
          </cell>
          <cell r="Q403">
            <v>0</v>
          </cell>
          <cell r="R403">
            <v>0</v>
          </cell>
          <cell r="S403">
            <v>1159.204695661598</v>
          </cell>
          <cell r="T403">
            <v>8767.2046956615977</v>
          </cell>
          <cell r="V403">
            <v>12036.599999999999</v>
          </cell>
          <cell r="AA403">
            <v>730</v>
          </cell>
          <cell r="AB403">
            <v>8</v>
          </cell>
          <cell r="AC403">
            <v>0</v>
          </cell>
          <cell r="AD403">
            <v>94.475010794790705</v>
          </cell>
          <cell r="AE403">
            <v>0</v>
          </cell>
          <cell r="AF403">
            <v>0</v>
          </cell>
          <cell r="AG403">
            <v>135792</v>
          </cell>
          <cell r="AH403">
            <v>0</v>
          </cell>
          <cell r="AI403">
            <v>0</v>
          </cell>
          <cell r="AJ403">
            <v>135697.52498920521</v>
          </cell>
          <cell r="AK403">
            <v>0</v>
          </cell>
          <cell r="AL403">
            <v>7608</v>
          </cell>
          <cell r="AM403">
            <v>143305.52498920521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143400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135697.52498920521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1159.204695661598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906138.94503577682</v>
          </cell>
          <cell r="F404">
            <v>0</v>
          </cell>
          <cell r="G404">
            <v>54118</v>
          </cell>
          <cell r="H404">
            <v>960256.94503577682</v>
          </cell>
          <cell r="J404">
            <v>54118</v>
          </cell>
          <cell r="K404">
            <v>35045.242401722549</v>
          </cell>
          <cell r="L404">
            <v>89163.242401722557</v>
          </cell>
          <cell r="N404">
            <v>871093.70263405424</v>
          </cell>
          <cell r="P404">
            <v>54118</v>
          </cell>
          <cell r="Q404">
            <v>0</v>
          </cell>
          <cell r="R404">
            <v>0</v>
          </cell>
          <cell r="S404">
            <v>35045.242401722549</v>
          </cell>
          <cell r="T404">
            <v>89163.242401722557</v>
          </cell>
          <cell r="V404">
            <v>111732.74503577682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13422.054964222612</v>
          </cell>
          <cell r="AE404">
            <v>0</v>
          </cell>
          <cell r="AF404">
            <v>0</v>
          </cell>
          <cell r="AG404">
            <v>919561</v>
          </cell>
          <cell r="AH404">
            <v>0</v>
          </cell>
          <cell r="AI404">
            <v>0</v>
          </cell>
          <cell r="AJ404">
            <v>906138.94503577682</v>
          </cell>
          <cell r="AK404">
            <v>0</v>
          </cell>
          <cell r="AL404">
            <v>54118</v>
          </cell>
          <cell r="AM404">
            <v>960256.94503577682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973678.99999999942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906138.94503577682</v>
          </cell>
          <cell r="CE404">
            <v>879096</v>
          </cell>
          <cell r="CF404">
            <v>27042.945035776822</v>
          </cell>
          <cell r="CG404">
            <v>30571.8</v>
          </cell>
          <cell r="CH404">
            <v>0</v>
          </cell>
          <cell r="CI404">
            <v>0</v>
          </cell>
          <cell r="CJ404">
            <v>57614.745035776825</v>
          </cell>
          <cell r="CK404">
            <v>35045.242401722549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27042.945035776822</v>
          </cell>
          <cell r="DQ404">
            <v>27042.945035776822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111209.57935892011</v>
          </cell>
          <cell r="F405">
            <v>0</v>
          </cell>
          <cell r="G405">
            <v>6014</v>
          </cell>
          <cell r="H405">
            <v>117223.57935892011</v>
          </cell>
          <cell r="J405">
            <v>6014</v>
          </cell>
          <cell r="K405">
            <v>25600.525983119256</v>
          </cell>
          <cell r="L405">
            <v>31614.525983119256</v>
          </cell>
          <cell r="N405">
            <v>85609.053375800853</v>
          </cell>
          <cell r="P405">
            <v>6014</v>
          </cell>
          <cell r="Q405">
            <v>0</v>
          </cell>
          <cell r="R405">
            <v>0</v>
          </cell>
          <cell r="S405">
            <v>25600.525983119256</v>
          </cell>
          <cell r="T405">
            <v>31614.525983119256</v>
          </cell>
          <cell r="V405">
            <v>70859.179358920112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408.42064107987352</v>
          </cell>
          <cell r="AE405">
            <v>0</v>
          </cell>
          <cell r="AF405">
            <v>0</v>
          </cell>
          <cell r="AG405">
            <v>111618</v>
          </cell>
          <cell r="AH405">
            <v>0</v>
          </cell>
          <cell r="AI405">
            <v>0</v>
          </cell>
          <cell r="AJ405">
            <v>111209.57935892011</v>
          </cell>
          <cell r="AK405">
            <v>0</v>
          </cell>
          <cell r="AL405">
            <v>6014</v>
          </cell>
          <cell r="AM405">
            <v>117223.57935892011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117631.99999999999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111209.57935892011</v>
          </cell>
          <cell r="CE405">
            <v>94246</v>
          </cell>
          <cell r="CF405">
            <v>16963.579358920106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64845.179358920112</v>
          </cell>
          <cell r="CK405">
            <v>25600.525983119256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16963.579358920106</v>
          </cell>
          <cell r="DQ405">
            <v>16963.579358920106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480435.69817278464</v>
          </cell>
          <cell r="F406">
            <v>0</v>
          </cell>
          <cell r="G406">
            <v>32367</v>
          </cell>
          <cell r="H406">
            <v>512802.69817278464</v>
          </cell>
          <cell r="J406">
            <v>32367</v>
          </cell>
          <cell r="K406">
            <v>26126.833515934821</v>
          </cell>
          <cell r="L406">
            <v>58493.833515934821</v>
          </cell>
          <cell r="N406">
            <v>454308.86465684982</v>
          </cell>
          <cell r="P406">
            <v>32367</v>
          </cell>
          <cell r="Q406">
            <v>0</v>
          </cell>
          <cell r="R406">
            <v>0</v>
          </cell>
          <cell r="S406">
            <v>26126.833515934821</v>
          </cell>
          <cell r="T406">
            <v>58493.833515934821</v>
          </cell>
          <cell r="V406">
            <v>128514.69817278464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5936.3018272152385</v>
          </cell>
          <cell r="AE406">
            <v>0</v>
          </cell>
          <cell r="AF406">
            <v>0</v>
          </cell>
          <cell r="AG406">
            <v>486372</v>
          </cell>
          <cell r="AH406">
            <v>0</v>
          </cell>
          <cell r="AI406">
            <v>0</v>
          </cell>
          <cell r="AJ406">
            <v>480435.69817278464</v>
          </cell>
          <cell r="AK406">
            <v>0</v>
          </cell>
          <cell r="AL406">
            <v>32367</v>
          </cell>
          <cell r="AM406">
            <v>512802.69817278464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518738.99999999988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480435.69817278464</v>
          </cell>
          <cell r="CE406">
            <v>465325</v>
          </cell>
          <cell r="CF406">
            <v>15110.698172784643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96147.698172784643</v>
          </cell>
          <cell r="CK406">
            <v>26126.833515934821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15110.698172784643</v>
          </cell>
          <cell r="DQ406">
            <v>15110.698172784643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24369</v>
          </cell>
          <cell r="H407">
            <v>507501.23374881654</v>
          </cell>
          <cell r="J407">
            <v>24369</v>
          </cell>
          <cell r="K407">
            <v>43433.089494379747</v>
          </cell>
          <cell r="L407">
            <v>67802.089494379747</v>
          </cell>
          <cell r="N407">
            <v>439699.14425443677</v>
          </cell>
          <cell r="P407">
            <v>24369</v>
          </cell>
          <cell r="Q407">
            <v>0</v>
          </cell>
          <cell r="R407">
            <v>0</v>
          </cell>
          <cell r="S407">
            <v>43433.089494379747</v>
          </cell>
          <cell r="T407">
            <v>67802.089494379747</v>
          </cell>
          <cell r="V407">
            <v>104640.43374881655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1497.7662511831827</v>
          </cell>
          <cell r="AE407">
            <v>0</v>
          </cell>
          <cell r="AF407">
            <v>0</v>
          </cell>
          <cell r="AG407">
            <v>484630</v>
          </cell>
          <cell r="AH407">
            <v>0</v>
          </cell>
          <cell r="AI407">
            <v>0</v>
          </cell>
          <cell r="AJ407">
            <v>483132.23374881654</v>
          </cell>
          <cell r="AK407">
            <v>0</v>
          </cell>
          <cell r="AL407">
            <v>24369</v>
          </cell>
          <cell r="AM407">
            <v>507501.23374881654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508998.99999999971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43433.089494379747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36153.233748816536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12559</v>
          </cell>
          <cell r="H408">
            <v>219315.34600557116</v>
          </cell>
          <cell r="J408">
            <v>12559</v>
          </cell>
          <cell r="K408">
            <v>19256.346005571162</v>
          </cell>
          <cell r="L408">
            <v>31815.346005571162</v>
          </cell>
          <cell r="N408">
            <v>187500</v>
          </cell>
          <cell r="P408">
            <v>12559</v>
          </cell>
          <cell r="Q408">
            <v>0</v>
          </cell>
          <cell r="R408">
            <v>0</v>
          </cell>
          <cell r="S408">
            <v>19256.346005571162</v>
          </cell>
          <cell r="T408">
            <v>31815.346005571162</v>
          </cell>
          <cell r="V408">
            <v>49118.946005571168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2265.6539944286937</v>
          </cell>
          <cell r="AE408">
            <v>0</v>
          </cell>
          <cell r="AF408">
            <v>0</v>
          </cell>
          <cell r="AG408">
            <v>209022</v>
          </cell>
          <cell r="AH408">
            <v>0</v>
          </cell>
          <cell r="AI408">
            <v>0</v>
          </cell>
          <cell r="AJ408">
            <v>206756.34600557116</v>
          </cell>
          <cell r="AK408">
            <v>0</v>
          </cell>
          <cell r="AL408">
            <v>12559</v>
          </cell>
          <cell r="AM408">
            <v>219315.34600557116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221580.99999999985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19256.346005571162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11730</v>
          </cell>
          <cell r="H409">
            <v>239310.59744566772</v>
          </cell>
          <cell r="J409">
            <v>11730</v>
          </cell>
          <cell r="K409">
            <v>18451.549853116692</v>
          </cell>
          <cell r="L409">
            <v>30181.549853116692</v>
          </cell>
          <cell r="N409">
            <v>209129.04759255104</v>
          </cell>
          <cell r="P409">
            <v>11730</v>
          </cell>
          <cell r="Q409">
            <v>0</v>
          </cell>
          <cell r="R409">
            <v>0</v>
          </cell>
          <cell r="S409">
            <v>18451.549853116692</v>
          </cell>
          <cell r="T409">
            <v>30181.549853116692</v>
          </cell>
          <cell r="V409">
            <v>64510.597445667721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3353.4025543323514</v>
          </cell>
          <cell r="AE409">
            <v>0</v>
          </cell>
          <cell r="AF409">
            <v>0</v>
          </cell>
          <cell r="AG409">
            <v>230934</v>
          </cell>
          <cell r="AH409">
            <v>0</v>
          </cell>
          <cell r="AI409">
            <v>0</v>
          </cell>
          <cell r="AJ409">
            <v>227580.59744566772</v>
          </cell>
          <cell r="AK409">
            <v>0</v>
          </cell>
          <cell r="AL409">
            <v>11730</v>
          </cell>
          <cell r="AM409">
            <v>239310.59744566772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242664.00000000006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18451.549853116692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17176.597445667721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1145785.4604970566</v>
          </cell>
          <cell r="F410">
            <v>0</v>
          </cell>
          <cell r="G410">
            <v>75218</v>
          </cell>
          <cell r="H410">
            <v>1221003.4604970566</v>
          </cell>
          <cell r="J410">
            <v>75218</v>
          </cell>
          <cell r="K410">
            <v>157875.23065426975</v>
          </cell>
          <cell r="L410">
            <v>233093.23065426975</v>
          </cell>
          <cell r="N410">
            <v>987910.22984278691</v>
          </cell>
          <cell r="P410">
            <v>75218</v>
          </cell>
          <cell r="Q410">
            <v>0</v>
          </cell>
          <cell r="R410">
            <v>0</v>
          </cell>
          <cell r="S410">
            <v>157875.23065426975</v>
          </cell>
          <cell r="T410">
            <v>233093.23065426975</v>
          </cell>
          <cell r="V410">
            <v>374661.66049705661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5328.5395029434294</v>
          </cell>
          <cell r="AE410">
            <v>0.99999999999999989</v>
          </cell>
          <cell r="AF410">
            <v>0</v>
          </cell>
          <cell r="AG410">
            <v>1151114</v>
          </cell>
          <cell r="AH410">
            <v>0</v>
          </cell>
          <cell r="AI410">
            <v>0</v>
          </cell>
          <cell r="AJ410">
            <v>1145785.4604970566</v>
          </cell>
          <cell r="AK410">
            <v>0</v>
          </cell>
          <cell r="AL410">
            <v>75218</v>
          </cell>
          <cell r="AM410">
            <v>1221003.4604970566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1226332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1145785.4604970566</v>
          </cell>
          <cell r="CE410">
            <v>1024846</v>
          </cell>
          <cell r="CF410">
            <v>120939.4604970566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299443.66049705661</v>
          </cell>
          <cell r="CK410">
            <v>157875.23065426975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120939.4604970566</v>
          </cell>
          <cell r="DQ410">
            <v>120939.4604970566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96402.333762348586</v>
          </cell>
          <cell r="F411">
            <v>0</v>
          </cell>
          <cell r="G411">
            <v>5948</v>
          </cell>
          <cell r="H411">
            <v>102350.33376234859</v>
          </cell>
          <cell r="J411">
            <v>5948</v>
          </cell>
          <cell r="K411">
            <v>10447.333762348586</v>
          </cell>
          <cell r="L411">
            <v>16395.333762348586</v>
          </cell>
          <cell r="N411">
            <v>85955</v>
          </cell>
          <cell r="P411">
            <v>5948</v>
          </cell>
          <cell r="Q411">
            <v>0</v>
          </cell>
          <cell r="R411">
            <v>0</v>
          </cell>
          <cell r="S411">
            <v>10447.333762348586</v>
          </cell>
          <cell r="T411">
            <v>16395.333762348586</v>
          </cell>
          <cell r="V411">
            <v>17082.533762348587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465.66623765137427</v>
          </cell>
          <cell r="AE411">
            <v>0</v>
          </cell>
          <cell r="AF411">
            <v>0</v>
          </cell>
          <cell r="AG411">
            <v>96868</v>
          </cell>
          <cell r="AH411">
            <v>0</v>
          </cell>
          <cell r="AI411">
            <v>0</v>
          </cell>
          <cell r="AJ411">
            <v>96402.333762348586</v>
          </cell>
          <cell r="AK411">
            <v>0</v>
          </cell>
          <cell r="AL411">
            <v>5948</v>
          </cell>
          <cell r="AM411">
            <v>102350.33376234859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102815.99999999996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96402.333762348586</v>
          </cell>
          <cell r="CE411">
            <v>85955</v>
          </cell>
          <cell r="CF411">
            <v>10447.333762348586</v>
          </cell>
          <cell r="CG411">
            <v>0</v>
          </cell>
          <cell r="CH411">
            <v>687.2</v>
          </cell>
          <cell r="CI411">
            <v>0</v>
          </cell>
          <cell r="CJ411">
            <v>11134.533762348587</v>
          </cell>
          <cell r="CK411">
            <v>10447.333762348586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10447.333762348586</v>
          </cell>
          <cell r="DQ411">
            <v>10447.333762348586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6896</v>
          </cell>
          <cell r="H413">
            <v>124331.28001288247</v>
          </cell>
          <cell r="J413">
            <v>6896</v>
          </cell>
          <cell r="K413">
            <v>9765.9972348360843</v>
          </cell>
          <cell r="L413">
            <v>16661.997234836082</v>
          </cell>
          <cell r="N413">
            <v>107669.28277804638</v>
          </cell>
          <cell r="P413">
            <v>6896</v>
          </cell>
          <cell r="Q413">
            <v>0</v>
          </cell>
          <cell r="R413">
            <v>0</v>
          </cell>
          <cell r="S413">
            <v>9765.9972348360843</v>
          </cell>
          <cell r="T413">
            <v>16661.997234836082</v>
          </cell>
          <cell r="V413">
            <v>51245.399999999994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241.71998711755231</v>
          </cell>
          <cell r="AE413">
            <v>0</v>
          </cell>
          <cell r="AF413">
            <v>0</v>
          </cell>
          <cell r="AG413">
            <v>117677</v>
          </cell>
          <cell r="AH413">
            <v>0</v>
          </cell>
          <cell r="AI413">
            <v>0</v>
          </cell>
          <cell r="AJ413">
            <v>117435.28001288247</v>
          </cell>
          <cell r="AK413">
            <v>0</v>
          </cell>
          <cell r="AL413">
            <v>6896</v>
          </cell>
          <cell r="AM413">
            <v>124331.28001288247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124573.00000000003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9765.9972348360843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69977</v>
          </cell>
          <cell r="H414">
            <v>1087633.5666085214</v>
          </cell>
          <cell r="J414">
            <v>69977</v>
          </cell>
          <cell r="K414">
            <v>172418.80873629349</v>
          </cell>
          <cell r="L414">
            <v>242395.80873629349</v>
          </cell>
          <cell r="N414">
            <v>845237.75787222793</v>
          </cell>
          <cell r="P414">
            <v>69977</v>
          </cell>
          <cell r="Q414">
            <v>0</v>
          </cell>
          <cell r="R414">
            <v>0</v>
          </cell>
          <cell r="S414">
            <v>172418.80873629349</v>
          </cell>
          <cell r="T414">
            <v>242395.80873629349</v>
          </cell>
          <cell r="V414">
            <v>398867.7666085214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12732.433391478697</v>
          </cell>
          <cell r="AE414">
            <v>0</v>
          </cell>
          <cell r="AF414">
            <v>0</v>
          </cell>
          <cell r="AG414">
            <v>1030389</v>
          </cell>
          <cell r="AH414">
            <v>0</v>
          </cell>
          <cell r="AI414">
            <v>0</v>
          </cell>
          <cell r="AJ414">
            <v>1017656.5666085214</v>
          </cell>
          <cell r="AK414">
            <v>0</v>
          </cell>
          <cell r="AL414">
            <v>69977</v>
          </cell>
          <cell r="AM414">
            <v>1087633.5666085214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1100366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172418.80873629349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139830.56660852139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1944</v>
          </cell>
          <cell r="H415">
            <v>27441.909581330379</v>
          </cell>
          <cell r="J415">
            <v>1944</v>
          </cell>
          <cell r="K415">
            <v>0</v>
          </cell>
          <cell r="L415">
            <v>1944</v>
          </cell>
          <cell r="N415">
            <v>25497.909581330379</v>
          </cell>
          <cell r="P415">
            <v>1944</v>
          </cell>
          <cell r="Q415">
            <v>0</v>
          </cell>
          <cell r="R415">
            <v>0</v>
          </cell>
          <cell r="S415">
            <v>0</v>
          </cell>
          <cell r="T415">
            <v>1944</v>
          </cell>
          <cell r="V415">
            <v>13430.400000000001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404.09041866962491</v>
          </cell>
          <cell r="AE415">
            <v>0</v>
          </cell>
          <cell r="AF415">
            <v>0</v>
          </cell>
          <cell r="AG415">
            <v>25902</v>
          </cell>
          <cell r="AH415">
            <v>0</v>
          </cell>
          <cell r="AI415">
            <v>0</v>
          </cell>
          <cell r="AJ415">
            <v>25497.909581330379</v>
          </cell>
          <cell r="AK415">
            <v>0</v>
          </cell>
          <cell r="AL415">
            <v>1944</v>
          </cell>
          <cell r="AM415">
            <v>27441.909581330379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27846.000000000004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44685</v>
          </cell>
          <cell r="H416">
            <v>759838</v>
          </cell>
          <cell r="J416">
            <v>44685</v>
          </cell>
          <cell r="K416">
            <v>13300</v>
          </cell>
          <cell r="L416">
            <v>57985</v>
          </cell>
          <cell r="N416">
            <v>701853</v>
          </cell>
          <cell r="P416">
            <v>44685</v>
          </cell>
          <cell r="Q416">
            <v>0</v>
          </cell>
          <cell r="R416">
            <v>0</v>
          </cell>
          <cell r="S416">
            <v>13300</v>
          </cell>
          <cell r="T416">
            <v>57985</v>
          </cell>
          <cell r="V416">
            <v>127209.40000000001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715153</v>
          </cell>
          <cell r="AH416">
            <v>0</v>
          </cell>
          <cell r="AI416">
            <v>0</v>
          </cell>
          <cell r="AJ416">
            <v>715153</v>
          </cell>
          <cell r="AK416">
            <v>0</v>
          </cell>
          <cell r="AL416">
            <v>44685</v>
          </cell>
          <cell r="AM416">
            <v>759838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759838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13300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35685</v>
          </cell>
          <cell r="H417">
            <v>1174986.7748640105</v>
          </cell>
          <cell r="J417">
            <v>35685</v>
          </cell>
          <cell r="K417">
            <v>31904.774864010513</v>
          </cell>
          <cell r="L417">
            <v>67589.774864010513</v>
          </cell>
          <cell r="N417">
            <v>1107397</v>
          </cell>
          <cell r="P417">
            <v>41823</v>
          </cell>
          <cell r="Q417">
            <v>202076.22513598946</v>
          </cell>
          <cell r="R417">
            <v>6138</v>
          </cell>
          <cell r="S417">
            <v>31904.774864010513</v>
          </cell>
          <cell r="T417">
            <v>269666</v>
          </cell>
          <cell r="V417">
            <v>281290.45087388705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21</v>
          </cell>
          <cell r="AF417">
            <v>6.4534031070413507</v>
          </cell>
          <cell r="AG417">
            <v>1335240</v>
          </cell>
          <cell r="AH417">
            <v>195938.22513598949</v>
          </cell>
          <cell r="AI417">
            <v>0</v>
          </cell>
          <cell r="AJ417">
            <v>1139301.7748640105</v>
          </cell>
          <cell r="AK417">
            <v>0</v>
          </cell>
          <cell r="AL417">
            <v>35685</v>
          </cell>
          <cell r="AM417">
            <v>1174986.7748640105</v>
          </cell>
          <cell r="AN417">
            <v>195938.22513598949</v>
          </cell>
          <cell r="AO417">
            <v>0</v>
          </cell>
          <cell r="AP417">
            <v>6138</v>
          </cell>
          <cell r="AQ417">
            <v>202076.22513598946</v>
          </cell>
          <cell r="AR417">
            <v>1377063</v>
          </cell>
          <cell r="AT417">
            <v>774</v>
          </cell>
          <cell r="AU417">
            <v>6.4534031070413507</v>
          </cell>
          <cell r="AV417">
            <v>195938.22513598949</v>
          </cell>
          <cell r="AW417">
            <v>0</v>
          </cell>
          <cell r="AX417">
            <v>6138</v>
          </cell>
          <cell r="AY417">
            <v>202076.22513598946</v>
          </cell>
          <cell r="AZ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31904.774864010513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628488.37373698177</v>
          </cell>
          <cell r="F418">
            <v>0</v>
          </cell>
          <cell r="G418">
            <v>46819</v>
          </cell>
          <cell r="H418">
            <v>675307.37373698177</v>
          </cell>
          <cell r="J418">
            <v>46819</v>
          </cell>
          <cell r="K418">
            <v>43797.435584265695</v>
          </cell>
          <cell r="L418">
            <v>90616.435584265695</v>
          </cell>
          <cell r="N418">
            <v>584690.93815271603</v>
          </cell>
          <cell r="P418">
            <v>46819</v>
          </cell>
          <cell r="Q418">
            <v>0</v>
          </cell>
          <cell r="R418">
            <v>0</v>
          </cell>
          <cell r="S418">
            <v>43797.435584265695</v>
          </cell>
          <cell r="T418">
            <v>90616.435584265695</v>
          </cell>
          <cell r="V418">
            <v>165687.77373698179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3315.6262630183933</v>
          </cell>
          <cell r="AE418">
            <v>0</v>
          </cell>
          <cell r="AF418">
            <v>0</v>
          </cell>
          <cell r="AG418">
            <v>631804</v>
          </cell>
          <cell r="AH418">
            <v>0</v>
          </cell>
          <cell r="AI418">
            <v>0</v>
          </cell>
          <cell r="AJ418">
            <v>628488.37373698177</v>
          </cell>
          <cell r="AK418">
            <v>0</v>
          </cell>
          <cell r="AL418">
            <v>46819</v>
          </cell>
          <cell r="AM418">
            <v>675307.37373698177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678623.00000000012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628488.37373698177</v>
          </cell>
          <cell r="CE418">
            <v>611110</v>
          </cell>
          <cell r="CF418">
            <v>17378.373736981768</v>
          </cell>
          <cell r="CG418">
            <v>100930.8</v>
          </cell>
          <cell r="CH418">
            <v>559.6</v>
          </cell>
          <cell r="CI418">
            <v>0</v>
          </cell>
          <cell r="CJ418">
            <v>118868.77373698178</v>
          </cell>
          <cell r="CK418">
            <v>43797.435584265695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17378.373736981768</v>
          </cell>
          <cell r="DQ418">
            <v>17378.373736981768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3262</v>
          </cell>
          <cell r="H419">
            <v>55129.56</v>
          </cell>
          <cell r="J419">
            <v>3262</v>
          </cell>
          <cell r="K419">
            <v>14495.823682818891</v>
          </cell>
          <cell r="L419">
            <v>17757.823682818889</v>
          </cell>
          <cell r="N419">
            <v>37371.736317181108</v>
          </cell>
          <cell r="P419">
            <v>3262</v>
          </cell>
          <cell r="Q419">
            <v>0</v>
          </cell>
          <cell r="R419">
            <v>0</v>
          </cell>
          <cell r="S419">
            <v>14495.823682818891</v>
          </cell>
          <cell r="T419">
            <v>17757.823682818889</v>
          </cell>
          <cell r="V419">
            <v>22629.359999999997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709.43999999999994</v>
          </cell>
          <cell r="AE419">
            <v>0</v>
          </cell>
          <cell r="AF419">
            <v>0</v>
          </cell>
          <cell r="AG419">
            <v>52577</v>
          </cell>
          <cell r="AH419">
            <v>0</v>
          </cell>
          <cell r="AI419">
            <v>0</v>
          </cell>
          <cell r="AJ419">
            <v>51867.56</v>
          </cell>
          <cell r="AK419">
            <v>0</v>
          </cell>
          <cell r="AL419">
            <v>3262</v>
          </cell>
          <cell r="AM419">
            <v>55129.56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55839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14495.823682818891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12768.559999999998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767510.49878017267</v>
          </cell>
          <cell r="F420">
            <v>0</v>
          </cell>
          <cell r="G420">
            <v>51586</v>
          </cell>
          <cell r="H420">
            <v>819096.49878017267</v>
          </cell>
          <cell r="J420">
            <v>51586</v>
          </cell>
          <cell r="K420">
            <v>75160.778416985937</v>
          </cell>
          <cell r="L420">
            <v>126746.77841698594</v>
          </cell>
          <cell r="N420">
            <v>692349.72036318667</v>
          </cell>
          <cell r="P420">
            <v>51586</v>
          </cell>
          <cell r="Q420">
            <v>0</v>
          </cell>
          <cell r="R420">
            <v>0</v>
          </cell>
          <cell r="S420">
            <v>75160.778416985937</v>
          </cell>
          <cell r="T420">
            <v>126746.77841698594</v>
          </cell>
          <cell r="V420">
            <v>160121.09878017267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7201.5012198274726</v>
          </cell>
          <cell r="AE420">
            <v>0</v>
          </cell>
          <cell r="AF420">
            <v>0</v>
          </cell>
          <cell r="AG420">
            <v>774712</v>
          </cell>
          <cell r="AH420">
            <v>0</v>
          </cell>
          <cell r="AI420">
            <v>0</v>
          </cell>
          <cell r="AJ420">
            <v>767510.49878017267</v>
          </cell>
          <cell r="AK420">
            <v>0</v>
          </cell>
          <cell r="AL420">
            <v>51586</v>
          </cell>
          <cell r="AM420">
            <v>819096.49878017267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826298.00000000012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767510.49878017267</v>
          </cell>
          <cell r="CE420">
            <v>704183</v>
          </cell>
          <cell r="CF420">
            <v>63327.498780172667</v>
          </cell>
          <cell r="CG420">
            <v>45207.6</v>
          </cell>
          <cell r="CH420">
            <v>0</v>
          </cell>
          <cell r="CI420">
            <v>0</v>
          </cell>
          <cell r="CJ420">
            <v>108535.09878017267</v>
          </cell>
          <cell r="CK420">
            <v>75160.778416985937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63327.498780172667</v>
          </cell>
          <cell r="DQ420">
            <v>63327.498780172667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777149747.78558946</v>
          </cell>
          <cell r="F449">
            <v>4005835</v>
          </cell>
          <cell r="G449">
            <v>44704925</v>
          </cell>
          <cell r="H449">
            <v>825860507.78558946</v>
          </cell>
          <cell r="J449">
            <v>44704925</v>
          </cell>
          <cell r="K449">
            <v>89667368.752477244</v>
          </cell>
          <cell r="L449">
            <v>134372293.75247729</v>
          </cell>
          <cell r="N449">
            <v>691488214.03311241</v>
          </cell>
          <cell r="P449">
            <v>45119361</v>
          </cell>
          <cell r="Q449">
            <v>7627706.2475227574</v>
          </cell>
          <cell r="R449">
            <v>414436</v>
          </cell>
          <cell r="S449">
            <v>89667368.752477244</v>
          </cell>
          <cell r="T449">
            <v>142000000.00000003</v>
          </cell>
          <cell r="V449">
            <v>191647270.44768083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6617464.3416038528</v>
          </cell>
          <cell r="AE449">
            <v>2080.000559737201</v>
          </cell>
          <cell r="AF449">
            <v>435.7798036696239</v>
          </cell>
          <cell r="AG449">
            <v>791307479</v>
          </cell>
          <cell r="AH449">
            <v>7213270.2475227574</v>
          </cell>
          <cell r="AI449">
            <v>326996.62528380356</v>
          </cell>
          <cell r="AJ449">
            <v>777149747.78558946</v>
          </cell>
          <cell r="AK449">
            <v>4005835</v>
          </cell>
          <cell r="AL449">
            <v>44704925</v>
          </cell>
          <cell r="AM449">
            <v>825860507.78558958</v>
          </cell>
          <cell r="AN449">
            <v>7213270.2475227574</v>
          </cell>
          <cell r="AO449">
            <v>0</v>
          </cell>
          <cell r="AP449">
            <v>414436</v>
          </cell>
          <cell r="AQ449">
            <v>7627706.2475227574</v>
          </cell>
          <cell r="AR449">
            <v>840105678.37471652</v>
          </cell>
          <cell r="AS449" t="str">
            <v xml:space="preserve"> </v>
          </cell>
          <cell r="AT449">
            <v>999</v>
          </cell>
          <cell r="AU449">
            <v>435.7798036696239</v>
          </cell>
          <cell r="AV449">
            <v>7213270.2475227574</v>
          </cell>
          <cell r="AW449">
            <v>0</v>
          </cell>
          <cell r="AX449">
            <v>414436</v>
          </cell>
          <cell r="AY449">
            <v>7627706.2475227574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777149747.78558946</v>
          </cell>
          <cell r="CE449">
            <v>697116103</v>
          </cell>
          <cell r="CF449">
            <v>80114926.8311515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139314639.20015806</v>
          </cell>
          <cell r="CK449">
            <v>89667368.752477244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80114926.8311515</v>
          </cell>
          <cell r="DQ449">
            <v>80114926.8311515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1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456053.02444328927</v>
          </cell>
          <cell r="F10">
            <v>0</v>
          </cell>
          <cell r="G10">
            <v>30711.13634967733</v>
          </cell>
          <cell r="H10">
            <v>486764.16079296661</v>
          </cell>
          <cell r="J10">
            <v>30711.13634967733</v>
          </cell>
          <cell r="K10">
            <v>59948.197548117518</v>
          </cell>
          <cell r="L10">
            <v>90659.333897794844</v>
          </cell>
          <cell r="N10">
            <v>396104.82689517178</v>
          </cell>
          <cell r="P10">
            <v>30711.13634967733</v>
          </cell>
          <cell r="Q10">
            <v>0</v>
          </cell>
          <cell r="R10">
            <v>0</v>
          </cell>
          <cell r="S10">
            <v>0</v>
          </cell>
          <cell r="T10">
            <v>59948.197548117518</v>
          </cell>
          <cell r="U10">
            <v>90659.333897794844</v>
          </cell>
          <cell r="W10">
            <v>110117.16079296659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0</v>
          </cell>
          <cell r="AF10">
            <v>1.9999999999999996</v>
          </cell>
          <cell r="AG10">
            <v>0</v>
          </cell>
          <cell r="AH10">
            <v>462633</v>
          </cell>
          <cell r="AI10">
            <v>6579.9755567107159</v>
          </cell>
          <cell r="AJ10">
            <v>0</v>
          </cell>
          <cell r="AK10">
            <v>0</v>
          </cell>
          <cell r="AL10">
            <v>456053.02444328927</v>
          </cell>
          <cell r="AM10">
            <v>0</v>
          </cell>
          <cell r="AN10">
            <v>30711.13634967733</v>
          </cell>
          <cell r="AO10">
            <v>486764.16079296672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486764.16079296672</v>
          </cell>
          <cell r="AV10" t="str">
            <v xml:space="preserve"> 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456053.02444328927</v>
          </cell>
          <cell r="CE10">
            <v>405765</v>
          </cell>
          <cell r="CF10">
            <v>50288.024443289265</v>
          </cell>
          <cell r="CG10">
            <v>29118</v>
          </cell>
          <cell r="CH10">
            <v>0</v>
          </cell>
          <cell r="CI10">
            <v>0</v>
          </cell>
          <cell r="CJ10">
            <v>79406.024443289265</v>
          </cell>
          <cell r="CK10">
            <v>59948.197548117518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50288.024443289265</v>
          </cell>
          <cell r="DQ10">
            <v>0</v>
          </cell>
          <cell r="DR10">
            <v>50288.024443289265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V11" t="str">
            <v xml:space="preserve"> 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3159.1257673532214</v>
          </cell>
          <cell r="H12">
            <v>45897.125767353224</v>
          </cell>
          <cell r="J12">
            <v>3159.1257673532214</v>
          </cell>
          <cell r="K12">
            <v>9827</v>
          </cell>
          <cell r="L12">
            <v>12986.125767353222</v>
          </cell>
          <cell r="N12">
            <v>32911</v>
          </cell>
          <cell r="P12">
            <v>3159.1257673532214</v>
          </cell>
          <cell r="Q12">
            <v>0</v>
          </cell>
          <cell r="R12">
            <v>0</v>
          </cell>
          <cell r="S12">
            <v>0</v>
          </cell>
          <cell r="T12">
            <v>9827</v>
          </cell>
          <cell r="U12">
            <v>12986.125767353222</v>
          </cell>
          <cell r="W12">
            <v>22758.12576735322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42738</v>
          </cell>
          <cell r="AI12">
            <v>0</v>
          </cell>
          <cell r="AJ12">
            <v>0</v>
          </cell>
          <cell r="AK12">
            <v>0</v>
          </cell>
          <cell r="AL12">
            <v>42738</v>
          </cell>
          <cell r="AM12">
            <v>0</v>
          </cell>
          <cell r="AN12">
            <v>3159.1257673532214</v>
          </cell>
          <cell r="AO12">
            <v>45897.125767353209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45897.125767353209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0</v>
          </cell>
          <cell r="DR12">
            <v>9827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65720.958639170844</v>
          </cell>
          <cell r="H14">
            <v>1232109.6629433746</v>
          </cell>
          <cell r="J14">
            <v>65720.958639170844</v>
          </cell>
          <cell r="K14">
            <v>267392.20924846007</v>
          </cell>
          <cell r="L14">
            <v>333113.16788763093</v>
          </cell>
          <cell r="N14">
            <v>898996.49505574373</v>
          </cell>
          <cell r="P14">
            <v>65720.958639170844</v>
          </cell>
          <cell r="Q14">
            <v>0</v>
          </cell>
          <cell r="R14">
            <v>0</v>
          </cell>
          <cell r="S14">
            <v>0</v>
          </cell>
          <cell r="T14">
            <v>267392.20924846007</v>
          </cell>
          <cell r="U14">
            <v>333113.16788763093</v>
          </cell>
          <cell r="W14">
            <v>432756.26294337469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1167570</v>
          </cell>
          <cell r="AI14">
            <v>1181.2956957957574</v>
          </cell>
          <cell r="AJ14">
            <v>0</v>
          </cell>
          <cell r="AK14">
            <v>0</v>
          </cell>
          <cell r="AL14">
            <v>1166388.7043042039</v>
          </cell>
          <cell r="AM14">
            <v>0</v>
          </cell>
          <cell r="AN14">
            <v>65720.958639170844</v>
          </cell>
          <cell r="AO14">
            <v>1232109.6629433748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1232109.6629433748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267392.20924846007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0</v>
          </cell>
          <cell r="DR14">
            <v>238155.70430420386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946806.28079207917</v>
          </cell>
          <cell r="F16">
            <v>0</v>
          </cell>
          <cell r="G16">
            <v>61926.574257425731</v>
          </cell>
          <cell r="H16">
            <v>1008732.8550495049</v>
          </cell>
          <cell r="J16">
            <v>61926.574257425731</v>
          </cell>
          <cell r="K16">
            <v>47068.113576104974</v>
          </cell>
          <cell r="L16">
            <v>108994.68783353071</v>
          </cell>
          <cell r="N16">
            <v>899738.16721597419</v>
          </cell>
          <cell r="P16">
            <v>61926.574257425731</v>
          </cell>
          <cell r="Q16">
            <v>0</v>
          </cell>
          <cell r="R16">
            <v>0</v>
          </cell>
          <cell r="S16">
            <v>0</v>
          </cell>
          <cell r="T16">
            <v>47068.113576104974</v>
          </cell>
          <cell r="U16">
            <v>108994.68783353071</v>
          </cell>
          <cell r="W16">
            <v>225487.17425742571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960273</v>
          </cell>
          <cell r="AI16">
            <v>13466.719207920789</v>
          </cell>
          <cell r="AJ16">
            <v>0</v>
          </cell>
          <cell r="AK16">
            <v>0</v>
          </cell>
          <cell r="AL16">
            <v>946806.28079207917</v>
          </cell>
          <cell r="AM16">
            <v>0</v>
          </cell>
          <cell r="AN16">
            <v>61926.574257425731</v>
          </cell>
          <cell r="AO16">
            <v>1008732.855049505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1008732.855049505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946806.28079207917</v>
          </cell>
          <cell r="CE16">
            <v>947082</v>
          </cell>
          <cell r="CF16">
            <v>0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163560.59999999998</v>
          </cell>
          <cell r="CK16">
            <v>47068.113576104974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0</v>
          </cell>
          <cell r="DQ16">
            <v>0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73164</v>
          </cell>
          <cell r="H17">
            <v>1681928.0599999998</v>
          </cell>
          <cell r="J17">
            <v>73164</v>
          </cell>
          <cell r="K17">
            <v>140849.05999999982</v>
          </cell>
          <cell r="L17">
            <v>214013.05999999982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0</v>
          </cell>
          <cell r="T17">
            <v>140849.05999999982</v>
          </cell>
          <cell r="U17">
            <v>214013.05999999982</v>
          </cell>
          <cell r="W17">
            <v>214013.05999999982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1623251</v>
          </cell>
          <cell r="AI17">
            <v>14486.940000000002</v>
          </cell>
          <cell r="AJ17">
            <v>0</v>
          </cell>
          <cell r="AK17">
            <v>0</v>
          </cell>
          <cell r="AL17">
            <v>1608764.0599999998</v>
          </cell>
          <cell r="AM17">
            <v>0</v>
          </cell>
          <cell r="AN17">
            <v>73164</v>
          </cell>
          <cell r="AO17">
            <v>1681928.0599999998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1681928.0599999998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0</v>
          </cell>
          <cell r="DR17">
            <v>140849.05999999982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259222.37980442485</v>
          </cell>
          <cell r="F18">
            <v>0</v>
          </cell>
          <cell r="G18">
            <v>13451.578882739506</v>
          </cell>
          <cell r="H18">
            <v>272673.95868716436</v>
          </cell>
          <cell r="J18">
            <v>13451.578882739506</v>
          </cell>
          <cell r="K18">
            <v>16889.001040464318</v>
          </cell>
          <cell r="L18">
            <v>30340.579923203826</v>
          </cell>
          <cell r="N18">
            <v>242333.37876396053</v>
          </cell>
          <cell r="P18">
            <v>13451.578882739506</v>
          </cell>
          <cell r="Q18">
            <v>242.13987102718835</v>
          </cell>
          <cell r="R18">
            <v>0</v>
          </cell>
          <cell r="S18">
            <v>0</v>
          </cell>
          <cell r="T18">
            <v>16889.001040464318</v>
          </cell>
          <cell r="U18">
            <v>30582.719794231012</v>
          </cell>
          <cell r="W18">
            <v>68128.098558191545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260092</v>
          </cell>
          <cell r="AI18">
            <v>869.6201955749724</v>
          </cell>
          <cell r="AJ18">
            <v>0</v>
          </cell>
          <cell r="AK18">
            <v>0</v>
          </cell>
          <cell r="AL18">
            <v>259222.37980442485</v>
          </cell>
          <cell r="AM18">
            <v>0</v>
          </cell>
          <cell r="AN18">
            <v>13451.578882739506</v>
          </cell>
          <cell r="AO18">
            <v>272673.95868716447</v>
          </cell>
          <cell r="AP18">
            <v>0</v>
          </cell>
          <cell r="AQ18">
            <v>242.13987102718835</v>
          </cell>
          <cell r="AR18">
            <v>0</v>
          </cell>
          <cell r="AS18">
            <v>0</v>
          </cell>
          <cell r="AT18">
            <v>242.13987102718835</v>
          </cell>
          <cell r="AU18">
            <v>272916.09855819168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259222.37980442485</v>
          </cell>
          <cell r="CE18">
            <v>252405</v>
          </cell>
          <cell r="CF18">
            <v>6817.3798044248542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54434.379804424854</v>
          </cell>
          <cell r="CK18">
            <v>16889.001040464318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6817.3798044248542</v>
          </cell>
          <cell r="DQ18">
            <v>0</v>
          </cell>
          <cell r="DR18">
            <v>6817.3798044248542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245142.65934020895</v>
          </cell>
          <cell r="F19">
            <v>0</v>
          </cell>
          <cell r="G19">
            <v>11769.72445053993</v>
          </cell>
          <cell r="H19">
            <v>256912.38379074889</v>
          </cell>
          <cell r="J19">
            <v>11769.72445053993</v>
          </cell>
          <cell r="K19">
            <v>59674.802134126141</v>
          </cell>
          <cell r="L19">
            <v>71444.526584666077</v>
          </cell>
          <cell r="N19">
            <v>185467.85720608282</v>
          </cell>
          <cell r="P19">
            <v>11769.72445053993</v>
          </cell>
          <cell r="Q19">
            <v>53.512104927207503</v>
          </cell>
          <cell r="R19">
            <v>0</v>
          </cell>
          <cell r="S19">
            <v>0</v>
          </cell>
          <cell r="T19">
            <v>59674.802134126141</v>
          </cell>
          <cell r="U19">
            <v>71498.038689593275</v>
          </cell>
          <cell r="W19">
            <v>101289.4958956761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245956</v>
          </cell>
          <cell r="AI19">
            <v>813.34065979104332</v>
          </cell>
          <cell r="AJ19">
            <v>0</v>
          </cell>
          <cell r="AK19">
            <v>0</v>
          </cell>
          <cell r="AL19">
            <v>245142.65934020895</v>
          </cell>
          <cell r="AM19">
            <v>0</v>
          </cell>
          <cell r="AN19">
            <v>11769.72445053993</v>
          </cell>
          <cell r="AO19">
            <v>256912.38379074878</v>
          </cell>
          <cell r="AP19">
            <v>0</v>
          </cell>
          <cell r="AQ19">
            <v>53.512104927207503</v>
          </cell>
          <cell r="AR19">
            <v>0</v>
          </cell>
          <cell r="AS19">
            <v>0</v>
          </cell>
          <cell r="AT19">
            <v>53.512104927207503</v>
          </cell>
          <cell r="AU19">
            <v>256965.89589567602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245142.65934020895</v>
          </cell>
          <cell r="CE19">
            <v>193701</v>
          </cell>
          <cell r="CF19">
            <v>51441.659340208949</v>
          </cell>
          <cell r="CG19">
            <v>24816.6</v>
          </cell>
          <cell r="CH19">
            <v>13208</v>
          </cell>
          <cell r="CI19">
            <v>0</v>
          </cell>
          <cell r="CJ19">
            <v>89466.259340208955</v>
          </cell>
          <cell r="CK19">
            <v>59674.802134126141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51441.659340208949</v>
          </cell>
          <cell r="DQ19">
            <v>0</v>
          </cell>
          <cell r="DR19">
            <v>51441.659340208949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68733.974736842109</v>
          </cell>
          <cell r="F23">
            <v>0</v>
          </cell>
          <cell r="G23">
            <v>4682.9473684210525</v>
          </cell>
          <cell r="H23">
            <v>73416.922105263162</v>
          </cell>
          <cell r="J23">
            <v>4682.9473684210525</v>
          </cell>
          <cell r="K23">
            <v>0</v>
          </cell>
          <cell r="L23">
            <v>4682.9473684210525</v>
          </cell>
          <cell r="N23">
            <v>68733.974736842109</v>
          </cell>
          <cell r="P23">
            <v>4682.9473684210525</v>
          </cell>
          <cell r="Q23">
            <v>247.99634458158886</v>
          </cell>
          <cell r="R23">
            <v>0</v>
          </cell>
          <cell r="S23">
            <v>0</v>
          </cell>
          <cell r="T23">
            <v>0</v>
          </cell>
          <cell r="U23">
            <v>4930.9437130026417</v>
          </cell>
          <cell r="W23">
            <v>4930.9437130026417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69182</v>
          </cell>
          <cell r="AI23">
            <v>448.02526315789464</v>
          </cell>
          <cell r="AJ23">
            <v>0</v>
          </cell>
          <cell r="AK23">
            <v>0</v>
          </cell>
          <cell r="AL23">
            <v>68733.974736842109</v>
          </cell>
          <cell r="AM23">
            <v>0</v>
          </cell>
          <cell r="AN23">
            <v>4682.9473684210525</v>
          </cell>
          <cell r="AO23">
            <v>73416.922105263162</v>
          </cell>
          <cell r="AP23">
            <v>0</v>
          </cell>
          <cell r="AQ23">
            <v>247.99634458158886</v>
          </cell>
          <cell r="AR23">
            <v>0</v>
          </cell>
          <cell r="AS23">
            <v>0</v>
          </cell>
          <cell r="AT23">
            <v>247.99634458158886</v>
          </cell>
          <cell r="AU23">
            <v>73664.918449844758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68733.974736842109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4096637.338120407</v>
          </cell>
          <cell r="F25">
            <v>0</v>
          </cell>
          <cell r="G25">
            <v>321803.58184566424</v>
          </cell>
          <cell r="H25">
            <v>4418440.9199660709</v>
          </cell>
          <cell r="J25">
            <v>321803.58184566424</v>
          </cell>
          <cell r="K25">
            <v>228339.54486685479</v>
          </cell>
          <cell r="L25">
            <v>550143.12671251898</v>
          </cell>
          <cell r="N25">
            <v>3868297.7932535522</v>
          </cell>
          <cell r="P25">
            <v>321803.58184566424</v>
          </cell>
          <cell r="Q25">
            <v>0</v>
          </cell>
          <cell r="R25">
            <v>0</v>
          </cell>
          <cell r="S25">
            <v>0</v>
          </cell>
          <cell r="T25">
            <v>228339.54486685479</v>
          </cell>
          <cell r="U25">
            <v>550143.12671251898</v>
          </cell>
          <cell r="W25">
            <v>677263.71996607119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4162041</v>
          </cell>
          <cell r="AI25">
            <v>65403.661879592153</v>
          </cell>
          <cell r="AJ25">
            <v>0</v>
          </cell>
          <cell r="AK25">
            <v>0</v>
          </cell>
          <cell r="AL25">
            <v>4096637.338120407</v>
          </cell>
          <cell r="AM25">
            <v>0</v>
          </cell>
          <cell r="AN25">
            <v>321803.58184566424</v>
          </cell>
          <cell r="AO25">
            <v>4418440.9199660793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4418440.9199660793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4096637.338120407</v>
          </cell>
          <cell r="CE25">
            <v>3931409</v>
          </cell>
          <cell r="CF25">
            <v>165228.33812040696</v>
          </cell>
          <cell r="CG25">
            <v>190231.8</v>
          </cell>
          <cell r="CH25">
            <v>0</v>
          </cell>
          <cell r="CI25">
            <v>0</v>
          </cell>
          <cell r="CJ25">
            <v>355460.13812040695</v>
          </cell>
          <cell r="CK25">
            <v>228339.54486685479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165228.33812040696</v>
          </cell>
          <cell r="DQ25">
            <v>0</v>
          </cell>
          <cell r="DR25">
            <v>165228.33812040696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136523.89368421052</v>
          </cell>
          <cell r="F26">
            <v>0</v>
          </cell>
          <cell r="G26">
            <v>7510.1122807017528</v>
          </cell>
          <cell r="H26">
            <v>144034.00596491227</v>
          </cell>
          <cell r="J26">
            <v>7510.1122807017528</v>
          </cell>
          <cell r="K26">
            <v>5703.8936842105177</v>
          </cell>
          <cell r="L26">
            <v>13214.00596491227</v>
          </cell>
          <cell r="N26">
            <v>130820</v>
          </cell>
          <cell r="P26">
            <v>7510.1122807017528</v>
          </cell>
          <cell r="Q26">
            <v>53.680956022925834</v>
          </cell>
          <cell r="R26">
            <v>0</v>
          </cell>
          <cell r="S26">
            <v>0</v>
          </cell>
          <cell r="T26">
            <v>5703.8936842105177</v>
          </cell>
          <cell r="U26">
            <v>13267.686920935197</v>
          </cell>
          <cell r="W26">
            <v>13267.686920935197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137146</v>
          </cell>
          <cell r="AI26">
            <v>622.1063157894738</v>
          </cell>
          <cell r="AJ26">
            <v>0</v>
          </cell>
          <cell r="AK26">
            <v>0</v>
          </cell>
          <cell r="AL26">
            <v>136523.89368421052</v>
          </cell>
          <cell r="AM26">
            <v>0</v>
          </cell>
          <cell r="AN26">
            <v>7510.1122807017528</v>
          </cell>
          <cell r="AO26">
            <v>144034.00596491233</v>
          </cell>
          <cell r="AP26">
            <v>0</v>
          </cell>
          <cell r="AQ26">
            <v>53.680956022925834</v>
          </cell>
          <cell r="AR26">
            <v>0</v>
          </cell>
          <cell r="AS26">
            <v>0</v>
          </cell>
          <cell r="AT26">
            <v>53.680956022925834</v>
          </cell>
          <cell r="AU26">
            <v>144087.68692093526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136523.89368421052</v>
          </cell>
          <cell r="CE26">
            <v>130820</v>
          </cell>
          <cell r="CF26">
            <v>5703.8936842105177</v>
          </cell>
          <cell r="CG26">
            <v>0</v>
          </cell>
          <cell r="CH26">
            <v>0</v>
          </cell>
          <cell r="CI26">
            <v>0</v>
          </cell>
          <cell r="CJ26">
            <v>5703.8936842105177</v>
          </cell>
          <cell r="CK26">
            <v>5703.8936842105177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5703.8936842105177</v>
          </cell>
          <cell r="DQ26">
            <v>0</v>
          </cell>
          <cell r="DR26">
            <v>5703.8936842105177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394861.20687316853</v>
          </cell>
          <cell r="F27">
            <v>0</v>
          </cell>
          <cell r="G27">
            <v>17108.372882060798</v>
          </cell>
          <cell r="H27">
            <v>411969.57975522935</v>
          </cell>
          <cell r="J27">
            <v>17108.372882060798</v>
          </cell>
          <cell r="K27">
            <v>34228.3727276879</v>
          </cell>
          <cell r="L27">
            <v>51336.745609748701</v>
          </cell>
          <cell r="N27">
            <v>360632.83414548065</v>
          </cell>
          <cell r="P27">
            <v>17108.372882060798</v>
          </cell>
          <cell r="Q27">
            <v>0</v>
          </cell>
          <cell r="R27">
            <v>0</v>
          </cell>
          <cell r="S27">
            <v>0</v>
          </cell>
          <cell r="T27">
            <v>34228.3727276879</v>
          </cell>
          <cell r="U27">
            <v>51336.745609748701</v>
          </cell>
          <cell r="W27">
            <v>126857.57975522932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397107</v>
          </cell>
          <cell r="AI27">
            <v>2245.7931268317157</v>
          </cell>
          <cell r="AJ27">
            <v>0</v>
          </cell>
          <cell r="AK27">
            <v>0</v>
          </cell>
          <cell r="AL27">
            <v>394861.20687316853</v>
          </cell>
          <cell r="AM27">
            <v>0</v>
          </cell>
          <cell r="AN27">
            <v>17108.372882060798</v>
          </cell>
          <cell r="AO27">
            <v>411969.57975522929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411969.57975522929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394861.20687316853</v>
          </cell>
          <cell r="CE27">
            <v>368566</v>
          </cell>
          <cell r="CF27">
            <v>26295.206873168529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109749.20687316853</v>
          </cell>
          <cell r="CK27">
            <v>34228.3727276879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26295.206873168529</v>
          </cell>
          <cell r="DQ27">
            <v>0</v>
          </cell>
          <cell r="DR27">
            <v>26295.206873168529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4410274.3290209956</v>
          </cell>
          <cell r="F29">
            <v>0</v>
          </cell>
          <cell r="G29">
            <v>283065.67804633244</v>
          </cell>
          <cell r="H29">
            <v>4693340.0070673283</v>
          </cell>
          <cell r="J29">
            <v>283065.67804633244</v>
          </cell>
          <cell r="K29">
            <v>303183.73517232505</v>
          </cell>
          <cell r="L29">
            <v>586249.41321865749</v>
          </cell>
          <cell r="N29">
            <v>4107090.5938486708</v>
          </cell>
          <cell r="P29">
            <v>283065.67804633244</v>
          </cell>
          <cell r="Q29">
            <v>843.08588112387076</v>
          </cell>
          <cell r="R29">
            <v>0</v>
          </cell>
          <cell r="S29">
            <v>0</v>
          </cell>
          <cell r="T29">
            <v>303183.73517232505</v>
          </cell>
          <cell r="U29">
            <v>587092.49909978127</v>
          </cell>
          <cell r="W29">
            <v>1127661.4929484518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4462560</v>
          </cell>
          <cell r="AI29">
            <v>52285.670979005918</v>
          </cell>
          <cell r="AJ29">
            <v>0</v>
          </cell>
          <cell r="AK29">
            <v>0</v>
          </cell>
          <cell r="AL29">
            <v>4410274.3290209956</v>
          </cell>
          <cell r="AM29">
            <v>0</v>
          </cell>
          <cell r="AN29">
            <v>283065.67804633244</v>
          </cell>
          <cell r="AO29">
            <v>4693340.0070673293</v>
          </cell>
          <cell r="AP29">
            <v>0</v>
          </cell>
          <cell r="AQ29">
            <v>843.08588112387076</v>
          </cell>
          <cell r="AR29">
            <v>0</v>
          </cell>
          <cell r="AS29">
            <v>0</v>
          </cell>
          <cell r="AT29">
            <v>843.08588112387076</v>
          </cell>
          <cell r="AU29">
            <v>4694183.0929484526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4410274.3290209956</v>
          </cell>
          <cell r="CE29">
            <v>4283948</v>
          </cell>
          <cell r="CF29">
            <v>126326.32902099565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843752.72902099555</v>
          </cell>
          <cell r="CK29">
            <v>303183.73517232505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126326.32902099565</v>
          </cell>
          <cell r="DQ29">
            <v>0</v>
          </cell>
          <cell r="DR29">
            <v>126326.32902099565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22180.619918699187</v>
          </cell>
          <cell r="F32">
            <v>0</v>
          </cell>
          <cell r="G32">
            <v>953.25203252032497</v>
          </cell>
          <cell r="H32">
            <v>23133.871951219513</v>
          </cell>
          <cell r="J32">
            <v>953.25203252032497</v>
          </cell>
          <cell r="K32">
            <v>6777.0273325729268</v>
          </cell>
          <cell r="L32">
            <v>7730.2793650932517</v>
          </cell>
          <cell r="N32">
            <v>15403.592586126262</v>
          </cell>
          <cell r="P32">
            <v>953.25203252032497</v>
          </cell>
          <cell r="Q32">
            <v>0</v>
          </cell>
          <cell r="R32">
            <v>0</v>
          </cell>
          <cell r="S32">
            <v>0</v>
          </cell>
          <cell r="T32">
            <v>6777.0273325729268</v>
          </cell>
          <cell r="U32">
            <v>7730.2793650932517</v>
          </cell>
          <cell r="W32">
            <v>11973.071951219514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22230</v>
          </cell>
          <cell r="AI32">
            <v>49.380081300813011</v>
          </cell>
          <cell r="AJ32">
            <v>0</v>
          </cell>
          <cell r="AK32">
            <v>0</v>
          </cell>
          <cell r="AL32">
            <v>22180.619918699187</v>
          </cell>
          <cell r="AM32">
            <v>0</v>
          </cell>
          <cell r="AN32">
            <v>953.25203252032497</v>
          </cell>
          <cell r="AO32">
            <v>23133.871951219513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23133.871951219513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22180.619918699187</v>
          </cell>
          <cell r="CE32">
            <v>17510</v>
          </cell>
          <cell r="CF32">
            <v>4670.6199186991871</v>
          </cell>
          <cell r="CG32">
            <v>6349.2</v>
          </cell>
          <cell r="CH32">
            <v>0</v>
          </cell>
          <cell r="CI32">
            <v>0</v>
          </cell>
          <cell r="CJ32">
            <v>11019.819918699188</v>
          </cell>
          <cell r="CK32">
            <v>6777.0273325729268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4670.6199186991871</v>
          </cell>
          <cell r="DQ32">
            <v>0</v>
          </cell>
          <cell r="DR32">
            <v>4670.6199186991871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47475.630370447027</v>
          </cell>
          <cell r="H33">
            <v>706288.52418594179</v>
          </cell>
          <cell r="J33">
            <v>47475.630370447027</v>
          </cell>
          <cell r="K33">
            <v>42739.091079807309</v>
          </cell>
          <cell r="L33">
            <v>90214.721450254336</v>
          </cell>
          <cell r="N33">
            <v>616073.80273568747</v>
          </cell>
          <cell r="P33">
            <v>47475.630370447027</v>
          </cell>
          <cell r="Q33">
            <v>0</v>
          </cell>
          <cell r="R33">
            <v>0</v>
          </cell>
          <cell r="S33">
            <v>0</v>
          </cell>
          <cell r="T33">
            <v>42739.091079807309</v>
          </cell>
          <cell r="U33">
            <v>90214.721450254336</v>
          </cell>
          <cell r="W33">
            <v>141949.32418594175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667894</v>
          </cell>
          <cell r="AI33">
            <v>9081.1061845049098</v>
          </cell>
          <cell r="AJ33">
            <v>0</v>
          </cell>
          <cell r="AK33">
            <v>0</v>
          </cell>
          <cell r="AL33">
            <v>658812.89381549472</v>
          </cell>
          <cell r="AM33">
            <v>0</v>
          </cell>
          <cell r="AN33">
            <v>47475.630370447027</v>
          </cell>
          <cell r="AO33">
            <v>706288.52418594179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706288.52418594179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42739.091079807309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0</v>
          </cell>
          <cell r="DR33">
            <v>35697.893815494725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2336426.6235051551</v>
          </cell>
          <cell r="F34">
            <v>0</v>
          </cell>
          <cell r="G34">
            <v>137615.23711340205</v>
          </cell>
          <cell r="H34">
            <v>2474041.8606185573</v>
          </cell>
          <cell r="J34">
            <v>137615.23711340205</v>
          </cell>
          <cell r="K34">
            <v>221214.9818206543</v>
          </cell>
          <cell r="L34">
            <v>358830.21893405635</v>
          </cell>
          <cell r="N34">
            <v>2115211.641684501</v>
          </cell>
          <cell r="P34">
            <v>137615.23711340205</v>
          </cell>
          <cell r="Q34">
            <v>8967.652686119809</v>
          </cell>
          <cell r="R34">
            <v>0</v>
          </cell>
          <cell r="S34">
            <v>0</v>
          </cell>
          <cell r="T34">
            <v>221214.9818206543</v>
          </cell>
          <cell r="U34">
            <v>367797.87162017613</v>
          </cell>
          <cell r="W34">
            <v>953993.913304677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2366344</v>
          </cell>
          <cell r="AI34">
            <v>29917.376494845354</v>
          </cell>
          <cell r="AJ34">
            <v>0</v>
          </cell>
          <cell r="AK34">
            <v>0</v>
          </cell>
          <cell r="AL34">
            <v>2336426.6235051551</v>
          </cell>
          <cell r="AM34">
            <v>0</v>
          </cell>
          <cell r="AN34">
            <v>137615.23711340205</v>
          </cell>
          <cell r="AO34">
            <v>2474041.8606185564</v>
          </cell>
          <cell r="AP34">
            <v>0</v>
          </cell>
          <cell r="AQ34">
            <v>8967.652686119809</v>
          </cell>
          <cell r="AR34">
            <v>0</v>
          </cell>
          <cell r="AS34">
            <v>0</v>
          </cell>
          <cell r="AT34">
            <v>8967.652686119809</v>
          </cell>
          <cell r="AU34">
            <v>2483009.5133046764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2336426.6235051551</v>
          </cell>
          <cell r="CE34">
            <v>2216403</v>
          </cell>
          <cell r="CF34">
            <v>120023.62350515509</v>
          </cell>
          <cell r="CG34">
            <v>305014.2</v>
          </cell>
          <cell r="CH34">
            <v>382373.2</v>
          </cell>
          <cell r="CI34">
            <v>0</v>
          </cell>
          <cell r="CJ34">
            <v>807411.02350515511</v>
          </cell>
          <cell r="CK34">
            <v>221214.9818206543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120023.62350515509</v>
          </cell>
          <cell r="DQ34">
            <v>0</v>
          </cell>
          <cell r="DR34">
            <v>120023.62350515509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2863.0813953488368</v>
          </cell>
          <cell r="H35">
            <v>61129.594476744191</v>
          </cell>
          <cell r="J35">
            <v>2863.0813953488368</v>
          </cell>
          <cell r="K35">
            <v>6190.427196136895</v>
          </cell>
          <cell r="L35">
            <v>9053.5085914857318</v>
          </cell>
          <cell r="N35">
            <v>52076.085885258457</v>
          </cell>
          <cell r="P35">
            <v>2863.0813953488368</v>
          </cell>
          <cell r="Q35">
            <v>0</v>
          </cell>
          <cell r="R35">
            <v>0</v>
          </cell>
          <cell r="S35">
            <v>0</v>
          </cell>
          <cell r="T35">
            <v>6190.427196136895</v>
          </cell>
          <cell r="U35">
            <v>9053.5085914857318</v>
          </cell>
          <cell r="W35">
            <v>20202.794476744188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58376</v>
          </cell>
          <cell r="AI35">
            <v>109.48691860465114</v>
          </cell>
          <cell r="AJ35">
            <v>0</v>
          </cell>
          <cell r="AK35">
            <v>0</v>
          </cell>
          <cell r="AL35">
            <v>58266.513081395351</v>
          </cell>
          <cell r="AM35">
            <v>0</v>
          </cell>
          <cell r="AN35">
            <v>2863.0813953488368</v>
          </cell>
          <cell r="AO35">
            <v>61129.594476744191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61129.594476744191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6190.427196136895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0</v>
          </cell>
          <cell r="DR35">
            <v>1197.513081395351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26702.52068474927</v>
          </cell>
          <cell r="F36">
            <v>0</v>
          </cell>
          <cell r="G36">
            <v>1988.2578293113065</v>
          </cell>
          <cell r="H36">
            <v>28690.778514060577</v>
          </cell>
          <cell r="J36">
            <v>1988.2578293113065</v>
          </cell>
          <cell r="K36">
            <v>7272.4129029653968</v>
          </cell>
          <cell r="L36">
            <v>9260.6707322767033</v>
          </cell>
          <cell r="N36">
            <v>19430.107781783874</v>
          </cell>
          <cell r="P36">
            <v>1988.2578293113065</v>
          </cell>
          <cell r="Q36">
            <v>0</v>
          </cell>
          <cell r="R36">
            <v>0</v>
          </cell>
          <cell r="S36">
            <v>0</v>
          </cell>
          <cell r="T36">
            <v>7272.4129029653968</v>
          </cell>
          <cell r="U36">
            <v>9260.6707322767033</v>
          </cell>
          <cell r="W36">
            <v>18987.178514060575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26886</v>
          </cell>
          <cell r="AI36">
            <v>183.4793152507321</v>
          </cell>
          <cell r="AJ36">
            <v>0</v>
          </cell>
          <cell r="AK36">
            <v>0</v>
          </cell>
          <cell r="AL36">
            <v>26702.52068474927</v>
          </cell>
          <cell r="AM36">
            <v>0</v>
          </cell>
          <cell r="AN36">
            <v>1988.2578293113065</v>
          </cell>
          <cell r="AO36">
            <v>28690.778514060574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28690.778514060574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26702.52068474927</v>
          </cell>
          <cell r="CE36">
            <v>24259</v>
          </cell>
          <cell r="CF36">
            <v>2443.52068474927</v>
          </cell>
          <cell r="CG36">
            <v>14555.4</v>
          </cell>
          <cell r="CH36">
            <v>0</v>
          </cell>
          <cell r="CI36">
            <v>0</v>
          </cell>
          <cell r="CJ36">
            <v>16998.920684749268</v>
          </cell>
          <cell r="CK36">
            <v>7272.4129029653968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2443.52068474927</v>
          </cell>
          <cell r="DQ36">
            <v>0</v>
          </cell>
          <cell r="DR36">
            <v>2443.52068474927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171776.98661288535</v>
          </cell>
          <cell r="F39">
            <v>0</v>
          </cell>
          <cell r="G39">
            <v>10565.661605391786</v>
          </cell>
          <cell r="H39">
            <v>182342.64821827714</v>
          </cell>
          <cell r="J39">
            <v>10565.661605391786</v>
          </cell>
          <cell r="K39">
            <v>27709.562154377079</v>
          </cell>
          <cell r="L39">
            <v>38275.223759768865</v>
          </cell>
          <cell r="N39">
            <v>144067.42445850826</v>
          </cell>
          <cell r="P39">
            <v>10565.661605391786</v>
          </cell>
          <cell r="Q39">
            <v>0</v>
          </cell>
          <cell r="R39">
            <v>0</v>
          </cell>
          <cell r="S39">
            <v>0</v>
          </cell>
          <cell r="T39">
            <v>27709.562154377079</v>
          </cell>
          <cell r="U39">
            <v>38275.223759768865</v>
          </cell>
          <cell r="W39">
            <v>41172.848218277133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175641</v>
          </cell>
          <cell r="AI39">
            <v>3864.0133871147136</v>
          </cell>
          <cell r="AJ39">
            <v>0</v>
          </cell>
          <cell r="AK39">
            <v>0</v>
          </cell>
          <cell r="AL39">
            <v>171776.98661288535</v>
          </cell>
          <cell r="AM39">
            <v>0</v>
          </cell>
          <cell r="AN39">
            <v>10565.661605391786</v>
          </cell>
          <cell r="AO39">
            <v>182342.64821827709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182342.64821827709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171776.98661288535</v>
          </cell>
          <cell r="CE39">
            <v>145506</v>
          </cell>
          <cell r="CF39">
            <v>26270.986612885346</v>
          </cell>
          <cell r="CG39">
            <v>4336.2</v>
          </cell>
          <cell r="CH39">
            <v>0</v>
          </cell>
          <cell r="CI39">
            <v>0</v>
          </cell>
          <cell r="CJ39">
            <v>30607.186612885347</v>
          </cell>
          <cell r="CK39">
            <v>27709.562154377079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26270.986612885346</v>
          </cell>
          <cell r="DQ39">
            <v>0</v>
          </cell>
          <cell r="DR39">
            <v>26270.986612885346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1694272.8594411279</v>
          </cell>
          <cell r="F40">
            <v>0</v>
          </cell>
          <cell r="G40">
            <v>95398.598043956532</v>
          </cell>
          <cell r="H40">
            <v>1789671.4574850844</v>
          </cell>
          <cell r="J40">
            <v>95398.598043956532</v>
          </cell>
          <cell r="K40">
            <v>144933.85944112786</v>
          </cell>
          <cell r="L40">
            <v>240332.45748508439</v>
          </cell>
          <cell r="N40">
            <v>1549339</v>
          </cell>
          <cell r="P40">
            <v>95398.598043956532</v>
          </cell>
          <cell r="Q40">
            <v>207.46053638085846</v>
          </cell>
          <cell r="R40">
            <v>0</v>
          </cell>
          <cell r="S40">
            <v>0</v>
          </cell>
          <cell r="T40">
            <v>144933.85944112786</v>
          </cell>
          <cell r="U40">
            <v>240539.91802146524</v>
          </cell>
          <cell r="W40">
            <v>240539.91802146524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1707052</v>
          </cell>
          <cell r="AI40">
            <v>12779.140558873287</v>
          </cell>
          <cell r="AJ40">
            <v>0</v>
          </cell>
          <cell r="AK40">
            <v>0</v>
          </cell>
          <cell r="AL40">
            <v>1694272.8594411279</v>
          </cell>
          <cell r="AM40">
            <v>0</v>
          </cell>
          <cell r="AN40">
            <v>95398.598043956532</v>
          </cell>
          <cell r="AO40">
            <v>1789671.4574850849</v>
          </cell>
          <cell r="AP40">
            <v>0</v>
          </cell>
          <cell r="AQ40">
            <v>207.46053638085846</v>
          </cell>
          <cell r="AR40">
            <v>0</v>
          </cell>
          <cell r="AS40">
            <v>0</v>
          </cell>
          <cell r="AT40">
            <v>207.46053638085846</v>
          </cell>
          <cell r="AU40">
            <v>1789878.9180214664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1694272.8594411279</v>
          </cell>
          <cell r="CE40">
            <v>1549339</v>
          </cell>
          <cell r="CF40">
            <v>144933.85944112786</v>
          </cell>
          <cell r="CG40">
            <v>0</v>
          </cell>
          <cell r="CH40">
            <v>0</v>
          </cell>
          <cell r="CI40">
            <v>0</v>
          </cell>
          <cell r="CJ40">
            <v>144933.85944112786</v>
          </cell>
          <cell r="CK40">
            <v>144933.85944112786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144933.85944112786</v>
          </cell>
          <cell r="DQ40">
            <v>0</v>
          </cell>
          <cell r="DR40">
            <v>144933.85944112786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236282962.24164942</v>
          </cell>
          <cell r="F44">
            <v>52142</v>
          </cell>
          <cell r="G44">
            <v>10546815.534153333</v>
          </cell>
          <cell r="H44">
            <v>246881919.77580276</v>
          </cell>
          <cell r="J44">
            <v>10546815.534153333</v>
          </cell>
          <cell r="K44">
            <v>30477817.993585519</v>
          </cell>
          <cell r="L44">
            <v>41024633.527738854</v>
          </cell>
          <cell r="N44">
            <v>205857286.24806392</v>
          </cell>
          <cell r="P44">
            <v>10546815.534153333</v>
          </cell>
          <cell r="Q44">
            <v>987.48903779278839</v>
          </cell>
          <cell r="R44">
            <v>0</v>
          </cell>
          <cell r="S44">
            <v>0</v>
          </cell>
          <cell r="T44">
            <v>30477817.993585519</v>
          </cell>
          <cell r="U44">
            <v>41025621.016776644</v>
          </cell>
          <cell r="W44">
            <v>55226820.464840546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0</v>
          </cell>
          <cell r="AF44">
            <v>93.99103245543904</v>
          </cell>
          <cell r="AG44">
            <v>0</v>
          </cell>
          <cell r="AH44">
            <v>239645350</v>
          </cell>
          <cell r="AI44">
            <v>3362387.7583509642</v>
          </cell>
          <cell r="AJ44">
            <v>0</v>
          </cell>
          <cell r="AK44">
            <v>0</v>
          </cell>
          <cell r="AL44">
            <v>236282962.24164942</v>
          </cell>
          <cell r="AM44">
            <v>52142</v>
          </cell>
          <cell r="AN44">
            <v>10546815.534153333</v>
          </cell>
          <cell r="AO44">
            <v>246881919.77580276</v>
          </cell>
          <cell r="AP44">
            <v>0</v>
          </cell>
          <cell r="AQ44">
            <v>987.48903779278839</v>
          </cell>
          <cell r="AR44">
            <v>0</v>
          </cell>
          <cell r="AS44">
            <v>0</v>
          </cell>
          <cell r="AT44">
            <v>987.48903779278839</v>
          </cell>
          <cell r="AU44">
            <v>246882907.26484045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236282962.24164942</v>
          </cell>
          <cell r="CE44">
            <v>209818013</v>
          </cell>
          <cell r="CF44">
            <v>26464949.241649419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44679017.441649422</v>
          </cell>
          <cell r="CK44">
            <v>30477817.993585519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26464949.241649419</v>
          </cell>
          <cell r="DQ44">
            <v>0</v>
          </cell>
          <cell r="DR44">
            <v>26464949.241649419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128004.23511983285</v>
          </cell>
          <cell r="H45">
            <v>2344048.2351198327</v>
          </cell>
          <cell r="J45">
            <v>128004.23511983285</v>
          </cell>
          <cell r="K45">
            <v>163054.6876275469</v>
          </cell>
          <cell r="L45">
            <v>291058.92274737975</v>
          </cell>
          <cell r="N45">
            <v>2052989.312372453</v>
          </cell>
          <cell r="P45">
            <v>128004.23511983285</v>
          </cell>
          <cell r="Q45">
            <v>0</v>
          </cell>
          <cell r="R45">
            <v>0</v>
          </cell>
          <cell r="S45">
            <v>0</v>
          </cell>
          <cell r="T45">
            <v>163054.6876275469</v>
          </cell>
          <cell r="U45">
            <v>291058.92274737975</v>
          </cell>
          <cell r="W45">
            <v>371015.23511983285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2216044</v>
          </cell>
          <cell r="AI45">
            <v>0</v>
          </cell>
          <cell r="AJ45">
            <v>0</v>
          </cell>
          <cell r="AK45">
            <v>0</v>
          </cell>
          <cell r="AL45">
            <v>2216044</v>
          </cell>
          <cell r="AM45">
            <v>0</v>
          </cell>
          <cell r="AN45">
            <v>128004.23511983285</v>
          </cell>
          <cell r="AO45">
            <v>2344048.2351198327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2344048.2351198327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163054.6876275469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0</v>
          </cell>
          <cell r="DR45">
            <v>123359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536.25605490227315</v>
          </cell>
          <cell r="L47">
            <v>1474.2560549022733</v>
          </cell>
          <cell r="N47">
            <v>15955.743945097727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536.25605490227315</v>
          </cell>
          <cell r="U47">
            <v>1474.2560549022733</v>
          </cell>
          <cell r="W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16492</v>
          </cell>
          <cell r="AI47">
            <v>0</v>
          </cell>
          <cell r="AJ47">
            <v>0</v>
          </cell>
          <cell r="AK47">
            <v>0</v>
          </cell>
          <cell r="AL47">
            <v>16492</v>
          </cell>
          <cell r="AM47">
            <v>0</v>
          </cell>
          <cell r="AN47">
            <v>938</v>
          </cell>
          <cell r="AO47">
            <v>17430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17430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536.25605490227315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152386.89224141036</v>
          </cell>
          <cell r="F49">
            <v>0</v>
          </cell>
          <cell r="G49">
            <v>8010.2484999833487</v>
          </cell>
          <cell r="H49">
            <v>160397.1407413937</v>
          </cell>
          <cell r="J49">
            <v>8010.2484999833487</v>
          </cell>
          <cell r="K49">
            <v>22891.892241410358</v>
          </cell>
          <cell r="L49">
            <v>30902.140741393705</v>
          </cell>
          <cell r="N49">
            <v>129495</v>
          </cell>
          <cell r="P49">
            <v>8010.2484999833487</v>
          </cell>
          <cell r="Q49">
            <v>0</v>
          </cell>
          <cell r="R49">
            <v>0</v>
          </cell>
          <cell r="S49">
            <v>0</v>
          </cell>
          <cell r="T49">
            <v>22891.892241410358</v>
          </cell>
          <cell r="U49">
            <v>30902.140741393705</v>
          </cell>
          <cell r="W49">
            <v>34098.140741393705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153881</v>
          </cell>
          <cell r="AI49">
            <v>1494.1077585896446</v>
          </cell>
          <cell r="AJ49">
            <v>0</v>
          </cell>
          <cell r="AK49">
            <v>0</v>
          </cell>
          <cell r="AL49">
            <v>152386.89224141036</v>
          </cell>
          <cell r="AM49">
            <v>0</v>
          </cell>
          <cell r="AN49">
            <v>8010.2484999833487</v>
          </cell>
          <cell r="AO49">
            <v>160397.14074139367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160397.14074139367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152386.89224141036</v>
          </cell>
          <cell r="CE49">
            <v>129495</v>
          </cell>
          <cell r="CF49">
            <v>22891.892241410358</v>
          </cell>
          <cell r="CG49">
            <v>0</v>
          </cell>
          <cell r="CH49">
            <v>3196</v>
          </cell>
          <cell r="CI49">
            <v>0</v>
          </cell>
          <cell r="CJ49">
            <v>26087.892241410358</v>
          </cell>
          <cell r="CK49">
            <v>22891.892241410358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22891.892241410358</v>
          </cell>
          <cell r="DQ49">
            <v>0</v>
          </cell>
          <cell r="DR49">
            <v>22891.892241410358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3216.0000000000005</v>
          </cell>
          <cell r="H52">
            <v>46091.622857142851</v>
          </cell>
          <cell r="J52">
            <v>3216.0000000000005</v>
          </cell>
          <cell r="K52">
            <v>1274.622857142851</v>
          </cell>
          <cell r="L52">
            <v>4490.622857142851</v>
          </cell>
          <cell r="N52">
            <v>41601</v>
          </cell>
          <cell r="P52">
            <v>3216.0000000000005</v>
          </cell>
          <cell r="Q52">
            <v>0</v>
          </cell>
          <cell r="R52">
            <v>0</v>
          </cell>
          <cell r="S52">
            <v>0</v>
          </cell>
          <cell r="T52">
            <v>1274.622857142851</v>
          </cell>
          <cell r="U52">
            <v>4490.622857142851</v>
          </cell>
          <cell r="W52">
            <v>17501.422857142854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43344</v>
          </cell>
          <cell r="AI52">
            <v>468.37714285714287</v>
          </cell>
          <cell r="AJ52">
            <v>0</v>
          </cell>
          <cell r="AK52">
            <v>0</v>
          </cell>
          <cell r="AL52">
            <v>42875.622857142851</v>
          </cell>
          <cell r="AM52">
            <v>0</v>
          </cell>
          <cell r="AN52">
            <v>3216.0000000000005</v>
          </cell>
          <cell r="AO52">
            <v>46091.622857142851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46091.622857142851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0</v>
          </cell>
          <cell r="DR52">
            <v>1274.622857142851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20119912.78923624</v>
          </cell>
          <cell r="F53">
            <v>0</v>
          </cell>
          <cell r="G53">
            <v>1328737.3800790831</v>
          </cell>
          <cell r="H53">
            <v>21448650.169315323</v>
          </cell>
          <cell r="J53">
            <v>1328737.3800790831</v>
          </cell>
          <cell r="K53">
            <v>3039759.4611644684</v>
          </cell>
          <cell r="L53">
            <v>4368496.841243552</v>
          </cell>
          <cell r="N53">
            <v>17080153.328071773</v>
          </cell>
          <cell r="P53">
            <v>1328737.3800790831</v>
          </cell>
          <cell r="Q53">
            <v>0</v>
          </cell>
          <cell r="R53">
            <v>0</v>
          </cell>
          <cell r="S53">
            <v>0</v>
          </cell>
          <cell r="T53">
            <v>3039759.4611644684</v>
          </cell>
          <cell r="U53">
            <v>4368496.841243552</v>
          </cell>
          <cell r="W53">
            <v>6492353.7693153238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0</v>
          </cell>
          <cell r="AF53">
            <v>51.999999999999993</v>
          </cell>
          <cell r="AG53">
            <v>0</v>
          </cell>
          <cell r="AH53">
            <v>20241624</v>
          </cell>
          <cell r="AI53">
            <v>121711.21076374712</v>
          </cell>
          <cell r="AJ53">
            <v>0</v>
          </cell>
          <cell r="AK53">
            <v>0</v>
          </cell>
          <cell r="AL53">
            <v>20119912.78923624</v>
          </cell>
          <cell r="AM53">
            <v>0</v>
          </cell>
          <cell r="AN53">
            <v>1328737.3800790831</v>
          </cell>
          <cell r="AO53">
            <v>21448650.169315305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21448650.169315305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20119912.78923624</v>
          </cell>
          <cell r="CE53">
            <v>17647140</v>
          </cell>
          <cell r="CF53">
            <v>2472772.7892362401</v>
          </cell>
          <cell r="CG53">
            <v>1709029.2</v>
          </cell>
          <cell r="CH53">
            <v>981814.4</v>
          </cell>
          <cell r="CI53">
            <v>0</v>
          </cell>
          <cell r="CJ53">
            <v>5163616.3892362406</v>
          </cell>
          <cell r="CK53">
            <v>3039759.4611644684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2472772.7892362401</v>
          </cell>
          <cell r="DQ53">
            <v>0</v>
          </cell>
          <cell r="DR53">
            <v>2472772.7892362401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30493.220741431694</v>
          </cell>
          <cell r="L54">
            <v>37997.220741431694</v>
          </cell>
          <cell r="N54">
            <v>76613.779258568306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30493.220741431694</v>
          </cell>
          <cell r="U54">
            <v>37997.220741431694</v>
          </cell>
          <cell r="W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107107</v>
          </cell>
          <cell r="AI54">
            <v>0</v>
          </cell>
          <cell r="AJ54">
            <v>0</v>
          </cell>
          <cell r="AK54">
            <v>0</v>
          </cell>
          <cell r="AL54">
            <v>107107</v>
          </cell>
          <cell r="AM54">
            <v>0</v>
          </cell>
          <cell r="AN54">
            <v>7504</v>
          </cell>
          <cell r="AO54">
            <v>114611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114611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30493.220741431694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0</v>
          </cell>
          <cell r="DR54">
            <v>27167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2860.5352821381471</v>
          </cell>
          <cell r="H55">
            <v>75337.535282138153</v>
          </cell>
          <cell r="J55">
            <v>2860.5352821381471</v>
          </cell>
          <cell r="K55">
            <v>8359.9962969763201</v>
          </cell>
          <cell r="L55">
            <v>11220.531579114468</v>
          </cell>
          <cell r="N55">
            <v>64117.003703023685</v>
          </cell>
          <cell r="P55">
            <v>2860.5352821381471</v>
          </cell>
          <cell r="Q55">
            <v>0</v>
          </cell>
          <cell r="R55">
            <v>0</v>
          </cell>
          <cell r="S55">
            <v>0</v>
          </cell>
          <cell r="T55">
            <v>8359.9962969763201</v>
          </cell>
          <cell r="U55">
            <v>11220.531579114468</v>
          </cell>
          <cell r="W55">
            <v>20393.335282138145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72477</v>
          </cell>
          <cell r="AI55">
            <v>0</v>
          </cell>
          <cell r="AJ55">
            <v>0</v>
          </cell>
          <cell r="AK55">
            <v>0</v>
          </cell>
          <cell r="AL55">
            <v>72477</v>
          </cell>
          <cell r="AM55">
            <v>0</v>
          </cell>
          <cell r="AN55">
            <v>2860.5352821381471</v>
          </cell>
          <cell r="AO55">
            <v>75337.535282138124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75337.535282138124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8359.9962969763201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0</v>
          </cell>
          <cell r="DR55">
            <v>3806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183570.05738063069</v>
          </cell>
          <cell r="F57">
            <v>0</v>
          </cell>
          <cell r="G57">
            <v>8876.8731523979659</v>
          </cell>
          <cell r="H57">
            <v>192446.93053302867</v>
          </cell>
          <cell r="J57">
            <v>8876.8731523979659</v>
          </cell>
          <cell r="K57">
            <v>23140.950697728971</v>
          </cell>
          <cell r="L57">
            <v>32017.823850126937</v>
          </cell>
          <cell r="N57">
            <v>160429.10668290174</v>
          </cell>
          <cell r="P57">
            <v>8876.8731523979659</v>
          </cell>
          <cell r="Q57">
            <v>0</v>
          </cell>
          <cell r="R57">
            <v>0</v>
          </cell>
          <cell r="S57">
            <v>0</v>
          </cell>
          <cell r="T57">
            <v>23140.950697728971</v>
          </cell>
          <cell r="U57">
            <v>32017.823850126937</v>
          </cell>
          <cell r="W57">
            <v>65340.930533028659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183624</v>
          </cell>
          <cell r="AI57">
            <v>53.94261936958258</v>
          </cell>
          <cell r="AJ57">
            <v>0</v>
          </cell>
          <cell r="AK57">
            <v>0</v>
          </cell>
          <cell r="AL57">
            <v>183570.05738063069</v>
          </cell>
          <cell r="AM57">
            <v>0</v>
          </cell>
          <cell r="AN57">
            <v>8876.8731523979659</v>
          </cell>
          <cell r="AO57">
            <v>192446.9305330283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192446.9305330283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183570.05738063069</v>
          </cell>
          <cell r="CE57">
            <v>162939</v>
          </cell>
          <cell r="CF57">
            <v>20631.057380630693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56464.057380630693</v>
          </cell>
          <cell r="CK57">
            <v>23140.950697728971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20631.057380630693</v>
          </cell>
          <cell r="DQ57">
            <v>0</v>
          </cell>
          <cell r="DR57">
            <v>20631.057380630693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18157794.870516598</v>
          </cell>
          <cell r="F58">
            <v>0</v>
          </cell>
          <cell r="G58">
            <v>536321.5942452309</v>
          </cell>
          <cell r="H58">
            <v>18694116.464761831</v>
          </cell>
          <cell r="J58">
            <v>536321.5942452309</v>
          </cell>
          <cell r="K58">
            <v>2352867.7312221974</v>
          </cell>
          <cell r="L58">
            <v>2889189.3254674282</v>
          </cell>
          <cell r="N58">
            <v>15804927.139294403</v>
          </cell>
          <cell r="P58">
            <v>536321.5942452309</v>
          </cell>
          <cell r="Q58">
            <v>0</v>
          </cell>
          <cell r="R58">
            <v>0</v>
          </cell>
          <cell r="S58">
            <v>0</v>
          </cell>
          <cell r="T58">
            <v>2352867.7312221974</v>
          </cell>
          <cell r="U58">
            <v>2889189.3254674282</v>
          </cell>
          <cell r="W58">
            <v>3720481.6647618292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0</v>
          </cell>
          <cell r="AF58">
            <v>18.999999999999993</v>
          </cell>
          <cell r="AG58">
            <v>0</v>
          </cell>
          <cell r="AH58">
            <v>18339075</v>
          </cell>
          <cell r="AI58">
            <v>181280.12948342253</v>
          </cell>
          <cell r="AJ58">
            <v>0</v>
          </cell>
          <cell r="AK58">
            <v>0</v>
          </cell>
          <cell r="AL58">
            <v>18157794.870516598</v>
          </cell>
          <cell r="AM58">
            <v>0</v>
          </cell>
          <cell r="AN58">
            <v>536321.5942452309</v>
          </cell>
          <cell r="AO58">
            <v>18694116.464761801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18694116.464761801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18157794.870516598</v>
          </cell>
          <cell r="CE58">
            <v>15948172</v>
          </cell>
          <cell r="CF58">
            <v>2209622.8705165982</v>
          </cell>
          <cell r="CG58">
            <v>431773.2</v>
          </cell>
          <cell r="CH58">
            <v>542764</v>
          </cell>
          <cell r="CI58">
            <v>0</v>
          </cell>
          <cell r="CJ58">
            <v>3184160.0705165984</v>
          </cell>
          <cell r="CK58">
            <v>2352867.7312221974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2209622.8705165982</v>
          </cell>
          <cell r="DQ58">
            <v>0</v>
          </cell>
          <cell r="DR58">
            <v>2209622.8705165982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375773.72610643611</v>
          </cell>
          <cell r="F59">
            <v>0</v>
          </cell>
          <cell r="G59">
            <v>18858.269189203496</v>
          </cell>
          <cell r="H59">
            <v>394631.99529563962</v>
          </cell>
          <cell r="J59">
            <v>18858.269189203496</v>
          </cell>
          <cell r="K59">
            <v>42723.240011984133</v>
          </cell>
          <cell r="L59">
            <v>61581.509201187626</v>
          </cell>
          <cell r="N59">
            <v>333050.48609445198</v>
          </cell>
          <cell r="P59">
            <v>18858.269189203496</v>
          </cell>
          <cell r="Q59">
            <v>19.257216741098084</v>
          </cell>
          <cell r="R59">
            <v>0</v>
          </cell>
          <cell r="S59">
            <v>0</v>
          </cell>
          <cell r="T59">
            <v>42723.240011984133</v>
          </cell>
          <cell r="U59">
            <v>61600.766417928724</v>
          </cell>
          <cell r="W59">
            <v>123628.0525123807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</v>
          </cell>
          <cell r="AF59">
            <v>0.99999999999999978</v>
          </cell>
          <cell r="AG59">
            <v>0</v>
          </cell>
          <cell r="AH59">
            <v>376402</v>
          </cell>
          <cell r="AI59">
            <v>628.27389356354968</v>
          </cell>
          <cell r="AJ59">
            <v>0</v>
          </cell>
          <cell r="AK59">
            <v>0</v>
          </cell>
          <cell r="AL59">
            <v>375773.72610643611</v>
          </cell>
          <cell r="AM59">
            <v>0</v>
          </cell>
          <cell r="AN59">
            <v>18858.269189203496</v>
          </cell>
          <cell r="AO59">
            <v>394631.9952956395</v>
          </cell>
          <cell r="AP59">
            <v>0</v>
          </cell>
          <cell r="AQ59">
            <v>19.257216741098084</v>
          </cell>
          <cell r="AR59">
            <v>0</v>
          </cell>
          <cell r="AS59">
            <v>0</v>
          </cell>
          <cell r="AT59">
            <v>19.257216741098084</v>
          </cell>
          <cell r="AU59">
            <v>394651.25251238077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375773.72610643611</v>
          </cell>
          <cell r="CE59">
            <v>363845</v>
          </cell>
          <cell r="CF59">
            <v>11928.726106436108</v>
          </cell>
          <cell r="CG59">
            <v>92821.8</v>
          </cell>
          <cell r="CH59">
            <v>0</v>
          </cell>
          <cell r="CI59">
            <v>0</v>
          </cell>
          <cell r="CJ59">
            <v>104750.52610643611</v>
          </cell>
          <cell r="CK59">
            <v>42723.240011984133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11928.726106436108</v>
          </cell>
          <cell r="DQ59">
            <v>0</v>
          </cell>
          <cell r="DR59">
            <v>11928.726106436108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1031882.462939192</v>
          </cell>
          <cell r="F61">
            <v>0</v>
          </cell>
          <cell r="G61">
            <v>65087.279584285978</v>
          </cell>
          <cell r="H61">
            <v>1096969.7425234779</v>
          </cell>
          <cell r="J61">
            <v>65087.279584285978</v>
          </cell>
          <cell r="K61">
            <v>112060.9747976443</v>
          </cell>
          <cell r="L61">
            <v>177148.25438193028</v>
          </cell>
          <cell r="N61">
            <v>919821.48814154766</v>
          </cell>
          <cell r="P61">
            <v>65087.279584285978</v>
          </cell>
          <cell r="Q61">
            <v>874.06512633749355</v>
          </cell>
          <cell r="R61">
            <v>0</v>
          </cell>
          <cell r="S61">
            <v>0</v>
          </cell>
          <cell r="T61">
            <v>112060.9747976443</v>
          </cell>
          <cell r="U61">
            <v>178022.31950826777</v>
          </cell>
          <cell r="W61">
            <v>328058.00764981541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1039788</v>
          </cell>
          <cell r="AI61">
            <v>7905.5370608077792</v>
          </cell>
          <cell r="AJ61">
            <v>0</v>
          </cell>
          <cell r="AK61">
            <v>0</v>
          </cell>
          <cell r="AL61">
            <v>1031882.462939192</v>
          </cell>
          <cell r="AM61">
            <v>0</v>
          </cell>
          <cell r="AN61">
            <v>65087.279584285978</v>
          </cell>
          <cell r="AO61">
            <v>1096969.7425234779</v>
          </cell>
          <cell r="AP61">
            <v>0</v>
          </cell>
          <cell r="AQ61">
            <v>874.06512633749355</v>
          </cell>
          <cell r="AR61">
            <v>0</v>
          </cell>
          <cell r="AS61">
            <v>0</v>
          </cell>
          <cell r="AT61">
            <v>874.06512633749355</v>
          </cell>
          <cell r="AU61">
            <v>1097843.8076498155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1031882.462939192</v>
          </cell>
          <cell r="CE61">
            <v>947328</v>
          </cell>
          <cell r="CF61">
            <v>84554.462939191959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262096.66293919197</v>
          </cell>
          <cell r="CK61">
            <v>112060.9747976443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84554.462939191959</v>
          </cell>
          <cell r="DQ61">
            <v>0</v>
          </cell>
          <cell r="DR61">
            <v>84554.462939191959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1677497.2977293408</v>
          </cell>
          <cell r="F65">
            <v>0</v>
          </cell>
          <cell r="G65">
            <v>104439.33787313086</v>
          </cell>
          <cell r="H65">
            <v>1781936.6356024717</v>
          </cell>
          <cell r="J65">
            <v>104439.33787313086</v>
          </cell>
          <cell r="K65">
            <v>140550.99133807988</v>
          </cell>
          <cell r="L65">
            <v>244990.32921121074</v>
          </cell>
          <cell r="N65">
            <v>1536946.3063912608</v>
          </cell>
          <cell r="P65">
            <v>104439.33787313086</v>
          </cell>
          <cell r="Q65">
            <v>0</v>
          </cell>
          <cell r="R65">
            <v>0</v>
          </cell>
          <cell r="S65">
            <v>0</v>
          </cell>
          <cell r="T65">
            <v>140550.99133807988</v>
          </cell>
          <cell r="U65">
            <v>244990.32921121074</v>
          </cell>
          <cell r="W65">
            <v>292590.03560247167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</v>
          </cell>
          <cell r="AF65">
            <v>0.98236775818639832</v>
          </cell>
          <cell r="AG65">
            <v>0</v>
          </cell>
          <cell r="AH65">
            <v>1688204</v>
          </cell>
          <cell r="AI65">
            <v>10706.702270661237</v>
          </cell>
          <cell r="AJ65">
            <v>0</v>
          </cell>
          <cell r="AK65">
            <v>0</v>
          </cell>
          <cell r="AL65">
            <v>1677497.2977293408</v>
          </cell>
          <cell r="AM65">
            <v>0</v>
          </cell>
          <cell r="AN65">
            <v>104439.33787313086</v>
          </cell>
          <cell r="AO65">
            <v>1781936.6356024698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1781936.6356024698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1677497.2977293408</v>
          </cell>
          <cell r="CE65">
            <v>1560578</v>
          </cell>
          <cell r="CF65">
            <v>116919.29772934085</v>
          </cell>
          <cell r="CG65">
            <v>71231.399999999994</v>
          </cell>
          <cell r="CH65">
            <v>0</v>
          </cell>
          <cell r="CI65">
            <v>0</v>
          </cell>
          <cell r="CJ65">
            <v>188150.69772934084</v>
          </cell>
          <cell r="CK65">
            <v>140550.99133807988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116919.29772934085</v>
          </cell>
          <cell r="DQ65">
            <v>0</v>
          </cell>
          <cell r="DR65">
            <v>116919.29772934085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953692.47842324374</v>
          </cell>
          <cell r="H66">
            <v>17221663.478423245</v>
          </cell>
          <cell r="J66">
            <v>953692.47842324374</v>
          </cell>
          <cell r="K66">
            <v>2380083.9110564538</v>
          </cell>
          <cell r="L66">
            <v>3333776.3894796977</v>
          </cell>
          <cell r="N66">
            <v>13887887.088943549</v>
          </cell>
          <cell r="P66">
            <v>953692.47842324374</v>
          </cell>
          <cell r="Q66">
            <v>0</v>
          </cell>
          <cell r="R66">
            <v>0</v>
          </cell>
          <cell r="S66">
            <v>0</v>
          </cell>
          <cell r="T66">
            <v>2380083.9110564538</v>
          </cell>
          <cell r="U66">
            <v>3333776.3894796977</v>
          </cell>
          <cell r="W66">
            <v>4167736.4784232439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0</v>
          </cell>
          <cell r="AF66">
            <v>111.00000000000006</v>
          </cell>
          <cell r="AG66">
            <v>0</v>
          </cell>
          <cell r="AH66">
            <v>16267971</v>
          </cell>
          <cell r="AI66">
            <v>0</v>
          </cell>
          <cell r="AJ66">
            <v>0</v>
          </cell>
          <cell r="AK66">
            <v>0</v>
          </cell>
          <cell r="AL66">
            <v>16267971</v>
          </cell>
          <cell r="AM66">
            <v>0</v>
          </cell>
          <cell r="AN66">
            <v>953692.47842324374</v>
          </cell>
          <cell r="AO66">
            <v>17221663.478423219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17221663.478423219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2380083.9110564538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0</v>
          </cell>
          <cell r="DR66">
            <v>2230062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307538.07187541656</v>
          </cell>
          <cell r="H70">
            <v>4916035.8238707716</v>
          </cell>
          <cell r="J70">
            <v>307538.07187541656</v>
          </cell>
          <cell r="K70">
            <v>574842.26202693116</v>
          </cell>
          <cell r="L70">
            <v>882380.33390234772</v>
          </cell>
          <cell r="N70">
            <v>4033655.4899684237</v>
          </cell>
          <cell r="P70">
            <v>307538.07187541656</v>
          </cell>
          <cell r="Q70">
            <v>0</v>
          </cell>
          <cell r="R70">
            <v>0</v>
          </cell>
          <cell r="S70">
            <v>0</v>
          </cell>
          <cell r="T70">
            <v>574842.26202693116</v>
          </cell>
          <cell r="U70">
            <v>882380.33390234772</v>
          </cell>
          <cell r="W70">
            <v>1231677.2238707715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4620396</v>
          </cell>
          <cell r="AI70">
            <v>11898.248004646963</v>
          </cell>
          <cell r="AJ70">
            <v>0</v>
          </cell>
          <cell r="AK70">
            <v>0</v>
          </cell>
          <cell r="AL70">
            <v>4608497.7519953549</v>
          </cell>
          <cell r="AM70">
            <v>0</v>
          </cell>
          <cell r="AN70">
            <v>307538.07187541656</v>
          </cell>
          <cell r="AO70">
            <v>4916035.8238707706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4916035.8238707706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574842.26202693116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0</v>
          </cell>
          <cell r="DR70">
            <v>519931.75199535489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2745.9193548387102</v>
          </cell>
          <cell r="H72">
            <v>44252.621129032261</v>
          </cell>
          <cell r="J72">
            <v>2745.9193548387102</v>
          </cell>
          <cell r="K72">
            <v>9094.8887726086541</v>
          </cell>
          <cell r="L72">
            <v>11840.808127447364</v>
          </cell>
          <cell r="N72">
            <v>32411.813001584895</v>
          </cell>
          <cell r="P72">
            <v>2745.9193548387102</v>
          </cell>
          <cell r="Q72">
            <v>0</v>
          </cell>
          <cell r="R72">
            <v>0</v>
          </cell>
          <cell r="S72">
            <v>0</v>
          </cell>
          <cell r="T72">
            <v>9094.8887726086541</v>
          </cell>
          <cell r="U72">
            <v>11840.808127447364</v>
          </cell>
          <cell r="W72">
            <v>28065.821129032258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42357</v>
          </cell>
          <cell r="AI72">
            <v>850.29822580645168</v>
          </cell>
          <cell r="AJ72">
            <v>0</v>
          </cell>
          <cell r="AK72">
            <v>0</v>
          </cell>
          <cell r="AL72">
            <v>41506.701774193549</v>
          </cell>
          <cell r="AM72">
            <v>0</v>
          </cell>
          <cell r="AN72">
            <v>2745.9193548387102</v>
          </cell>
          <cell r="AO72">
            <v>44252.621129032261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44252.621129032261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9094.8887726086541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0</v>
          </cell>
          <cell r="DR72">
            <v>1039.7017741935488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1086324.8822395008</v>
          </cell>
          <cell r="F73">
            <v>0</v>
          </cell>
          <cell r="G73">
            <v>83523.239781420663</v>
          </cell>
          <cell r="H73">
            <v>1169848.1220209214</v>
          </cell>
          <cell r="J73">
            <v>83523.239781420663</v>
          </cell>
          <cell r="K73">
            <v>69732.871696901828</v>
          </cell>
          <cell r="L73">
            <v>153256.11147832248</v>
          </cell>
          <cell r="N73">
            <v>1016592.010542599</v>
          </cell>
          <cell r="P73">
            <v>83523.239781420663</v>
          </cell>
          <cell r="Q73">
            <v>15864.967847207976</v>
          </cell>
          <cell r="R73">
            <v>0</v>
          </cell>
          <cell r="S73">
            <v>0</v>
          </cell>
          <cell r="T73">
            <v>69732.871696901828</v>
          </cell>
          <cell r="U73">
            <v>169121.07932553047</v>
          </cell>
          <cell r="W73">
            <v>262039.48986812937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1110381</v>
          </cell>
          <cell r="AI73">
            <v>24056.117760499608</v>
          </cell>
          <cell r="AJ73">
            <v>0</v>
          </cell>
          <cell r="AK73">
            <v>0</v>
          </cell>
          <cell r="AL73">
            <v>1086324.8822395008</v>
          </cell>
          <cell r="AM73">
            <v>0</v>
          </cell>
          <cell r="AN73">
            <v>83523.239781420663</v>
          </cell>
          <cell r="AO73">
            <v>1169848.1220209203</v>
          </cell>
          <cell r="AP73">
            <v>0</v>
          </cell>
          <cell r="AQ73">
            <v>15864.967847207976</v>
          </cell>
          <cell r="AR73">
            <v>0</v>
          </cell>
          <cell r="AS73">
            <v>0</v>
          </cell>
          <cell r="AT73">
            <v>15864.967847207976</v>
          </cell>
          <cell r="AU73">
            <v>1185713.0898681283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1086324.8822395008</v>
          </cell>
          <cell r="CE73">
            <v>1058585</v>
          </cell>
          <cell r="CF73">
            <v>27739.882239500759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162651.28223950072</v>
          </cell>
          <cell r="CK73">
            <v>69732.871696901828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27739.882239500759</v>
          </cell>
          <cell r="DQ73">
            <v>0</v>
          </cell>
          <cell r="DR73">
            <v>27739.882239500759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7994.8463825569888</v>
          </cell>
          <cell r="H74">
            <v>152632.84638255698</v>
          </cell>
          <cell r="J74">
            <v>7994.8463825569888</v>
          </cell>
          <cell r="K74">
            <v>8209.6542213565153</v>
          </cell>
          <cell r="L74">
            <v>16204.500603913504</v>
          </cell>
          <cell r="N74">
            <v>136428.34577864347</v>
          </cell>
          <cell r="P74">
            <v>7994.8463825569888</v>
          </cell>
          <cell r="Q74">
            <v>0</v>
          </cell>
          <cell r="R74">
            <v>0</v>
          </cell>
          <cell r="S74">
            <v>0</v>
          </cell>
          <cell r="T74">
            <v>8209.6542213565153</v>
          </cell>
          <cell r="U74">
            <v>16204.500603913504</v>
          </cell>
          <cell r="W74">
            <v>32859.04638255699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144638</v>
          </cell>
          <cell r="AI74">
            <v>0</v>
          </cell>
          <cell r="AJ74">
            <v>0</v>
          </cell>
          <cell r="AK74">
            <v>0</v>
          </cell>
          <cell r="AL74">
            <v>144638</v>
          </cell>
          <cell r="AM74">
            <v>0</v>
          </cell>
          <cell r="AN74">
            <v>7994.8463825569888</v>
          </cell>
          <cell r="AO74">
            <v>152632.84638255698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152632.84638255698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8209.6542213565153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1894.7113423092612</v>
          </cell>
          <cell r="H76">
            <v>41508.71134230926</v>
          </cell>
          <cell r="J76">
            <v>1894.7113423092612</v>
          </cell>
          <cell r="K76">
            <v>1581.6001776177525</v>
          </cell>
          <cell r="L76">
            <v>3476.3115199270137</v>
          </cell>
          <cell r="N76">
            <v>38032.399822382249</v>
          </cell>
          <cell r="P76">
            <v>1894.7113423092612</v>
          </cell>
          <cell r="Q76">
            <v>0</v>
          </cell>
          <cell r="R76">
            <v>0</v>
          </cell>
          <cell r="S76">
            <v>0</v>
          </cell>
          <cell r="T76">
            <v>1581.6001776177525</v>
          </cell>
          <cell r="U76">
            <v>3476.3115199270137</v>
          </cell>
          <cell r="W76">
            <v>3815.9113423092613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39614</v>
          </cell>
          <cell r="AI76">
            <v>0</v>
          </cell>
          <cell r="AJ76">
            <v>0</v>
          </cell>
          <cell r="AK76">
            <v>0</v>
          </cell>
          <cell r="AL76">
            <v>39614</v>
          </cell>
          <cell r="AM76">
            <v>0</v>
          </cell>
          <cell r="AN76">
            <v>1894.7113423092612</v>
          </cell>
          <cell r="AO76">
            <v>41508.71134230926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41508.71134230926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1581.6001776177525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0</v>
          </cell>
          <cell r="DR76">
            <v>1413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164452.43550561383</v>
          </cell>
          <cell r="F80">
            <v>0</v>
          </cell>
          <cell r="G80">
            <v>9500.6927833097998</v>
          </cell>
          <cell r="H80">
            <v>173953.12828892362</v>
          </cell>
          <cell r="J80">
            <v>9500.6927833097998</v>
          </cell>
          <cell r="K80">
            <v>14975.405395356456</v>
          </cell>
          <cell r="L80">
            <v>24476.098178666256</v>
          </cell>
          <cell r="N80">
            <v>149477.03011025736</v>
          </cell>
          <cell r="P80">
            <v>9500.6927833097998</v>
          </cell>
          <cell r="Q80">
            <v>234.14228940843236</v>
          </cell>
          <cell r="R80">
            <v>0</v>
          </cell>
          <cell r="S80">
            <v>0</v>
          </cell>
          <cell r="T80">
            <v>14975.405395356456</v>
          </cell>
          <cell r="U80">
            <v>24710.240468074688</v>
          </cell>
          <cell r="W80">
            <v>29476.470578332061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0</v>
          </cell>
          <cell r="AF80">
            <v>2.9820433436532494</v>
          </cell>
          <cell r="AG80">
            <v>0</v>
          </cell>
          <cell r="AH80">
            <v>165410</v>
          </cell>
          <cell r="AI80">
            <v>957.56449438604295</v>
          </cell>
          <cell r="AJ80">
            <v>0</v>
          </cell>
          <cell r="AK80">
            <v>0</v>
          </cell>
          <cell r="AL80">
            <v>164452.43550561383</v>
          </cell>
          <cell r="AM80">
            <v>0</v>
          </cell>
          <cell r="AN80">
            <v>9500.6927833097998</v>
          </cell>
          <cell r="AO80">
            <v>173953.12828892382</v>
          </cell>
          <cell r="AP80">
            <v>0</v>
          </cell>
          <cell r="AQ80">
            <v>234.14228940843236</v>
          </cell>
          <cell r="AR80">
            <v>0</v>
          </cell>
          <cell r="AS80">
            <v>0</v>
          </cell>
          <cell r="AT80">
            <v>234.14228940843236</v>
          </cell>
          <cell r="AU80">
            <v>174187.27057833225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164452.43550561383</v>
          </cell>
          <cell r="CE80">
            <v>150706</v>
          </cell>
          <cell r="CF80">
            <v>13746.43550561383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19741.635505613831</v>
          </cell>
          <cell r="CK80">
            <v>14975.405395356456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13746.43550561383</v>
          </cell>
          <cell r="DQ80">
            <v>0</v>
          </cell>
          <cell r="DR80">
            <v>13746.43550561383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11644.428104966611</v>
          </cell>
          <cell r="H81">
            <v>220763.42810496662</v>
          </cell>
          <cell r="J81">
            <v>11644.428104966611</v>
          </cell>
          <cell r="K81">
            <v>29561.551728259863</v>
          </cell>
          <cell r="L81">
            <v>41205.979833226476</v>
          </cell>
          <cell r="N81">
            <v>179557.44827174014</v>
          </cell>
          <cell r="P81">
            <v>11644.428104966611</v>
          </cell>
          <cell r="Q81">
            <v>0</v>
          </cell>
          <cell r="R81">
            <v>0</v>
          </cell>
          <cell r="S81">
            <v>0</v>
          </cell>
          <cell r="T81">
            <v>29561.551728259863</v>
          </cell>
          <cell r="U81">
            <v>41205.979833226476</v>
          </cell>
          <cell r="W81">
            <v>51262.028104966616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209119</v>
          </cell>
          <cell r="AI81">
            <v>0</v>
          </cell>
          <cell r="AJ81">
            <v>0</v>
          </cell>
          <cell r="AK81">
            <v>0</v>
          </cell>
          <cell r="AL81">
            <v>209119</v>
          </cell>
          <cell r="AM81">
            <v>0</v>
          </cell>
          <cell r="AN81">
            <v>11644.428104966611</v>
          </cell>
          <cell r="AO81">
            <v>220763.42810496653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220763.42810496653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29561.551728259863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0</v>
          </cell>
          <cell r="DR81">
            <v>27865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846816.73010650289</v>
          </cell>
          <cell r="F82">
            <v>0</v>
          </cell>
          <cell r="G82">
            <v>34879.851726962464</v>
          </cell>
          <cell r="H82">
            <v>881696.58183346537</v>
          </cell>
          <cell r="J82">
            <v>34879.851726962464</v>
          </cell>
          <cell r="K82">
            <v>116725.92613069093</v>
          </cell>
          <cell r="L82">
            <v>151605.77785765339</v>
          </cell>
          <cell r="N82">
            <v>730090.80397581193</v>
          </cell>
          <cell r="P82">
            <v>34879.851726962464</v>
          </cell>
          <cell r="Q82">
            <v>0</v>
          </cell>
          <cell r="R82">
            <v>0</v>
          </cell>
          <cell r="S82">
            <v>0</v>
          </cell>
          <cell r="T82">
            <v>116725.92613069093</v>
          </cell>
          <cell r="U82">
            <v>151605.77785765339</v>
          </cell>
          <cell r="W82">
            <v>316028.38183346536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847228</v>
          </cell>
          <cell r="AI82">
            <v>411.26989349701927</v>
          </cell>
          <cell r="AJ82">
            <v>0</v>
          </cell>
          <cell r="AK82">
            <v>0</v>
          </cell>
          <cell r="AL82">
            <v>846816.73010650289</v>
          </cell>
          <cell r="AM82">
            <v>0</v>
          </cell>
          <cell r="AN82">
            <v>34879.851726962464</v>
          </cell>
          <cell r="AO82">
            <v>881696.58183346526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881696.58183346526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846816.73010650289</v>
          </cell>
          <cell r="CE82">
            <v>781231</v>
          </cell>
          <cell r="CF82">
            <v>65585.730106502888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281148.53010650288</v>
          </cell>
          <cell r="CK82">
            <v>116725.92613069093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65585.730106502888</v>
          </cell>
          <cell r="DQ82">
            <v>0</v>
          </cell>
          <cell r="DR82">
            <v>65585.730106502888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6847.4</v>
          </cell>
          <cell r="H83">
            <v>134534.39999999999</v>
          </cell>
          <cell r="J83">
            <v>6847.4</v>
          </cell>
          <cell r="K83">
            <v>8249.1144047824364</v>
          </cell>
          <cell r="L83">
            <v>15096.514404782436</v>
          </cell>
          <cell r="N83">
            <v>119437.88559521755</v>
          </cell>
          <cell r="P83">
            <v>6847.4</v>
          </cell>
          <cell r="Q83">
            <v>0</v>
          </cell>
          <cell r="R83">
            <v>0</v>
          </cell>
          <cell r="S83">
            <v>0</v>
          </cell>
          <cell r="T83">
            <v>8249.1144047824364</v>
          </cell>
          <cell r="U83">
            <v>15096.514404782436</v>
          </cell>
          <cell r="W83">
            <v>22096.199999999997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127687</v>
          </cell>
          <cell r="AI83">
            <v>0</v>
          </cell>
          <cell r="AJ83">
            <v>0</v>
          </cell>
          <cell r="AK83">
            <v>0</v>
          </cell>
          <cell r="AL83">
            <v>127687</v>
          </cell>
          <cell r="AM83">
            <v>0</v>
          </cell>
          <cell r="AN83">
            <v>6847.4</v>
          </cell>
          <cell r="AO83">
            <v>134534.39999999999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134534.39999999999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8249.1144047824364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0</v>
          </cell>
          <cell r="DR83">
            <v>4774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2815.9747368421058</v>
          </cell>
          <cell r="H86">
            <v>39850.831789473683</v>
          </cell>
          <cell r="J86">
            <v>2815.9747368421058</v>
          </cell>
          <cell r="K86">
            <v>8497.6878187743296</v>
          </cell>
          <cell r="L86">
            <v>11313.662555616436</v>
          </cell>
          <cell r="N86">
            <v>28537.169233857247</v>
          </cell>
          <cell r="P86">
            <v>2815.9747368421058</v>
          </cell>
          <cell r="Q86">
            <v>0</v>
          </cell>
          <cell r="R86">
            <v>0</v>
          </cell>
          <cell r="S86">
            <v>0</v>
          </cell>
          <cell r="T86">
            <v>8497.6878187743296</v>
          </cell>
          <cell r="U86">
            <v>11313.662555616436</v>
          </cell>
          <cell r="W86">
            <v>28429.974736842105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37310</v>
          </cell>
          <cell r="AI86">
            <v>275.14294736842101</v>
          </cell>
          <cell r="AJ86">
            <v>0</v>
          </cell>
          <cell r="AK86">
            <v>0</v>
          </cell>
          <cell r="AL86">
            <v>37034.857052631574</v>
          </cell>
          <cell r="AM86">
            <v>0</v>
          </cell>
          <cell r="AN86">
            <v>2815.9747368421058</v>
          </cell>
          <cell r="AO86">
            <v>39850.831789473683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39850.831789473683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8497.6878187743296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3112713.819645612</v>
          </cell>
          <cell r="F88">
            <v>0</v>
          </cell>
          <cell r="G88">
            <v>267638.52357077284</v>
          </cell>
          <cell r="H88">
            <v>3380352.3432163848</v>
          </cell>
          <cell r="J88">
            <v>267638.52357077284</v>
          </cell>
          <cell r="K88">
            <v>206892.53095528809</v>
          </cell>
          <cell r="L88">
            <v>474531.05452606094</v>
          </cell>
          <cell r="N88">
            <v>2905821.2886903239</v>
          </cell>
          <cell r="P88">
            <v>267638.52357077284</v>
          </cell>
          <cell r="Q88">
            <v>0</v>
          </cell>
          <cell r="R88">
            <v>0</v>
          </cell>
          <cell r="S88">
            <v>0</v>
          </cell>
          <cell r="T88">
            <v>206892.53095528809</v>
          </cell>
          <cell r="U88">
            <v>474531.05452606094</v>
          </cell>
          <cell r="W88">
            <v>626403.54321638483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3190640</v>
          </cell>
          <cell r="AI88">
            <v>77926.180354385724</v>
          </cell>
          <cell r="AJ88">
            <v>0</v>
          </cell>
          <cell r="AK88">
            <v>0</v>
          </cell>
          <cell r="AL88">
            <v>3112713.819645612</v>
          </cell>
          <cell r="AM88">
            <v>0</v>
          </cell>
          <cell r="AN88">
            <v>267638.52357077284</v>
          </cell>
          <cell r="AO88">
            <v>3380352.343216389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3380352.343216389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3112713.819645612</v>
          </cell>
          <cell r="CE88">
            <v>2981221</v>
          </cell>
          <cell r="CF88">
            <v>131492.81964561203</v>
          </cell>
          <cell r="CG88">
            <v>227272.19999999998</v>
          </cell>
          <cell r="CH88">
            <v>0</v>
          </cell>
          <cell r="CI88">
            <v>0</v>
          </cell>
          <cell r="CJ88">
            <v>358765.01964561199</v>
          </cell>
          <cell r="CK88">
            <v>206892.53095528809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131492.81964561203</v>
          </cell>
          <cell r="DQ88">
            <v>0</v>
          </cell>
          <cell r="DR88">
            <v>131492.81964561203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7914.0269109545607</v>
          </cell>
          <cell r="H91">
            <v>136345.02691095456</v>
          </cell>
          <cell r="J91">
            <v>7914.0269109545607</v>
          </cell>
          <cell r="K91">
            <v>8059</v>
          </cell>
          <cell r="L91">
            <v>15973.026910954561</v>
          </cell>
          <cell r="N91">
            <v>120372</v>
          </cell>
          <cell r="P91">
            <v>7914.0269109545607</v>
          </cell>
          <cell r="Q91">
            <v>0</v>
          </cell>
          <cell r="R91">
            <v>0</v>
          </cell>
          <cell r="S91">
            <v>0</v>
          </cell>
          <cell r="T91">
            <v>8059</v>
          </cell>
          <cell r="U91">
            <v>15973.026910954561</v>
          </cell>
          <cell r="W91">
            <v>15973.026910954561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128431</v>
          </cell>
          <cell r="AI91">
            <v>0</v>
          </cell>
          <cell r="AJ91">
            <v>0</v>
          </cell>
          <cell r="AK91">
            <v>0</v>
          </cell>
          <cell r="AL91">
            <v>128431</v>
          </cell>
          <cell r="AM91">
            <v>0</v>
          </cell>
          <cell r="AN91">
            <v>7914.0269109545607</v>
          </cell>
          <cell r="AO91">
            <v>136345.02691095445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136345.02691095445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0</v>
          </cell>
          <cell r="DR91">
            <v>8059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182540.77213901319</v>
          </cell>
          <cell r="F92">
            <v>0</v>
          </cell>
          <cell r="G92">
            <v>12842.512418541271</v>
          </cell>
          <cell r="H92">
            <v>195383.28455755446</v>
          </cell>
          <cell r="J92">
            <v>12842.512418541271</v>
          </cell>
          <cell r="K92">
            <v>23991.161815747477</v>
          </cell>
          <cell r="L92">
            <v>36833.674234288745</v>
          </cell>
          <cell r="N92">
            <v>158549.61032326572</v>
          </cell>
          <cell r="P92">
            <v>12842.512418541271</v>
          </cell>
          <cell r="Q92">
            <v>30.007732183816497</v>
          </cell>
          <cell r="R92">
            <v>0</v>
          </cell>
          <cell r="S92">
            <v>0</v>
          </cell>
          <cell r="T92">
            <v>23991.161815747477</v>
          </cell>
          <cell r="U92">
            <v>36863.681966472563</v>
          </cell>
          <cell r="W92">
            <v>66592.492289738278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184645</v>
          </cell>
          <cell r="AI92">
            <v>2104.2278609867894</v>
          </cell>
          <cell r="AJ92">
            <v>0</v>
          </cell>
          <cell r="AK92">
            <v>0</v>
          </cell>
          <cell r="AL92">
            <v>182540.77213901319</v>
          </cell>
          <cell r="AM92">
            <v>0</v>
          </cell>
          <cell r="AN92">
            <v>12842.512418541271</v>
          </cell>
          <cell r="AO92">
            <v>195383.28455755446</v>
          </cell>
          <cell r="AP92">
            <v>0</v>
          </cell>
          <cell r="AQ92">
            <v>30.007732183816497</v>
          </cell>
          <cell r="AR92">
            <v>0</v>
          </cell>
          <cell r="AS92">
            <v>0</v>
          </cell>
          <cell r="AT92">
            <v>30.007732183816497</v>
          </cell>
          <cell r="AU92">
            <v>195413.29228973828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182540.77213901319</v>
          </cell>
          <cell r="CE92">
            <v>168923</v>
          </cell>
          <cell r="CF92">
            <v>13617.772139013192</v>
          </cell>
          <cell r="CG92">
            <v>31267.8</v>
          </cell>
          <cell r="CH92">
            <v>8834.4</v>
          </cell>
          <cell r="CI92">
            <v>0</v>
          </cell>
          <cell r="CJ92">
            <v>53719.972139013196</v>
          </cell>
          <cell r="CK92">
            <v>23991.161815747477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13617.772139013192</v>
          </cell>
          <cell r="DQ92">
            <v>0</v>
          </cell>
          <cell r="DR92">
            <v>13617.772139013192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114210.51222826088</v>
          </cell>
          <cell r="H95">
            <v>1625619.2098903323</v>
          </cell>
          <cell r="J95">
            <v>114210.51222826088</v>
          </cell>
          <cell r="K95">
            <v>111452.53893689785</v>
          </cell>
          <cell r="L95">
            <v>225663.05116515874</v>
          </cell>
          <cell r="N95">
            <v>1399956.1587251737</v>
          </cell>
          <cell r="P95">
            <v>114210.51222826088</v>
          </cell>
          <cell r="Q95">
            <v>0</v>
          </cell>
          <cell r="R95">
            <v>0</v>
          </cell>
          <cell r="S95">
            <v>0</v>
          </cell>
          <cell r="T95">
            <v>111452.53893689785</v>
          </cell>
          <cell r="U95">
            <v>225663.05116515874</v>
          </cell>
          <cell r="W95">
            <v>287163.4098903322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1531303</v>
          </cell>
          <cell r="AI95">
            <v>19894.302337926998</v>
          </cell>
          <cell r="AJ95">
            <v>0</v>
          </cell>
          <cell r="AK95">
            <v>0</v>
          </cell>
          <cell r="AL95">
            <v>1511408.6976620713</v>
          </cell>
          <cell r="AM95">
            <v>0</v>
          </cell>
          <cell r="AN95">
            <v>114210.51222826088</v>
          </cell>
          <cell r="AO95">
            <v>1625619.2098903342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1625619.2098903342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111452.53893689785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0</v>
          </cell>
          <cell r="DR95">
            <v>87514.697662071325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9258.3928586065431</v>
          </cell>
          <cell r="H96">
            <v>174008.39285860653</v>
          </cell>
          <cell r="J96">
            <v>9258.3928586065431</v>
          </cell>
          <cell r="K96">
            <v>4968.8263982506523</v>
          </cell>
          <cell r="L96">
            <v>14227.219256857195</v>
          </cell>
          <cell r="N96">
            <v>159781.17360174932</v>
          </cell>
          <cell r="P96">
            <v>9258.3928586065431</v>
          </cell>
          <cell r="Q96">
            <v>0</v>
          </cell>
          <cell r="R96">
            <v>0</v>
          </cell>
          <cell r="S96">
            <v>0</v>
          </cell>
          <cell r="T96">
            <v>4968.8263982506523</v>
          </cell>
          <cell r="U96">
            <v>14227.219256857195</v>
          </cell>
          <cell r="W96">
            <v>16955.792858606543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164750</v>
          </cell>
          <cell r="AI96">
            <v>0</v>
          </cell>
          <cell r="AJ96">
            <v>0</v>
          </cell>
          <cell r="AK96">
            <v>0</v>
          </cell>
          <cell r="AL96">
            <v>164750</v>
          </cell>
          <cell r="AM96">
            <v>0</v>
          </cell>
          <cell r="AN96">
            <v>9258.3928586065431</v>
          </cell>
          <cell r="AO96">
            <v>174008.39285860647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174008.39285860647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4968.8263982506523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0</v>
          </cell>
          <cell r="DR96">
            <v>4342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307854.03940824576</v>
          </cell>
          <cell r="F97">
            <v>0</v>
          </cell>
          <cell r="G97">
            <v>17902.28056535518</v>
          </cell>
          <cell r="H97">
            <v>325756.31997360097</v>
          </cell>
          <cell r="J97">
            <v>17902.28056535518</v>
          </cell>
          <cell r="K97">
            <v>24742.039408245764</v>
          </cell>
          <cell r="L97">
            <v>42644.319973600941</v>
          </cell>
          <cell r="N97">
            <v>283112</v>
          </cell>
          <cell r="P97">
            <v>17902.28056535518</v>
          </cell>
          <cell r="Q97">
            <v>0</v>
          </cell>
          <cell r="R97">
            <v>0</v>
          </cell>
          <cell r="S97">
            <v>0</v>
          </cell>
          <cell r="T97">
            <v>24742.039408245764</v>
          </cell>
          <cell r="U97">
            <v>42644.319973600941</v>
          </cell>
          <cell r="W97">
            <v>49779.919973600947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309821</v>
          </cell>
          <cell r="AI97">
            <v>1966.9605917542694</v>
          </cell>
          <cell r="AJ97">
            <v>0</v>
          </cell>
          <cell r="AK97">
            <v>0</v>
          </cell>
          <cell r="AL97">
            <v>307854.03940824576</v>
          </cell>
          <cell r="AM97">
            <v>0</v>
          </cell>
          <cell r="AN97">
            <v>17902.28056535518</v>
          </cell>
          <cell r="AO97">
            <v>325756.31997360097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325756.31997360097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307854.03940824576</v>
          </cell>
          <cell r="CE97">
            <v>283112</v>
          </cell>
          <cell r="CF97">
            <v>24742.039408245764</v>
          </cell>
          <cell r="CG97">
            <v>0</v>
          </cell>
          <cell r="CH97">
            <v>7135.6</v>
          </cell>
          <cell r="CI97">
            <v>0</v>
          </cell>
          <cell r="CJ97">
            <v>31877.639408245763</v>
          </cell>
          <cell r="CK97">
            <v>24742.039408245764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24742.039408245764</v>
          </cell>
          <cell r="DQ97">
            <v>0</v>
          </cell>
          <cell r="DR97">
            <v>24742.039408245764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25901.590909090901</v>
          </cell>
          <cell r="H98">
            <v>827345.27045454551</v>
          </cell>
          <cell r="J98">
            <v>25901.590909090901</v>
          </cell>
          <cell r="K98">
            <v>45065.679545454565</v>
          </cell>
          <cell r="L98">
            <v>70967.270454545462</v>
          </cell>
          <cell r="N98">
            <v>756378</v>
          </cell>
          <cell r="P98">
            <v>25901.590909090901</v>
          </cell>
          <cell r="Q98">
            <v>0</v>
          </cell>
          <cell r="R98">
            <v>0</v>
          </cell>
          <cell r="S98">
            <v>0</v>
          </cell>
          <cell r="T98">
            <v>45065.679545454565</v>
          </cell>
          <cell r="U98">
            <v>70967.270454545462</v>
          </cell>
          <cell r="W98">
            <v>70967.270454545462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0</v>
          </cell>
          <cell r="AF98">
            <v>14.999999999999998</v>
          </cell>
          <cell r="AG98">
            <v>0</v>
          </cell>
          <cell r="AH98">
            <v>804717</v>
          </cell>
          <cell r="AI98">
            <v>3273.320454545455</v>
          </cell>
          <cell r="AJ98">
            <v>0</v>
          </cell>
          <cell r="AK98">
            <v>0</v>
          </cell>
          <cell r="AL98">
            <v>801443.67954545456</v>
          </cell>
          <cell r="AM98">
            <v>0</v>
          </cell>
          <cell r="AN98">
            <v>25901.590909090901</v>
          </cell>
          <cell r="AO98">
            <v>827345.27045454562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827345.27045454562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0</v>
          </cell>
          <cell r="DR98">
            <v>45065.679545454565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3838.8094926544927</v>
          </cell>
          <cell r="H100">
            <v>129310.20072087074</v>
          </cell>
          <cell r="J100">
            <v>3838.8094926544927</v>
          </cell>
          <cell r="K100">
            <v>29193.787683687577</v>
          </cell>
          <cell r="L100">
            <v>33032.597176342068</v>
          </cell>
          <cell r="N100">
            <v>96277.603544528669</v>
          </cell>
          <cell r="P100">
            <v>3838.8094926544927</v>
          </cell>
          <cell r="Q100">
            <v>0</v>
          </cell>
          <cell r="R100">
            <v>0</v>
          </cell>
          <cell r="S100">
            <v>0</v>
          </cell>
          <cell r="T100">
            <v>29193.787683687577</v>
          </cell>
          <cell r="U100">
            <v>33032.597176342068</v>
          </cell>
          <cell r="W100">
            <v>48829.000720870747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125868</v>
          </cell>
          <cell r="AI100">
            <v>396.60877178373858</v>
          </cell>
          <cell r="AJ100">
            <v>0</v>
          </cell>
          <cell r="AK100">
            <v>0</v>
          </cell>
          <cell r="AL100">
            <v>125471.39122821625</v>
          </cell>
          <cell r="AM100">
            <v>0</v>
          </cell>
          <cell r="AN100">
            <v>3838.8094926544927</v>
          </cell>
          <cell r="AO100">
            <v>129310.20072087075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129310.20072087075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29193.787683687577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0</v>
          </cell>
          <cell r="DR100">
            <v>21351.391228216249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9087352.3572203349</v>
          </cell>
          <cell r="F102">
            <v>0</v>
          </cell>
          <cell r="G102">
            <v>601001.2760471357</v>
          </cell>
          <cell r="H102">
            <v>9688353.6332674697</v>
          </cell>
          <cell r="J102">
            <v>601001.2760471357</v>
          </cell>
          <cell r="K102">
            <v>1201824.3572203349</v>
          </cell>
          <cell r="L102">
            <v>1802825.6332674706</v>
          </cell>
          <cell r="N102">
            <v>7885527.9999999991</v>
          </cell>
          <cell r="P102">
            <v>601001.2760471357</v>
          </cell>
          <cell r="Q102">
            <v>17479.536721487941</v>
          </cell>
          <cell r="R102">
            <v>0</v>
          </cell>
          <cell r="S102">
            <v>0</v>
          </cell>
          <cell r="T102">
            <v>1201824.3572203349</v>
          </cell>
          <cell r="U102">
            <v>1820305.1699889586</v>
          </cell>
          <cell r="W102">
            <v>1820305.1699889586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0</v>
          </cell>
          <cell r="AF102">
            <v>291.99999999999994</v>
          </cell>
          <cell r="AG102">
            <v>0</v>
          </cell>
          <cell r="AH102">
            <v>9177195</v>
          </cell>
          <cell r="AI102">
            <v>89842.642779668924</v>
          </cell>
          <cell r="AJ102">
            <v>0</v>
          </cell>
          <cell r="AK102">
            <v>0</v>
          </cell>
          <cell r="AL102">
            <v>9087352.3572203349</v>
          </cell>
          <cell r="AM102">
            <v>0</v>
          </cell>
          <cell r="AN102">
            <v>601001.2760471357</v>
          </cell>
          <cell r="AO102">
            <v>9688353.6332674734</v>
          </cell>
          <cell r="AP102">
            <v>0</v>
          </cell>
          <cell r="AQ102">
            <v>17479.536721487941</v>
          </cell>
          <cell r="AR102">
            <v>0</v>
          </cell>
          <cell r="AS102">
            <v>0</v>
          </cell>
          <cell r="AT102">
            <v>17479.536721487941</v>
          </cell>
          <cell r="AU102">
            <v>9705833.1699889619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9087352.3572203349</v>
          </cell>
          <cell r="CE102">
            <v>7885528</v>
          </cell>
          <cell r="CF102">
            <v>1201824.3572203349</v>
          </cell>
          <cell r="CG102">
            <v>0</v>
          </cell>
          <cell r="CH102">
            <v>0</v>
          </cell>
          <cell r="CI102">
            <v>0</v>
          </cell>
          <cell r="CJ102">
            <v>1201824.3572203349</v>
          </cell>
          <cell r="CK102">
            <v>1201824.3572203349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1201824.3572203349</v>
          </cell>
          <cell r="DQ102">
            <v>0</v>
          </cell>
          <cell r="DR102">
            <v>1201824.3572203349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5258.0586961909639</v>
          </cell>
          <cell r="H103">
            <v>88078.058696190958</v>
          </cell>
          <cell r="J103">
            <v>5258.0586961909639</v>
          </cell>
          <cell r="K103">
            <v>19954</v>
          </cell>
          <cell r="L103">
            <v>25212.058696190965</v>
          </cell>
          <cell r="N103">
            <v>62865.999999999993</v>
          </cell>
          <cell r="P103">
            <v>5258.0586961909639</v>
          </cell>
          <cell r="Q103">
            <v>0</v>
          </cell>
          <cell r="R103">
            <v>0</v>
          </cell>
          <cell r="S103">
            <v>0</v>
          </cell>
          <cell r="T103">
            <v>19954</v>
          </cell>
          <cell r="U103">
            <v>25212.058696190965</v>
          </cell>
          <cell r="W103">
            <v>47104.458696190966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82820</v>
          </cell>
          <cell r="AI103">
            <v>0</v>
          </cell>
          <cell r="AJ103">
            <v>0</v>
          </cell>
          <cell r="AK103">
            <v>0</v>
          </cell>
          <cell r="AL103">
            <v>82820</v>
          </cell>
          <cell r="AM103">
            <v>0</v>
          </cell>
          <cell r="AN103">
            <v>5258.0586961909639</v>
          </cell>
          <cell r="AO103">
            <v>88078.058696191016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88078.058696191016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0</v>
          </cell>
          <cell r="DR103">
            <v>19954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25343752.740339272</v>
          </cell>
          <cell r="F104">
            <v>0</v>
          </cell>
          <cell r="G104">
            <v>1773720.2089446522</v>
          </cell>
          <cell r="H104">
            <v>27117472.949283924</v>
          </cell>
          <cell r="J104">
            <v>1773720.2089446522</v>
          </cell>
          <cell r="K104">
            <v>2969118.8123904304</v>
          </cell>
          <cell r="L104">
            <v>4742839.0213350821</v>
          </cell>
          <cell r="N104">
            <v>22374633.92794884</v>
          </cell>
          <cell r="P104">
            <v>1773720.2089446522</v>
          </cell>
          <cell r="Q104">
            <v>0</v>
          </cell>
          <cell r="R104">
            <v>0</v>
          </cell>
          <cell r="S104">
            <v>0</v>
          </cell>
          <cell r="T104">
            <v>2969118.8123904304</v>
          </cell>
          <cell r="U104">
            <v>4742839.0213350821</v>
          </cell>
          <cell r="W104">
            <v>6322705.7492839247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25560608</v>
          </cell>
          <cell r="AI104">
            <v>216855.25966073835</v>
          </cell>
          <cell r="AJ104">
            <v>0</v>
          </cell>
          <cell r="AK104">
            <v>0</v>
          </cell>
          <cell r="AL104">
            <v>25343752.740339272</v>
          </cell>
          <cell r="AM104">
            <v>0</v>
          </cell>
          <cell r="AN104">
            <v>1773720.2089446522</v>
          </cell>
          <cell r="AO104">
            <v>27117472.949283939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27117472.949283939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25343752.740339272</v>
          </cell>
          <cell r="CE104">
            <v>22690477</v>
          </cell>
          <cell r="CF104">
            <v>2653275.7403392717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4548985.5403392725</v>
          </cell>
          <cell r="CK104">
            <v>2969118.8123904304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2653275.7403392717</v>
          </cell>
          <cell r="DQ104">
            <v>0</v>
          </cell>
          <cell r="DR104">
            <v>2653275.7403392717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107116.40370816572</v>
          </cell>
          <cell r="H105">
            <v>2270624.4037081655</v>
          </cell>
          <cell r="J105">
            <v>107116.40370816572</v>
          </cell>
          <cell r="K105">
            <v>166603.6777832362</v>
          </cell>
          <cell r="L105">
            <v>273720.08149140188</v>
          </cell>
          <cell r="N105">
            <v>1996904.3222167636</v>
          </cell>
          <cell r="P105">
            <v>107116.40370816572</v>
          </cell>
          <cell r="Q105">
            <v>0</v>
          </cell>
          <cell r="R105">
            <v>0</v>
          </cell>
          <cell r="S105">
            <v>0</v>
          </cell>
          <cell r="T105">
            <v>166603.6777832362</v>
          </cell>
          <cell r="U105">
            <v>273720.08149140188</v>
          </cell>
          <cell r="W105">
            <v>479754.00370816572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0</v>
          </cell>
          <cell r="AF105">
            <v>3.0227272727272712</v>
          </cell>
          <cell r="AG105">
            <v>0</v>
          </cell>
          <cell r="AH105">
            <v>2163508</v>
          </cell>
          <cell r="AI105">
            <v>0</v>
          </cell>
          <cell r="AJ105">
            <v>0</v>
          </cell>
          <cell r="AK105">
            <v>0</v>
          </cell>
          <cell r="AL105">
            <v>2163508</v>
          </cell>
          <cell r="AM105">
            <v>0</v>
          </cell>
          <cell r="AN105">
            <v>107116.40370816572</v>
          </cell>
          <cell r="AO105">
            <v>2270624.403708166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2270624.403708166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166603.6777832362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0</v>
          </cell>
          <cell r="DR105">
            <v>132218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218785.9691458153</v>
          </cell>
          <cell r="H106">
            <v>3440115.5130138798</v>
          </cell>
          <cell r="J106">
            <v>218785.9691458153</v>
          </cell>
          <cell r="K106">
            <v>480950.86648470868</v>
          </cell>
          <cell r="L106">
            <v>699736.83563052397</v>
          </cell>
          <cell r="N106">
            <v>2740378.6773833558</v>
          </cell>
          <cell r="P106">
            <v>218785.9691458153</v>
          </cell>
          <cell r="Q106">
            <v>0</v>
          </cell>
          <cell r="R106">
            <v>0</v>
          </cell>
          <cell r="S106">
            <v>0</v>
          </cell>
          <cell r="T106">
            <v>480950.86648470868</v>
          </cell>
          <cell r="U106">
            <v>699736.83563052397</v>
          </cell>
          <cell r="W106">
            <v>906749.71301387972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3236360</v>
          </cell>
          <cell r="AI106">
            <v>15030.456131936397</v>
          </cell>
          <cell r="AJ106">
            <v>0</v>
          </cell>
          <cell r="AK106">
            <v>0</v>
          </cell>
          <cell r="AL106">
            <v>3221329.5438680644</v>
          </cell>
          <cell r="AM106">
            <v>0</v>
          </cell>
          <cell r="AN106">
            <v>218785.9691458153</v>
          </cell>
          <cell r="AO106">
            <v>3440115.5130138779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3440115.5130138779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480950.86648470868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0</v>
          </cell>
          <cell r="DR106">
            <v>430680.54386806441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915.30645161290317</v>
          </cell>
          <cell r="H107">
            <v>22440.306451612902</v>
          </cell>
          <cell r="J107">
            <v>915.30645161290317</v>
          </cell>
          <cell r="K107">
            <v>0</v>
          </cell>
          <cell r="L107">
            <v>915.30645161290317</v>
          </cell>
          <cell r="N107">
            <v>21525</v>
          </cell>
          <cell r="P107">
            <v>915.30645161290317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915.30645161290317</v>
          </cell>
          <cell r="W107">
            <v>19336.506451612902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21525</v>
          </cell>
          <cell r="AI107">
            <v>0</v>
          </cell>
          <cell r="AJ107">
            <v>0</v>
          </cell>
          <cell r="AK107">
            <v>0</v>
          </cell>
          <cell r="AL107">
            <v>21525</v>
          </cell>
          <cell r="AM107">
            <v>0</v>
          </cell>
          <cell r="AN107">
            <v>915.30645161290317</v>
          </cell>
          <cell r="AO107">
            <v>22440.306451612902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22440.306451612902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103338.97044329393</v>
          </cell>
          <cell r="H108">
            <v>2055488.9704432939</v>
          </cell>
          <cell r="J108">
            <v>103338.97044329393</v>
          </cell>
          <cell r="K108">
            <v>64639.460639788202</v>
          </cell>
          <cell r="L108">
            <v>167978.43108308213</v>
          </cell>
          <cell r="N108">
            <v>1887510.5393602117</v>
          </cell>
          <cell r="P108">
            <v>103338.97044329393</v>
          </cell>
          <cell r="Q108">
            <v>0</v>
          </cell>
          <cell r="R108">
            <v>0</v>
          </cell>
          <cell r="S108">
            <v>0</v>
          </cell>
          <cell r="T108">
            <v>64639.460639788202</v>
          </cell>
          <cell r="U108">
            <v>167978.43108308213</v>
          </cell>
          <cell r="W108">
            <v>202269.17044329393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1952150</v>
          </cell>
          <cell r="AI108">
            <v>0</v>
          </cell>
          <cell r="AJ108">
            <v>0</v>
          </cell>
          <cell r="AK108">
            <v>0</v>
          </cell>
          <cell r="AL108">
            <v>1952150</v>
          </cell>
          <cell r="AM108">
            <v>0</v>
          </cell>
          <cell r="AN108">
            <v>103338.97044329393</v>
          </cell>
          <cell r="AO108">
            <v>2055488.9704432937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2055488.9704432937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64639.460639788202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0</v>
          </cell>
          <cell r="DR108">
            <v>56389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6110829.7315491764</v>
          </cell>
          <cell r="F109">
            <v>0</v>
          </cell>
          <cell r="G109">
            <v>349299.47588000231</v>
          </cell>
          <cell r="H109">
            <v>6460129.207429179</v>
          </cell>
          <cell r="J109">
            <v>349299.47588000231</v>
          </cell>
          <cell r="K109">
            <v>443993.81898825237</v>
          </cell>
          <cell r="L109">
            <v>793293.29486825468</v>
          </cell>
          <cell r="N109">
            <v>5666835.912560924</v>
          </cell>
          <cell r="P109">
            <v>349299.47588000231</v>
          </cell>
          <cell r="Q109">
            <v>1721.5584357207003</v>
          </cell>
          <cell r="R109">
            <v>0</v>
          </cell>
          <cell r="S109">
            <v>0</v>
          </cell>
          <cell r="T109">
            <v>443993.81898825237</v>
          </cell>
          <cell r="U109">
            <v>795014.85330397543</v>
          </cell>
          <cell r="W109">
            <v>1066462.9658648993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6190543</v>
          </cell>
          <cell r="AI109">
            <v>79713.268450824369</v>
          </cell>
          <cell r="AJ109">
            <v>0</v>
          </cell>
          <cell r="AK109">
            <v>0</v>
          </cell>
          <cell r="AL109">
            <v>6110829.7315491764</v>
          </cell>
          <cell r="AM109">
            <v>0</v>
          </cell>
          <cell r="AN109">
            <v>349299.47588000231</v>
          </cell>
          <cell r="AO109">
            <v>6460129.2074291706</v>
          </cell>
          <cell r="AP109">
            <v>0</v>
          </cell>
          <cell r="AQ109">
            <v>1721.5584357207003</v>
          </cell>
          <cell r="AR109">
            <v>0</v>
          </cell>
          <cell r="AS109">
            <v>0</v>
          </cell>
          <cell r="AT109">
            <v>1721.5584357207003</v>
          </cell>
          <cell r="AU109">
            <v>6461850.7658649012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6110829.7315491764</v>
          </cell>
          <cell r="CE109">
            <v>5751853</v>
          </cell>
          <cell r="CF109">
            <v>358976.73154917639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715441.93154917634</v>
          </cell>
          <cell r="CK109">
            <v>443993.81898825237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358976.73154917639</v>
          </cell>
          <cell r="DQ109">
            <v>0</v>
          </cell>
          <cell r="DR109">
            <v>358976.73154917639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5007973.6401691232</v>
          </cell>
          <cell r="F110">
            <v>0</v>
          </cell>
          <cell r="G110">
            <v>361555.2754488744</v>
          </cell>
          <cell r="H110">
            <v>5369528.9156179978</v>
          </cell>
          <cell r="J110">
            <v>361555.2754488744</v>
          </cell>
          <cell r="K110">
            <v>410566.49114773149</v>
          </cell>
          <cell r="L110">
            <v>772121.76659660588</v>
          </cell>
          <cell r="N110">
            <v>4597407.1490213918</v>
          </cell>
          <cell r="P110">
            <v>361555.2754488744</v>
          </cell>
          <cell r="Q110">
            <v>7428.9762407072876</v>
          </cell>
          <cell r="R110">
            <v>0</v>
          </cell>
          <cell r="S110">
            <v>0</v>
          </cell>
          <cell r="T110">
            <v>410566.49114773149</v>
          </cell>
          <cell r="U110">
            <v>779550.7428373131</v>
          </cell>
          <cell r="W110">
            <v>1166551.0918587048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5033402</v>
          </cell>
          <cell r="AI110">
            <v>25428.359830876583</v>
          </cell>
          <cell r="AJ110">
            <v>0</v>
          </cell>
          <cell r="AK110">
            <v>0</v>
          </cell>
          <cell r="AL110">
            <v>5007973.6401691232</v>
          </cell>
          <cell r="AM110">
            <v>0</v>
          </cell>
          <cell r="AN110">
            <v>361555.2754488744</v>
          </cell>
          <cell r="AO110">
            <v>5369528.9156179987</v>
          </cell>
          <cell r="AP110">
            <v>0</v>
          </cell>
          <cell r="AQ110">
            <v>7428.9762407072876</v>
          </cell>
          <cell r="AR110">
            <v>0</v>
          </cell>
          <cell r="AS110">
            <v>0</v>
          </cell>
          <cell r="AT110">
            <v>7428.9762407072876</v>
          </cell>
          <cell r="AU110">
            <v>5376957.8918587044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5007973.6401691232</v>
          </cell>
          <cell r="CE110">
            <v>4628763</v>
          </cell>
          <cell r="CF110">
            <v>379210.64016912319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797566.84016912314</v>
          </cell>
          <cell r="CK110">
            <v>410566.49114773149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379210.64016912319</v>
          </cell>
          <cell r="DQ110">
            <v>0</v>
          </cell>
          <cell r="DR110">
            <v>379210.64016912319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470720.49484132353</v>
          </cell>
          <cell r="F112">
            <v>0</v>
          </cell>
          <cell r="G112">
            <v>31351.078629764503</v>
          </cell>
          <cell r="H112">
            <v>502071.57347108802</v>
          </cell>
          <cell r="J112">
            <v>31351.078629764503</v>
          </cell>
          <cell r="K112">
            <v>61193.652180773686</v>
          </cell>
          <cell r="L112">
            <v>92544.730810538196</v>
          </cell>
          <cell r="N112">
            <v>409526.8426605498</v>
          </cell>
          <cell r="P112">
            <v>31351.078629764503</v>
          </cell>
          <cell r="Q112">
            <v>0</v>
          </cell>
          <cell r="R112">
            <v>0</v>
          </cell>
          <cell r="S112">
            <v>0</v>
          </cell>
          <cell r="T112">
            <v>61193.652180773686</v>
          </cell>
          <cell r="U112">
            <v>92544.730810538196</v>
          </cell>
          <cell r="W112">
            <v>175811.37347108801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476603</v>
          </cell>
          <cell r="AI112">
            <v>5882.5051586764957</v>
          </cell>
          <cell r="AJ112">
            <v>0</v>
          </cell>
          <cell r="AK112">
            <v>0</v>
          </cell>
          <cell r="AL112">
            <v>470720.49484132353</v>
          </cell>
          <cell r="AM112">
            <v>0</v>
          </cell>
          <cell r="AN112">
            <v>31351.078629764503</v>
          </cell>
          <cell r="AO112">
            <v>502071.57347108831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502071.57347108831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470720.49484132353</v>
          </cell>
          <cell r="CE112">
            <v>434705</v>
          </cell>
          <cell r="CF112">
            <v>36015.494841323525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144460.29484132351</v>
          </cell>
          <cell r="CK112">
            <v>61193.652180773686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36015.494841323525</v>
          </cell>
          <cell r="DQ112">
            <v>0</v>
          </cell>
          <cell r="DR112">
            <v>36015.494841323525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1875.9999999999995</v>
          </cell>
          <cell r="H114">
            <v>28582.639999999999</v>
          </cell>
          <cell r="J114">
            <v>1875.9999999999995</v>
          </cell>
          <cell r="K114">
            <v>1030.6399999999994</v>
          </cell>
          <cell r="L114">
            <v>2906.639999999999</v>
          </cell>
          <cell r="N114">
            <v>25676</v>
          </cell>
          <cell r="P114">
            <v>1875.9999999999995</v>
          </cell>
          <cell r="Q114">
            <v>0</v>
          </cell>
          <cell r="R114">
            <v>0</v>
          </cell>
          <cell r="S114">
            <v>0</v>
          </cell>
          <cell r="T114">
            <v>1030.6399999999994</v>
          </cell>
          <cell r="U114">
            <v>2906.639999999999</v>
          </cell>
          <cell r="W114">
            <v>2906.639999999999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26730</v>
          </cell>
          <cell r="AI114">
            <v>23.360000000000003</v>
          </cell>
          <cell r="AJ114">
            <v>0</v>
          </cell>
          <cell r="AK114">
            <v>0</v>
          </cell>
          <cell r="AL114">
            <v>26706.639999999999</v>
          </cell>
          <cell r="AM114">
            <v>0</v>
          </cell>
          <cell r="AN114">
            <v>1875.9999999999995</v>
          </cell>
          <cell r="AO114">
            <v>28582.640000000003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28582.640000000003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0</v>
          </cell>
          <cell r="DR114">
            <v>1030.6399999999994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47323.237192923705</v>
          </cell>
          <cell r="F116">
            <v>0</v>
          </cell>
          <cell r="G116">
            <v>2803.2165857469731</v>
          </cell>
          <cell r="H116">
            <v>50126.453778670679</v>
          </cell>
          <cell r="J116">
            <v>2803.2165857469731</v>
          </cell>
          <cell r="K116">
            <v>8050.2792648519226</v>
          </cell>
          <cell r="L116">
            <v>10853.495850598896</v>
          </cell>
          <cell r="N116">
            <v>39272.957928071781</v>
          </cell>
          <cell r="P116">
            <v>2803.2165857469731</v>
          </cell>
          <cell r="Q116">
            <v>176.45290507777435</v>
          </cell>
          <cell r="R116">
            <v>0</v>
          </cell>
          <cell r="S116">
            <v>0</v>
          </cell>
          <cell r="T116">
            <v>8050.2792648519226</v>
          </cell>
          <cell r="U116">
            <v>11029.948755676669</v>
          </cell>
          <cell r="W116">
            <v>29295.106683748454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</v>
          </cell>
          <cell r="AF116">
            <v>0.99999999999999978</v>
          </cell>
          <cell r="AG116">
            <v>0</v>
          </cell>
          <cell r="AH116">
            <v>47962</v>
          </cell>
          <cell r="AI116">
            <v>638.76280707628791</v>
          </cell>
          <cell r="AJ116">
            <v>0</v>
          </cell>
          <cell r="AK116">
            <v>0</v>
          </cell>
          <cell r="AL116">
            <v>47323.237192923705</v>
          </cell>
          <cell r="AM116">
            <v>0</v>
          </cell>
          <cell r="AN116">
            <v>2803.2165857469731</v>
          </cell>
          <cell r="AO116">
            <v>50126.453778670693</v>
          </cell>
          <cell r="AP116">
            <v>0</v>
          </cell>
          <cell r="AQ116">
            <v>176.45290507777435</v>
          </cell>
          <cell r="AR116">
            <v>0</v>
          </cell>
          <cell r="AS116">
            <v>0</v>
          </cell>
          <cell r="AT116">
            <v>176.45290507777435</v>
          </cell>
          <cell r="AU116">
            <v>50302.906683748457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47323.237192923705</v>
          </cell>
          <cell r="CE116">
            <v>45588</v>
          </cell>
          <cell r="CF116">
            <v>1735.2371929237052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26315.437192923706</v>
          </cell>
          <cell r="CK116">
            <v>8050.2792648519226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1735.2371929237052</v>
          </cell>
          <cell r="DQ116">
            <v>0</v>
          </cell>
          <cell r="DR116">
            <v>1735.2371929237052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315499.20895438612</v>
          </cell>
          <cell r="F119">
            <v>0</v>
          </cell>
          <cell r="G119">
            <v>21575.316491228059</v>
          </cell>
          <cell r="H119">
            <v>337074.52544561418</v>
          </cell>
          <cell r="J119">
            <v>21575.316491228059</v>
          </cell>
          <cell r="K119">
            <v>5813.2089543861221</v>
          </cell>
          <cell r="L119">
            <v>27388.525445614181</v>
          </cell>
          <cell r="N119">
            <v>309686</v>
          </cell>
          <cell r="P119">
            <v>21575.316491228059</v>
          </cell>
          <cell r="Q119">
            <v>320.92506681814041</v>
          </cell>
          <cell r="R119">
            <v>0</v>
          </cell>
          <cell r="S119">
            <v>0</v>
          </cell>
          <cell r="T119">
            <v>5813.2089543861221</v>
          </cell>
          <cell r="U119">
            <v>27709.450512432322</v>
          </cell>
          <cell r="W119">
            <v>27709.450512432322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316008</v>
          </cell>
          <cell r="AI119">
            <v>508.79104561403506</v>
          </cell>
          <cell r="AJ119">
            <v>0</v>
          </cell>
          <cell r="AK119">
            <v>0</v>
          </cell>
          <cell r="AL119">
            <v>315499.20895438612</v>
          </cell>
          <cell r="AM119">
            <v>0</v>
          </cell>
          <cell r="AN119">
            <v>21575.316491228059</v>
          </cell>
          <cell r="AO119">
            <v>337074.52544561442</v>
          </cell>
          <cell r="AP119">
            <v>0</v>
          </cell>
          <cell r="AQ119">
            <v>320.92506681814041</v>
          </cell>
          <cell r="AR119">
            <v>0</v>
          </cell>
          <cell r="AS119">
            <v>0</v>
          </cell>
          <cell r="AT119">
            <v>320.92506681814041</v>
          </cell>
          <cell r="AU119">
            <v>337395.45051243249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315499.20895438612</v>
          </cell>
          <cell r="CE119">
            <v>309686</v>
          </cell>
          <cell r="CF119">
            <v>5813.2089543861221</v>
          </cell>
          <cell r="CG119">
            <v>0</v>
          </cell>
          <cell r="CH119">
            <v>0</v>
          </cell>
          <cell r="CI119">
            <v>0</v>
          </cell>
          <cell r="CJ119">
            <v>5813.2089543861221</v>
          </cell>
          <cell r="CK119">
            <v>5813.2089543861221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5813.2089543861221</v>
          </cell>
          <cell r="DQ119">
            <v>0</v>
          </cell>
          <cell r="DR119">
            <v>5813.2089543861221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21307.257876290623</v>
          </cell>
          <cell r="H120">
            <v>362332.25787629065</v>
          </cell>
          <cell r="J120">
            <v>21307.257876290623</v>
          </cell>
          <cell r="K120">
            <v>45955.537121888679</v>
          </cell>
          <cell r="L120">
            <v>67262.794998179306</v>
          </cell>
          <cell r="N120">
            <v>295069.46287811134</v>
          </cell>
          <cell r="P120">
            <v>21307.257876290623</v>
          </cell>
          <cell r="Q120">
            <v>0</v>
          </cell>
          <cell r="R120">
            <v>0</v>
          </cell>
          <cell r="S120">
            <v>0</v>
          </cell>
          <cell r="T120">
            <v>45955.537121888679</v>
          </cell>
          <cell r="U120">
            <v>67262.794998179306</v>
          </cell>
          <cell r="W120">
            <v>116050.45787629062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341025</v>
          </cell>
          <cell r="AI120">
            <v>0</v>
          </cell>
          <cell r="AJ120">
            <v>0</v>
          </cell>
          <cell r="AK120">
            <v>0</v>
          </cell>
          <cell r="AL120">
            <v>341025</v>
          </cell>
          <cell r="AM120">
            <v>0</v>
          </cell>
          <cell r="AN120">
            <v>21307.257876290623</v>
          </cell>
          <cell r="AO120">
            <v>362332.25787629077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362332.25787629077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45955.537121888679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0</v>
          </cell>
          <cell r="DR120">
            <v>26296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96299.582791534791</v>
          </cell>
          <cell r="H123">
            <v>1584520.5827915347</v>
          </cell>
          <cell r="J123">
            <v>96299.582791534791</v>
          </cell>
          <cell r="K123">
            <v>148736.19667177778</v>
          </cell>
          <cell r="L123">
            <v>245035.77946331259</v>
          </cell>
          <cell r="N123">
            <v>1339484.8033282221</v>
          </cell>
          <cell r="P123">
            <v>96299.582791534791</v>
          </cell>
          <cell r="Q123">
            <v>0</v>
          </cell>
          <cell r="R123">
            <v>0</v>
          </cell>
          <cell r="S123">
            <v>0</v>
          </cell>
          <cell r="T123">
            <v>148736.19667177778</v>
          </cell>
          <cell r="U123">
            <v>245035.77946331259</v>
          </cell>
          <cell r="W123">
            <v>379383.9827915348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1488221</v>
          </cell>
          <cell r="AI123">
            <v>0</v>
          </cell>
          <cell r="AJ123">
            <v>0</v>
          </cell>
          <cell r="AK123">
            <v>0</v>
          </cell>
          <cell r="AL123">
            <v>1488221</v>
          </cell>
          <cell r="AM123">
            <v>0</v>
          </cell>
          <cell r="AN123">
            <v>96299.582791534791</v>
          </cell>
          <cell r="AO123">
            <v>1584520.5827915345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1584520.5827915345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148736.19667177778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0</v>
          </cell>
          <cell r="DR123">
            <v>115809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44730.707928388765</v>
          </cell>
          <cell r="H126">
            <v>784444.70792838873</v>
          </cell>
          <cell r="J126">
            <v>44730.707928388765</v>
          </cell>
          <cell r="K126">
            <v>87406.784080040088</v>
          </cell>
          <cell r="L126">
            <v>132137.49200842885</v>
          </cell>
          <cell r="N126">
            <v>652307.21591995982</v>
          </cell>
          <cell r="P126">
            <v>44730.707928388765</v>
          </cell>
          <cell r="Q126">
            <v>0</v>
          </cell>
          <cell r="R126">
            <v>0</v>
          </cell>
          <cell r="S126">
            <v>0</v>
          </cell>
          <cell r="T126">
            <v>87406.784080040088</v>
          </cell>
          <cell r="U126">
            <v>132137.49200842885</v>
          </cell>
          <cell r="W126">
            <v>168064.90792838877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739714</v>
          </cell>
          <cell r="AI126">
            <v>0</v>
          </cell>
          <cell r="AJ126">
            <v>0</v>
          </cell>
          <cell r="AK126">
            <v>0</v>
          </cell>
          <cell r="AL126">
            <v>739714</v>
          </cell>
          <cell r="AM126">
            <v>0</v>
          </cell>
          <cell r="AN126">
            <v>44730.707928388765</v>
          </cell>
          <cell r="AO126">
            <v>784444.70792838873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784444.70792838873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87406.784080040088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0</v>
          </cell>
          <cell r="DR126">
            <v>69570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48181.422311806353</v>
          </cell>
          <cell r="F127">
            <v>0</v>
          </cell>
          <cell r="G127">
            <v>2971.127569591396</v>
          </cell>
          <cell r="H127">
            <v>51152.549881397747</v>
          </cell>
          <cell r="J127">
            <v>2971.127569591396</v>
          </cell>
          <cell r="K127">
            <v>10967.983824252162</v>
          </cell>
          <cell r="L127">
            <v>13939.111393843557</v>
          </cell>
          <cell r="N127">
            <v>37213.438487554187</v>
          </cell>
          <cell r="P127">
            <v>2971.127569591396</v>
          </cell>
          <cell r="Q127">
            <v>12.769247737794267</v>
          </cell>
          <cell r="R127">
            <v>0</v>
          </cell>
          <cell r="S127">
            <v>0</v>
          </cell>
          <cell r="T127">
            <v>10967.983824252162</v>
          </cell>
          <cell r="U127">
            <v>13951.880641581352</v>
          </cell>
          <cell r="W127">
            <v>18468.919129135542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48285</v>
          </cell>
          <cell r="AI127">
            <v>103.5776881936446</v>
          </cell>
          <cell r="AJ127">
            <v>0</v>
          </cell>
          <cell r="AK127">
            <v>0</v>
          </cell>
          <cell r="AL127">
            <v>48181.422311806353</v>
          </cell>
          <cell r="AM127">
            <v>0</v>
          </cell>
          <cell r="AN127">
            <v>2971.127569591396</v>
          </cell>
          <cell r="AO127">
            <v>51152.549881397739</v>
          </cell>
          <cell r="AP127">
            <v>0</v>
          </cell>
          <cell r="AQ127">
            <v>12.769247737794267</v>
          </cell>
          <cell r="AR127">
            <v>0</v>
          </cell>
          <cell r="AS127">
            <v>0</v>
          </cell>
          <cell r="AT127">
            <v>12.769247737794267</v>
          </cell>
          <cell r="AU127">
            <v>51165.319129135532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48181.422311806353</v>
          </cell>
          <cell r="CE127">
            <v>39456</v>
          </cell>
          <cell r="CF127">
            <v>8725.4223118063528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15485.022311806351</v>
          </cell>
          <cell r="CK127">
            <v>10967.983824252162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8725.4223118063528</v>
          </cell>
          <cell r="DQ127">
            <v>0</v>
          </cell>
          <cell r="DR127">
            <v>8725.4223118063528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502425.33696729451</v>
          </cell>
          <cell r="F131">
            <v>0</v>
          </cell>
          <cell r="G131">
            <v>29980.673934588711</v>
          </cell>
          <cell r="H131">
            <v>532406.01090188324</v>
          </cell>
          <cell r="J131">
            <v>29980.673934588711</v>
          </cell>
          <cell r="K131">
            <v>62964.231854846781</v>
          </cell>
          <cell r="L131">
            <v>92944.905789435492</v>
          </cell>
          <cell r="N131">
            <v>439461.10511244775</v>
          </cell>
          <cell r="P131">
            <v>29980.673934588711</v>
          </cell>
          <cell r="Q131">
            <v>0</v>
          </cell>
          <cell r="R131">
            <v>0</v>
          </cell>
          <cell r="S131">
            <v>0</v>
          </cell>
          <cell r="T131">
            <v>62964.231854846781</v>
          </cell>
          <cell r="U131">
            <v>92944.905789435492</v>
          </cell>
          <cell r="W131">
            <v>138129.61090188322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504205</v>
          </cell>
          <cell r="AI131">
            <v>1779.6630327056489</v>
          </cell>
          <cell r="AJ131">
            <v>0</v>
          </cell>
          <cell r="AK131">
            <v>0</v>
          </cell>
          <cell r="AL131">
            <v>502425.33696729451</v>
          </cell>
          <cell r="AM131">
            <v>0</v>
          </cell>
          <cell r="AN131">
            <v>29980.673934588711</v>
          </cell>
          <cell r="AO131">
            <v>532406.01090188301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532406.01090188301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502425.33696729451</v>
          </cell>
          <cell r="CE131">
            <v>443910</v>
          </cell>
          <cell r="CF131">
            <v>58515.336967294512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108148.93696729452</v>
          </cell>
          <cell r="CK131">
            <v>62964.231854846781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58515.336967294512</v>
          </cell>
          <cell r="DQ131">
            <v>0</v>
          </cell>
          <cell r="DR131">
            <v>58515.336967294512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23508.771929824557</v>
          </cell>
          <cell r="H134">
            <v>476814.77192982455</v>
          </cell>
          <cell r="J134">
            <v>23508.771929824557</v>
          </cell>
          <cell r="K134">
            <v>50012.748831764118</v>
          </cell>
          <cell r="L134">
            <v>73521.520761588676</v>
          </cell>
          <cell r="N134">
            <v>403293.2511682359</v>
          </cell>
          <cell r="P134">
            <v>23508.771929824557</v>
          </cell>
          <cell r="Q134">
            <v>0</v>
          </cell>
          <cell r="R134">
            <v>0</v>
          </cell>
          <cell r="S134">
            <v>0</v>
          </cell>
          <cell r="T134">
            <v>50012.748831764118</v>
          </cell>
          <cell r="U134">
            <v>73521.520761588676</v>
          </cell>
          <cell r="W134">
            <v>149981.77192982455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453306</v>
          </cell>
          <cell r="AI134">
            <v>0</v>
          </cell>
          <cell r="AJ134">
            <v>0</v>
          </cell>
          <cell r="AK134">
            <v>0</v>
          </cell>
          <cell r="AL134">
            <v>453306</v>
          </cell>
          <cell r="AM134">
            <v>0</v>
          </cell>
          <cell r="AN134">
            <v>23508.771929824557</v>
          </cell>
          <cell r="AO134">
            <v>476814.77192982461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476814.77192982461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50012.748831764118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0</v>
          </cell>
          <cell r="DR134">
            <v>27531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11466.167917682746</v>
          </cell>
          <cell r="H136">
            <v>198682.53343389038</v>
          </cell>
          <cell r="J136">
            <v>11466.167917682746</v>
          </cell>
          <cell r="K136">
            <v>13673.603844110166</v>
          </cell>
          <cell r="L136">
            <v>25139.771761792912</v>
          </cell>
          <cell r="N136">
            <v>173542.76167209746</v>
          </cell>
          <cell r="P136">
            <v>11466.167917682746</v>
          </cell>
          <cell r="Q136">
            <v>0</v>
          </cell>
          <cell r="R136">
            <v>0</v>
          </cell>
          <cell r="S136">
            <v>0</v>
          </cell>
          <cell r="T136">
            <v>13673.603844110166</v>
          </cell>
          <cell r="U136">
            <v>25139.771761792912</v>
          </cell>
          <cell r="W136">
            <v>48553.533433890392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188185</v>
          </cell>
          <cell r="AI136">
            <v>968.63448379230351</v>
          </cell>
          <cell r="AJ136">
            <v>0</v>
          </cell>
          <cell r="AK136">
            <v>0</v>
          </cell>
          <cell r="AL136">
            <v>187216.36551620765</v>
          </cell>
          <cell r="AM136">
            <v>0</v>
          </cell>
          <cell r="AN136">
            <v>11466.167917682746</v>
          </cell>
          <cell r="AO136">
            <v>198682.53343389026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198682.53343389026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13673.603844110166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0</v>
          </cell>
          <cell r="DR136">
            <v>10688.365516207647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4760036.4149608267</v>
          </cell>
          <cell r="F137">
            <v>0</v>
          </cell>
          <cell r="G137">
            <v>355730.47958939144</v>
          </cell>
          <cell r="H137">
            <v>5115766.8945502182</v>
          </cell>
          <cell r="J137">
            <v>355730.47958939144</v>
          </cell>
          <cell r="K137">
            <v>525502.47385574295</v>
          </cell>
          <cell r="L137">
            <v>881232.95344513445</v>
          </cell>
          <cell r="N137">
            <v>4234533.9411050836</v>
          </cell>
          <cell r="P137">
            <v>355730.47958939144</v>
          </cell>
          <cell r="Q137">
            <v>100.64271384874827</v>
          </cell>
          <cell r="R137">
            <v>0</v>
          </cell>
          <cell r="S137">
            <v>0</v>
          </cell>
          <cell r="T137">
            <v>525502.47385574295</v>
          </cell>
          <cell r="U137">
            <v>881333.59615898319</v>
          </cell>
          <cell r="W137">
            <v>1163469.9372640669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</v>
          </cell>
          <cell r="AF137">
            <v>0.99999999999999978</v>
          </cell>
          <cell r="AG137">
            <v>0</v>
          </cell>
          <cell r="AH137">
            <v>4806270</v>
          </cell>
          <cell r="AI137">
            <v>46233.585039171303</v>
          </cell>
          <cell r="AJ137">
            <v>0</v>
          </cell>
          <cell r="AK137">
            <v>0</v>
          </cell>
          <cell r="AL137">
            <v>4760036.4149608267</v>
          </cell>
          <cell r="AM137">
            <v>0</v>
          </cell>
          <cell r="AN137">
            <v>355730.47958939144</v>
          </cell>
          <cell r="AO137">
            <v>5115766.8945502229</v>
          </cell>
          <cell r="AP137">
            <v>0</v>
          </cell>
          <cell r="AQ137">
            <v>100.64271384874827</v>
          </cell>
          <cell r="AR137">
            <v>0</v>
          </cell>
          <cell r="AS137">
            <v>0</v>
          </cell>
          <cell r="AT137">
            <v>100.64271384874827</v>
          </cell>
          <cell r="AU137">
            <v>5115867.5372640714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4760036.4149608267</v>
          </cell>
          <cell r="CE137">
            <v>4285956</v>
          </cell>
          <cell r="CF137">
            <v>474080.41496082675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807638.81496082677</v>
          </cell>
          <cell r="CK137">
            <v>525502.47385574295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474080.41496082675</v>
          </cell>
          <cell r="DQ137">
            <v>0</v>
          </cell>
          <cell r="DR137">
            <v>474080.41496082675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12982.706018911103</v>
          </cell>
          <cell r="H140">
            <v>218517.70601891109</v>
          </cell>
          <cell r="J140">
            <v>12982.706018911103</v>
          </cell>
          <cell r="K140">
            <v>23639.095654234847</v>
          </cell>
          <cell r="L140">
            <v>36621.80167314595</v>
          </cell>
          <cell r="N140">
            <v>181895.90434576513</v>
          </cell>
          <cell r="P140">
            <v>12982.706018911103</v>
          </cell>
          <cell r="Q140">
            <v>0</v>
          </cell>
          <cell r="R140">
            <v>0</v>
          </cell>
          <cell r="S140">
            <v>0</v>
          </cell>
          <cell r="T140">
            <v>23639.095654234847</v>
          </cell>
          <cell r="U140">
            <v>36621.80167314595</v>
          </cell>
          <cell r="W140">
            <v>68488.106018911101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205535</v>
          </cell>
          <cell r="AI140">
            <v>0</v>
          </cell>
          <cell r="AJ140">
            <v>0</v>
          </cell>
          <cell r="AK140">
            <v>0</v>
          </cell>
          <cell r="AL140">
            <v>205535</v>
          </cell>
          <cell r="AM140">
            <v>0</v>
          </cell>
          <cell r="AN140">
            <v>12982.706018911103</v>
          </cell>
          <cell r="AO140">
            <v>218517.70601891109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218517.70601891109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23639.095654234847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0</v>
          </cell>
          <cell r="DR140">
            <v>19359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722542.22902643646</v>
          </cell>
          <cell r="F142">
            <v>0</v>
          </cell>
          <cell r="G142">
            <v>44237.543167492666</v>
          </cell>
          <cell r="H142">
            <v>766779.77219392918</v>
          </cell>
          <cell r="J142">
            <v>44237.543167492666</v>
          </cell>
          <cell r="K142">
            <v>92306.956935237933</v>
          </cell>
          <cell r="L142">
            <v>136544.50010273058</v>
          </cell>
          <cell r="N142">
            <v>630235.2720911986</v>
          </cell>
          <cell r="P142">
            <v>44237.543167492666</v>
          </cell>
          <cell r="Q142">
            <v>0</v>
          </cell>
          <cell r="R142">
            <v>0</v>
          </cell>
          <cell r="S142">
            <v>0</v>
          </cell>
          <cell r="T142">
            <v>92306.956935237933</v>
          </cell>
          <cell r="U142">
            <v>136544.50010273058</v>
          </cell>
          <cell r="W142">
            <v>163494.37219392913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</v>
          </cell>
          <cell r="AF142">
            <v>0.99999999999999978</v>
          </cell>
          <cell r="AG142">
            <v>0</v>
          </cell>
          <cell r="AH142">
            <v>730106</v>
          </cell>
          <cell r="AI142">
            <v>7563.7709735633989</v>
          </cell>
          <cell r="AJ142">
            <v>0</v>
          </cell>
          <cell r="AK142">
            <v>0</v>
          </cell>
          <cell r="AL142">
            <v>722542.22902643646</v>
          </cell>
          <cell r="AM142">
            <v>0</v>
          </cell>
          <cell r="AN142">
            <v>44237.543167492666</v>
          </cell>
          <cell r="AO142">
            <v>766779.77219393023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766779.77219393023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722542.22902643646</v>
          </cell>
          <cell r="CE142">
            <v>643615</v>
          </cell>
          <cell r="CF142">
            <v>78927.229026436456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119256.82902643646</v>
          </cell>
          <cell r="CK142">
            <v>92306.956935237933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78927.229026436456</v>
          </cell>
          <cell r="DQ142">
            <v>0</v>
          </cell>
          <cell r="DR142">
            <v>78927.229026436456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5359.9999999999991</v>
          </cell>
          <cell r="H144">
            <v>88789.114285714284</v>
          </cell>
          <cell r="J144">
            <v>5359.9999999999991</v>
          </cell>
          <cell r="K144">
            <v>4384.3751273128346</v>
          </cell>
          <cell r="L144">
            <v>9744.3751273128328</v>
          </cell>
          <cell r="N144">
            <v>79044.739158401455</v>
          </cell>
          <cell r="P144">
            <v>5359.9999999999991</v>
          </cell>
          <cell r="Q144">
            <v>0</v>
          </cell>
          <cell r="R144">
            <v>0</v>
          </cell>
          <cell r="S144">
            <v>0</v>
          </cell>
          <cell r="T144">
            <v>4384.3751273128346</v>
          </cell>
          <cell r="U144">
            <v>9744.3751273128328</v>
          </cell>
          <cell r="W144">
            <v>14558.914285714283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85127</v>
          </cell>
          <cell r="AI144">
            <v>1697.8857142857141</v>
          </cell>
          <cell r="AJ144">
            <v>0</v>
          </cell>
          <cell r="AK144">
            <v>0</v>
          </cell>
          <cell r="AL144">
            <v>83429.114285714284</v>
          </cell>
          <cell r="AM144">
            <v>0</v>
          </cell>
          <cell r="AN144">
            <v>5359.9999999999991</v>
          </cell>
          <cell r="AO144">
            <v>88789.114285714299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88789.114285714299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4384.3751273128346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0</v>
          </cell>
          <cell r="DR144">
            <v>1994.1142857142841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211738.210451903</v>
          </cell>
          <cell r="F145">
            <v>0</v>
          </cell>
          <cell r="G145">
            <v>15210.454150841015</v>
          </cell>
          <cell r="H145">
            <v>226948.66460274401</v>
          </cell>
          <cell r="J145">
            <v>15210.454150841015</v>
          </cell>
          <cell r="K145">
            <v>0</v>
          </cell>
          <cell r="L145">
            <v>15210.454150841015</v>
          </cell>
          <cell r="N145">
            <v>211738.210451903</v>
          </cell>
          <cell r="P145">
            <v>15210.454150841015</v>
          </cell>
          <cell r="Q145">
            <v>163.4164995054349</v>
          </cell>
          <cell r="R145">
            <v>0</v>
          </cell>
          <cell r="S145">
            <v>0</v>
          </cell>
          <cell r="T145">
            <v>0</v>
          </cell>
          <cell r="U145">
            <v>15373.870650346449</v>
          </cell>
          <cell r="W145">
            <v>51496.270650346451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212645</v>
          </cell>
          <cell r="AI145">
            <v>906.7895480970468</v>
          </cell>
          <cell r="AJ145">
            <v>0</v>
          </cell>
          <cell r="AK145">
            <v>0</v>
          </cell>
          <cell r="AL145">
            <v>211738.210451903</v>
          </cell>
          <cell r="AM145">
            <v>0</v>
          </cell>
          <cell r="AN145">
            <v>15210.454150841015</v>
          </cell>
          <cell r="AO145">
            <v>226948.66460274381</v>
          </cell>
          <cell r="AP145">
            <v>0</v>
          </cell>
          <cell r="AQ145">
            <v>163.4164995054349</v>
          </cell>
          <cell r="AR145">
            <v>0</v>
          </cell>
          <cell r="AS145">
            <v>0</v>
          </cell>
          <cell r="AT145">
            <v>163.4164995054349</v>
          </cell>
          <cell r="AU145">
            <v>227112.0811022493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211738.210451903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727565.45986704319</v>
          </cell>
          <cell r="H146">
            <v>12337031.574807912</v>
          </cell>
          <cell r="J146">
            <v>727565.45986704319</v>
          </cell>
          <cell r="K146">
            <v>1185208.1149408687</v>
          </cell>
          <cell r="L146">
            <v>1912773.5748079119</v>
          </cell>
          <cell r="N146">
            <v>10424258</v>
          </cell>
          <cell r="P146">
            <v>727565.45986704319</v>
          </cell>
          <cell r="Q146">
            <v>0</v>
          </cell>
          <cell r="R146">
            <v>0</v>
          </cell>
          <cell r="S146">
            <v>0</v>
          </cell>
          <cell r="T146">
            <v>1185208.1149408687</v>
          </cell>
          <cell r="U146">
            <v>1912773.5748079119</v>
          </cell>
          <cell r="W146">
            <v>1914539.9748079118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11076639</v>
          </cell>
          <cell r="AI146">
            <v>21733.885059141321</v>
          </cell>
          <cell r="AJ146">
            <v>0</v>
          </cell>
          <cell r="AK146">
            <v>0</v>
          </cell>
          <cell r="AL146">
            <v>11054905.114940869</v>
          </cell>
          <cell r="AM146">
            <v>554561</v>
          </cell>
          <cell r="AN146">
            <v>727565.45986704319</v>
          </cell>
          <cell r="AO146">
            <v>12337031.574807897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12337031.574807897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0</v>
          </cell>
          <cell r="DR146">
            <v>1185208.1149408687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129960.44201030929</v>
          </cell>
          <cell r="F147">
            <v>0</v>
          </cell>
          <cell r="G147">
            <v>6938.298969072167</v>
          </cell>
          <cell r="H147">
            <v>136898.74097938146</v>
          </cell>
          <cell r="J147">
            <v>6938.298969072167</v>
          </cell>
          <cell r="K147">
            <v>12866.277981952493</v>
          </cell>
          <cell r="L147">
            <v>19804.576951024661</v>
          </cell>
          <cell r="N147">
            <v>117094.1640283568</v>
          </cell>
          <cell r="P147">
            <v>6938.298969072167</v>
          </cell>
          <cell r="Q147">
            <v>440.74377099685989</v>
          </cell>
          <cell r="R147">
            <v>0</v>
          </cell>
          <cell r="S147">
            <v>0</v>
          </cell>
          <cell r="T147">
            <v>12866.277981952493</v>
          </cell>
          <cell r="U147">
            <v>20245.320722021519</v>
          </cell>
          <cell r="W147">
            <v>58647.084750378308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131472</v>
          </cell>
          <cell r="AI147">
            <v>1511.5579896907216</v>
          </cell>
          <cell r="AJ147">
            <v>0</v>
          </cell>
          <cell r="AK147">
            <v>0</v>
          </cell>
          <cell r="AL147">
            <v>129960.44201030929</v>
          </cell>
          <cell r="AM147">
            <v>0</v>
          </cell>
          <cell r="AN147">
            <v>6938.298969072167</v>
          </cell>
          <cell r="AO147">
            <v>136898.74097938146</v>
          </cell>
          <cell r="AP147">
            <v>0</v>
          </cell>
          <cell r="AQ147">
            <v>440.74377099685989</v>
          </cell>
          <cell r="AR147">
            <v>0</v>
          </cell>
          <cell r="AS147">
            <v>0</v>
          </cell>
          <cell r="AT147">
            <v>440.74377099685989</v>
          </cell>
          <cell r="AU147">
            <v>137339.48475037835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129960.44201030929</v>
          </cell>
          <cell r="CE147">
            <v>121429</v>
          </cell>
          <cell r="CF147">
            <v>8531.4420103092853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51268.042010309284</v>
          </cell>
          <cell r="CK147">
            <v>12866.277981952493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8531.4420103092853</v>
          </cell>
          <cell r="DQ147">
            <v>0</v>
          </cell>
          <cell r="DR147">
            <v>8531.4420103092853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163674.6198701651</v>
          </cell>
          <cell r="F148">
            <v>0</v>
          </cell>
          <cell r="G148">
            <v>10350.027672273462</v>
          </cell>
          <cell r="H148">
            <v>174024.64754243856</v>
          </cell>
          <cell r="J148">
            <v>10350.027672273462</v>
          </cell>
          <cell r="K148">
            <v>6652.619870165101</v>
          </cell>
          <cell r="L148">
            <v>17002.647542438564</v>
          </cell>
          <cell r="N148">
            <v>157022</v>
          </cell>
          <cell r="P148">
            <v>10350.027672273462</v>
          </cell>
          <cell r="Q148">
            <v>197.38439794310599</v>
          </cell>
          <cell r="R148">
            <v>0</v>
          </cell>
          <cell r="S148">
            <v>0</v>
          </cell>
          <cell r="T148">
            <v>6652.619870165101</v>
          </cell>
          <cell r="U148">
            <v>17200.031940381668</v>
          </cell>
          <cell r="W148">
            <v>24877.631940381667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164098</v>
          </cell>
          <cell r="AI148">
            <v>423.38012983489671</v>
          </cell>
          <cell r="AJ148">
            <v>0</v>
          </cell>
          <cell r="AK148">
            <v>0</v>
          </cell>
          <cell r="AL148">
            <v>163674.6198701651</v>
          </cell>
          <cell r="AM148">
            <v>0</v>
          </cell>
          <cell r="AN148">
            <v>10350.027672273462</v>
          </cell>
          <cell r="AO148">
            <v>174024.64754243847</v>
          </cell>
          <cell r="AP148">
            <v>0</v>
          </cell>
          <cell r="AQ148">
            <v>197.38439794310599</v>
          </cell>
          <cell r="AR148">
            <v>0</v>
          </cell>
          <cell r="AS148">
            <v>0</v>
          </cell>
          <cell r="AT148">
            <v>197.38439794310599</v>
          </cell>
          <cell r="AU148">
            <v>174222.0319403818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163674.6198701651</v>
          </cell>
          <cell r="CE148">
            <v>157022</v>
          </cell>
          <cell r="CF148">
            <v>6652.619870165101</v>
          </cell>
          <cell r="CG148">
            <v>0</v>
          </cell>
          <cell r="CH148">
            <v>7677.6</v>
          </cell>
          <cell r="CI148">
            <v>0</v>
          </cell>
          <cell r="CJ148">
            <v>14330.219870165101</v>
          </cell>
          <cell r="CK148">
            <v>6652.619870165101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6652.619870165101</v>
          </cell>
          <cell r="DQ148">
            <v>0</v>
          </cell>
          <cell r="DR148">
            <v>6652.619870165101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2843263.7956390968</v>
          </cell>
          <cell r="F150">
            <v>0</v>
          </cell>
          <cell r="G150">
            <v>167913.75438596494</v>
          </cell>
          <cell r="H150">
            <v>3011177.5500250617</v>
          </cell>
          <cell r="J150">
            <v>167913.75438596494</v>
          </cell>
          <cell r="K150">
            <v>189144.6640615066</v>
          </cell>
          <cell r="L150">
            <v>357058.41844747157</v>
          </cell>
          <cell r="N150">
            <v>2654119.13157759</v>
          </cell>
          <cell r="P150">
            <v>167913.75438596494</v>
          </cell>
          <cell r="Q150">
            <v>12416.716021670447</v>
          </cell>
          <cell r="R150">
            <v>0</v>
          </cell>
          <cell r="S150">
            <v>0</v>
          </cell>
          <cell r="T150">
            <v>189144.6640615066</v>
          </cell>
          <cell r="U150">
            <v>369475.13446914195</v>
          </cell>
          <cell r="W150">
            <v>764191.2660467322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2861754</v>
          </cell>
          <cell r="AI150">
            <v>18490.204360902251</v>
          </cell>
          <cell r="AJ150">
            <v>0</v>
          </cell>
          <cell r="AK150">
            <v>0</v>
          </cell>
          <cell r="AL150">
            <v>2843263.7956390968</v>
          </cell>
          <cell r="AM150">
            <v>0</v>
          </cell>
          <cell r="AN150">
            <v>167913.75438596494</v>
          </cell>
          <cell r="AO150">
            <v>3011177.5500250617</v>
          </cell>
          <cell r="AP150">
            <v>0</v>
          </cell>
          <cell r="AQ150">
            <v>12416.716021670447</v>
          </cell>
          <cell r="AR150">
            <v>0</v>
          </cell>
          <cell r="AS150">
            <v>0</v>
          </cell>
          <cell r="AT150">
            <v>12416.716021670447</v>
          </cell>
          <cell r="AU150">
            <v>3023594.2660467327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2843263.7956390968</v>
          </cell>
          <cell r="CE150">
            <v>2806258</v>
          </cell>
          <cell r="CF150">
            <v>37005.795639096759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583860.79563909676</v>
          </cell>
          <cell r="CK150">
            <v>189144.6640615066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37005.795639096759</v>
          </cell>
          <cell r="DQ150">
            <v>0</v>
          </cell>
          <cell r="DR150">
            <v>37005.795639096759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20986.471754212096</v>
          </cell>
          <cell r="H151">
            <v>467497.47175421211</v>
          </cell>
          <cell r="J151">
            <v>20986.471754212096</v>
          </cell>
          <cell r="K151">
            <v>46188</v>
          </cell>
          <cell r="L151">
            <v>67174.471754212092</v>
          </cell>
          <cell r="N151">
            <v>400323</v>
          </cell>
          <cell r="P151">
            <v>20986.471754212096</v>
          </cell>
          <cell r="Q151">
            <v>0</v>
          </cell>
          <cell r="R151">
            <v>0</v>
          </cell>
          <cell r="S151">
            <v>0</v>
          </cell>
          <cell r="T151">
            <v>46188</v>
          </cell>
          <cell r="U151">
            <v>67174.471754212092</v>
          </cell>
          <cell r="W151">
            <v>67174.471754212092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446511</v>
          </cell>
          <cell r="AI151">
            <v>0</v>
          </cell>
          <cell r="AJ151">
            <v>0</v>
          </cell>
          <cell r="AK151">
            <v>0</v>
          </cell>
          <cell r="AL151">
            <v>446511</v>
          </cell>
          <cell r="AM151">
            <v>0</v>
          </cell>
          <cell r="AN151">
            <v>20986.471754212096</v>
          </cell>
          <cell r="AO151">
            <v>467497.47175421222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467497.47175421222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0</v>
          </cell>
          <cell r="DR151">
            <v>46188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303779.49737051222</v>
          </cell>
          <cell r="F154">
            <v>0</v>
          </cell>
          <cell r="G154">
            <v>19852.416837055101</v>
          </cell>
          <cell r="H154">
            <v>323631.91420756734</v>
          </cell>
          <cell r="J154">
            <v>19852.416837055101</v>
          </cell>
          <cell r="K154">
            <v>60819.86747380477</v>
          </cell>
          <cell r="L154">
            <v>80672.284310859875</v>
          </cell>
          <cell r="N154">
            <v>242959.62989670748</v>
          </cell>
          <cell r="P154">
            <v>19852.416837055101</v>
          </cell>
          <cell r="Q154">
            <v>188.60998952154827</v>
          </cell>
          <cell r="R154">
            <v>0</v>
          </cell>
          <cell r="S154">
            <v>0</v>
          </cell>
          <cell r="T154">
            <v>60819.86747380477</v>
          </cell>
          <cell r="U154">
            <v>80860.89430038142</v>
          </cell>
          <cell r="W154">
            <v>114236.72419708889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305824</v>
          </cell>
          <cell r="AI154">
            <v>2044.5026294877637</v>
          </cell>
          <cell r="AJ154">
            <v>0</v>
          </cell>
          <cell r="AK154">
            <v>0</v>
          </cell>
          <cell r="AL154">
            <v>303779.49737051222</v>
          </cell>
          <cell r="AM154">
            <v>0</v>
          </cell>
          <cell r="AN154">
            <v>19852.416837055101</v>
          </cell>
          <cell r="AO154">
            <v>323631.9142075674</v>
          </cell>
          <cell r="AP154">
            <v>0</v>
          </cell>
          <cell r="AQ154">
            <v>188.60998952154827</v>
          </cell>
          <cell r="AR154">
            <v>0</v>
          </cell>
          <cell r="AS154">
            <v>0</v>
          </cell>
          <cell r="AT154">
            <v>188.60998952154827</v>
          </cell>
          <cell r="AU154">
            <v>323820.52419708896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303779.49737051222</v>
          </cell>
          <cell r="CE154">
            <v>255150</v>
          </cell>
          <cell r="CF154">
            <v>48629.497370512225</v>
          </cell>
          <cell r="CG154">
            <v>36744.6</v>
          </cell>
          <cell r="CH154">
            <v>8821.6</v>
          </cell>
          <cell r="CI154">
            <v>0</v>
          </cell>
          <cell r="CJ154">
            <v>94195.697370512236</v>
          </cell>
          <cell r="CK154">
            <v>60819.86747380477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48629.497370512225</v>
          </cell>
          <cell r="DQ154">
            <v>0</v>
          </cell>
          <cell r="DR154">
            <v>48629.497370512225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29163300.89960907</v>
          </cell>
          <cell r="F158">
            <v>950943</v>
          </cell>
          <cell r="G158">
            <v>1869270.0019136507</v>
          </cell>
          <cell r="H158">
            <v>31983513.901522722</v>
          </cell>
          <cell r="J158">
            <v>1869270.0019136507</v>
          </cell>
          <cell r="K158">
            <v>3960492.079531054</v>
          </cell>
          <cell r="L158">
            <v>5829762.0814447049</v>
          </cell>
          <cell r="N158">
            <v>26153751.820078015</v>
          </cell>
          <cell r="P158">
            <v>1869270.0019136507</v>
          </cell>
          <cell r="Q158">
            <v>57.507763487029841</v>
          </cell>
          <cell r="R158">
            <v>0</v>
          </cell>
          <cell r="S158">
            <v>0</v>
          </cell>
          <cell r="T158">
            <v>3960492.079531054</v>
          </cell>
          <cell r="U158">
            <v>5829819.5892081913</v>
          </cell>
          <cell r="W158">
            <v>7020241.2092862073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0</v>
          </cell>
          <cell r="AF158">
            <v>3.9647355163727944</v>
          </cell>
          <cell r="AG158">
            <v>0</v>
          </cell>
          <cell r="AH158">
            <v>29232711</v>
          </cell>
          <cell r="AI158">
            <v>69410.100390887543</v>
          </cell>
          <cell r="AJ158">
            <v>0</v>
          </cell>
          <cell r="AK158">
            <v>0</v>
          </cell>
          <cell r="AL158">
            <v>29163300.89960907</v>
          </cell>
          <cell r="AM158">
            <v>950943</v>
          </cell>
          <cell r="AN158">
            <v>1869270.0019136507</v>
          </cell>
          <cell r="AO158">
            <v>31983513.901522793</v>
          </cell>
          <cell r="AP158">
            <v>0</v>
          </cell>
          <cell r="AQ158">
            <v>57.507763487029841</v>
          </cell>
          <cell r="AR158">
            <v>0</v>
          </cell>
          <cell r="AS158">
            <v>0</v>
          </cell>
          <cell r="AT158">
            <v>57.507763487029841</v>
          </cell>
          <cell r="AU158">
            <v>31983571.409286276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29163300.89960907</v>
          </cell>
          <cell r="CE158">
            <v>25305682</v>
          </cell>
          <cell r="CF158">
            <v>3857618.8996090703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5150913.6996090701</v>
          </cell>
          <cell r="CK158">
            <v>3960492.079531054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3857618.8996090703</v>
          </cell>
          <cell r="DQ158">
            <v>0</v>
          </cell>
          <cell r="DR158">
            <v>3857618.8996090703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24542.217543859675</v>
          </cell>
          <cell r="H160">
            <v>400408.83216040081</v>
          </cell>
          <cell r="J160">
            <v>24542.217543859675</v>
          </cell>
          <cell r="K160">
            <v>57011.492097996859</v>
          </cell>
          <cell r="L160">
            <v>81553.709641856534</v>
          </cell>
          <cell r="N160">
            <v>318855.12251854426</v>
          </cell>
          <cell r="P160">
            <v>24542.217543859675</v>
          </cell>
          <cell r="Q160">
            <v>0</v>
          </cell>
          <cell r="R160">
            <v>0</v>
          </cell>
          <cell r="S160">
            <v>0</v>
          </cell>
          <cell r="T160">
            <v>57011.492097996859</v>
          </cell>
          <cell r="U160">
            <v>81553.709641856534</v>
          </cell>
          <cell r="W160">
            <v>127692.2321604008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380212</v>
          </cell>
          <cell r="AI160">
            <v>4345.3853834586453</v>
          </cell>
          <cell r="AJ160">
            <v>0</v>
          </cell>
          <cell r="AK160">
            <v>0</v>
          </cell>
          <cell r="AL160">
            <v>375866.61461654113</v>
          </cell>
          <cell r="AM160">
            <v>0</v>
          </cell>
          <cell r="AN160">
            <v>24542.217543859675</v>
          </cell>
          <cell r="AO160">
            <v>400408.83216040093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400408.83216040093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57011.492097996859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0</v>
          </cell>
          <cell r="DR160">
            <v>37929.614616541134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1830.6129032258063</v>
          </cell>
          <cell r="H161">
            <v>61760.221935483867</v>
          </cell>
          <cell r="J161">
            <v>1830.6129032258063</v>
          </cell>
          <cell r="K161">
            <v>15428.028006495275</v>
          </cell>
          <cell r="L161">
            <v>17258.640909721082</v>
          </cell>
          <cell r="N161">
            <v>44501.581025762789</v>
          </cell>
          <cell r="P161">
            <v>1830.6129032258063</v>
          </cell>
          <cell r="Q161">
            <v>0</v>
          </cell>
          <cell r="R161">
            <v>0</v>
          </cell>
          <cell r="S161">
            <v>0</v>
          </cell>
          <cell r="T161">
            <v>15428.028006495275</v>
          </cell>
          <cell r="U161">
            <v>17258.640909721082</v>
          </cell>
          <cell r="W161">
            <v>36815.221935483867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60151</v>
          </cell>
          <cell r="AI161">
            <v>221.3909677419355</v>
          </cell>
          <cell r="AJ161">
            <v>0</v>
          </cell>
          <cell r="AK161">
            <v>0</v>
          </cell>
          <cell r="AL161">
            <v>59929.609032258064</v>
          </cell>
          <cell r="AM161">
            <v>0</v>
          </cell>
          <cell r="AN161">
            <v>1830.6129032258063</v>
          </cell>
          <cell r="AO161">
            <v>61760.221935483867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61760.221935483867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15428.028006495275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0</v>
          </cell>
          <cell r="DR161">
            <v>11089.609032258064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1083579.33986999</v>
          </cell>
          <cell r="F162">
            <v>0</v>
          </cell>
          <cell r="G162">
            <v>88794.310318538366</v>
          </cell>
          <cell r="H162">
            <v>1172373.6501885285</v>
          </cell>
          <cell r="J162">
            <v>88794.310318538366</v>
          </cell>
          <cell r="K162">
            <v>63940.909826527117</v>
          </cell>
          <cell r="L162">
            <v>152735.22014506548</v>
          </cell>
          <cell r="N162">
            <v>1019638.430043463</v>
          </cell>
          <cell r="P162">
            <v>88794.310318538366</v>
          </cell>
          <cell r="Q162">
            <v>130.02259875823219</v>
          </cell>
          <cell r="R162">
            <v>0</v>
          </cell>
          <cell r="S162">
            <v>0</v>
          </cell>
          <cell r="T162">
            <v>63940.909826527117</v>
          </cell>
          <cell r="U162">
            <v>152865.24274382374</v>
          </cell>
          <cell r="W162">
            <v>204678.47278728662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1101395</v>
          </cell>
          <cell r="AI162">
            <v>17815.660130009524</v>
          </cell>
          <cell r="AJ162">
            <v>0</v>
          </cell>
          <cell r="AK162">
            <v>0</v>
          </cell>
          <cell r="AL162">
            <v>1083579.33986999</v>
          </cell>
          <cell r="AM162">
            <v>0</v>
          </cell>
          <cell r="AN162">
            <v>88794.310318538366</v>
          </cell>
          <cell r="AO162">
            <v>1172373.650188528</v>
          </cell>
          <cell r="AP162">
            <v>0</v>
          </cell>
          <cell r="AQ162">
            <v>130.02259875823219</v>
          </cell>
          <cell r="AR162">
            <v>0</v>
          </cell>
          <cell r="AS162">
            <v>0</v>
          </cell>
          <cell r="AT162">
            <v>130.02259875823219</v>
          </cell>
          <cell r="AU162">
            <v>1172503.6727872863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1083579.33986999</v>
          </cell>
          <cell r="CE162">
            <v>1045362</v>
          </cell>
          <cell r="CF162">
            <v>38217.339869990014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115754.13986999002</v>
          </cell>
          <cell r="CK162">
            <v>63940.909826527117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38217.339869990014</v>
          </cell>
          <cell r="DQ162">
            <v>0</v>
          </cell>
          <cell r="DR162">
            <v>38217.339869990014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2934.6000000000013</v>
          </cell>
          <cell r="H163">
            <v>70428.600000000006</v>
          </cell>
          <cell r="J163">
            <v>2934.6000000000013</v>
          </cell>
          <cell r="K163">
            <v>5205</v>
          </cell>
          <cell r="L163">
            <v>8139.6000000000013</v>
          </cell>
          <cell r="N163">
            <v>62289.000000000007</v>
          </cell>
          <cell r="P163">
            <v>2934.6000000000013</v>
          </cell>
          <cell r="Q163">
            <v>0</v>
          </cell>
          <cell r="R163">
            <v>0</v>
          </cell>
          <cell r="S163">
            <v>0</v>
          </cell>
          <cell r="T163">
            <v>5205</v>
          </cell>
          <cell r="U163">
            <v>8139.6000000000013</v>
          </cell>
          <cell r="W163">
            <v>14603.2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67494</v>
          </cell>
          <cell r="AI163">
            <v>0</v>
          </cell>
          <cell r="AJ163">
            <v>0</v>
          </cell>
          <cell r="AK163">
            <v>0</v>
          </cell>
          <cell r="AL163">
            <v>67494</v>
          </cell>
          <cell r="AM163">
            <v>0</v>
          </cell>
          <cell r="AN163">
            <v>2934.6000000000013</v>
          </cell>
          <cell r="AO163">
            <v>70428.599999999991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70428.599999999991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0</v>
          </cell>
          <cell r="DR163">
            <v>5205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5065.0387522265619</v>
          </cell>
          <cell r="H164">
            <v>110199.03875222657</v>
          </cell>
          <cell r="J164">
            <v>5065.0387522265619</v>
          </cell>
          <cell r="K164">
            <v>19195.828224413235</v>
          </cell>
          <cell r="L164">
            <v>24260.866976639798</v>
          </cell>
          <cell r="N164">
            <v>85938.171775586772</v>
          </cell>
          <cell r="P164">
            <v>5065.0387522265619</v>
          </cell>
          <cell r="Q164">
            <v>0</v>
          </cell>
          <cell r="R164">
            <v>0</v>
          </cell>
          <cell r="S164">
            <v>0</v>
          </cell>
          <cell r="T164">
            <v>19195.828224413235</v>
          </cell>
          <cell r="U164">
            <v>24260.866976639798</v>
          </cell>
          <cell r="W164">
            <v>50234.038752226559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105134</v>
          </cell>
          <cell r="AI164">
            <v>0</v>
          </cell>
          <cell r="AJ164">
            <v>0</v>
          </cell>
          <cell r="AK164">
            <v>0</v>
          </cell>
          <cell r="AL164">
            <v>105134</v>
          </cell>
          <cell r="AM164">
            <v>0</v>
          </cell>
          <cell r="AN164">
            <v>5065.0387522265619</v>
          </cell>
          <cell r="AO164">
            <v>110199.03875222651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110199.03875222651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19195.828224413235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0</v>
          </cell>
          <cell r="DR164">
            <v>6301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46074.84210526316</v>
          </cell>
          <cell r="H167">
            <v>863400.84210526315</v>
          </cell>
          <cell r="J167">
            <v>46074.84210526316</v>
          </cell>
          <cell r="K167">
            <v>23086</v>
          </cell>
          <cell r="L167">
            <v>69160.84210526316</v>
          </cell>
          <cell r="N167">
            <v>794240</v>
          </cell>
          <cell r="P167">
            <v>46074.84210526316</v>
          </cell>
          <cell r="Q167">
            <v>0</v>
          </cell>
          <cell r="R167">
            <v>0</v>
          </cell>
          <cell r="S167">
            <v>0</v>
          </cell>
          <cell r="T167">
            <v>23086</v>
          </cell>
          <cell r="U167">
            <v>69160.84210526316</v>
          </cell>
          <cell r="W167">
            <v>69160.84210526316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817326</v>
          </cell>
          <cell r="AI167">
            <v>0</v>
          </cell>
          <cell r="AJ167">
            <v>0</v>
          </cell>
          <cell r="AK167">
            <v>0</v>
          </cell>
          <cell r="AL167">
            <v>817326</v>
          </cell>
          <cell r="AM167">
            <v>0</v>
          </cell>
          <cell r="AN167">
            <v>46074.84210526316</v>
          </cell>
          <cell r="AO167">
            <v>863400.84210526303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863400.84210526303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0</v>
          </cell>
          <cell r="DR167">
            <v>23086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8830.4230757227087</v>
          </cell>
          <cell r="H168">
            <v>151747.42307572271</v>
          </cell>
          <cell r="J168">
            <v>8830.4230757227087</v>
          </cell>
          <cell r="K168">
            <v>11243</v>
          </cell>
          <cell r="L168">
            <v>20073.423075722709</v>
          </cell>
          <cell r="N168">
            <v>131674</v>
          </cell>
          <cell r="P168">
            <v>8830.4230757227087</v>
          </cell>
          <cell r="Q168">
            <v>0</v>
          </cell>
          <cell r="R168">
            <v>0</v>
          </cell>
          <cell r="S168">
            <v>0</v>
          </cell>
          <cell r="T168">
            <v>11243</v>
          </cell>
          <cell r="U168">
            <v>20073.423075722709</v>
          </cell>
          <cell r="W168">
            <v>20073.423075722709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142917</v>
          </cell>
          <cell r="AI168">
            <v>0</v>
          </cell>
          <cell r="AJ168">
            <v>0</v>
          </cell>
          <cell r="AK168">
            <v>0</v>
          </cell>
          <cell r="AL168">
            <v>142917</v>
          </cell>
          <cell r="AM168">
            <v>0</v>
          </cell>
          <cell r="AN168">
            <v>8830.4230757227087</v>
          </cell>
          <cell r="AO168">
            <v>151747.42307572268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151747.42307572268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0</v>
          </cell>
          <cell r="DR168">
            <v>11243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29489769.526656561</v>
          </cell>
          <cell r="F169">
            <v>0</v>
          </cell>
          <cell r="G169">
            <v>2012824.4725467537</v>
          </cell>
          <cell r="H169">
            <v>31502593.999203313</v>
          </cell>
          <cell r="J169">
            <v>2012824.4725467537</v>
          </cell>
          <cell r="K169">
            <v>4261623.1345192185</v>
          </cell>
          <cell r="L169">
            <v>6274447.6070659719</v>
          </cell>
          <cell r="N169">
            <v>25228146.392137341</v>
          </cell>
          <cell r="P169">
            <v>2012824.4725467537</v>
          </cell>
          <cell r="Q169">
            <v>0</v>
          </cell>
          <cell r="R169">
            <v>0</v>
          </cell>
          <cell r="S169">
            <v>0</v>
          </cell>
          <cell r="T169">
            <v>4261623.1345192185</v>
          </cell>
          <cell r="U169">
            <v>6274447.6070659719</v>
          </cell>
          <cell r="W169">
            <v>8092604.1992033143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29794912</v>
          </cell>
          <cell r="AI169">
            <v>305142.47334344138</v>
          </cell>
          <cell r="AJ169">
            <v>0</v>
          </cell>
          <cell r="AK169">
            <v>0</v>
          </cell>
          <cell r="AL169">
            <v>29489769.526656561</v>
          </cell>
          <cell r="AM169">
            <v>0</v>
          </cell>
          <cell r="AN169">
            <v>2012824.4725467537</v>
          </cell>
          <cell r="AO169">
            <v>31502593.999203295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31502593.999203295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29489769.526656561</v>
          </cell>
          <cell r="CE169">
            <v>25608802</v>
          </cell>
          <cell r="CF169">
            <v>3880967.5266565606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6079779.7266565608</v>
          </cell>
          <cell r="CK169">
            <v>4261623.1345192185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3880967.5266565606</v>
          </cell>
          <cell r="DQ169">
            <v>0</v>
          </cell>
          <cell r="DR169">
            <v>3880967.5266565606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24205.048948455318</v>
          </cell>
          <cell r="H170">
            <v>504378.63251626614</v>
          </cell>
          <cell r="J170">
            <v>24205.048948455318</v>
          </cell>
          <cell r="K170">
            <v>54075.583567810827</v>
          </cell>
          <cell r="L170">
            <v>78280.632516266138</v>
          </cell>
          <cell r="N170">
            <v>426098</v>
          </cell>
          <cell r="P170">
            <v>24205.048948455318</v>
          </cell>
          <cell r="Q170">
            <v>0</v>
          </cell>
          <cell r="R170">
            <v>0</v>
          </cell>
          <cell r="S170">
            <v>0</v>
          </cell>
          <cell r="T170">
            <v>54075.583567810827</v>
          </cell>
          <cell r="U170">
            <v>78280.632516266138</v>
          </cell>
          <cell r="W170">
            <v>123629.03251626613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481894</v>
          </cell>
          <cell r="AI170">
            <v>1720.4164321892499</v>
          </cell>
          <cell r="AJ170">
            <v>0</v>
          </cell>
          <cell r="AK170">
            <v>0</v>
          </cell>
          <cell r="AL170">
            <v>480173.58356781083</v>
          </cell>
          <cell r="AM170">
            <v>0</v>
          </cell>
          <cell r="AN170">
            <v>24205.048948455318</v>
          </cell>
          <cell r="AO170">
            <v>504378.63251626602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504378.63251626602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0</v>
          </cell>
          <cell r="DR170">
            <v>54075.583567810827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386183.51848073181</v>
          </cell>
          <cell r="F171">
            <v>0</v>
          </cell>
          <cell r="G171">
            <v>28655.924611279177</v>
          </cell>
          <cell r="H171">
            <v>414839.44309201097</v>
          </cell>
          <cell r="J171">
            <v>28655.924611279177</v>
          </cell>
          <cell r="K171">
            <v>8048.3478793615168</v>
          </cell>
          <cell r="L171">
            <v>36704.272490640695</v>
          </cell>
          <cell r="N171">
            <v>378135.17060137028</v>
          </cell>
          <cell r="P171">
            <v>28655.924611279177</v>
          </cell>
          <cell r="Q171">
            <v>0</v>
          </cell>
          <cell r="R171">
            <v>0</v>
          </cell>
          <cell r="S171">
            <v>0</v>
          </cell>
          <cell r="T171">
            <v>8048.3478793615168</v>
          </cell>
          <cell r="U171">
            <v>36704.272490640695</v>
          </cell>
          <cell r="W171">
            <v>57572.043092010994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393192</v>
          </cell>
          <cell r="AI171">
            <v>7008.4815192681854</v>
          </cell>
          <cell r="AJ171">
            <v>0</v>
          </cell>
          <cell r="AK171">
            <v>0</v>
          </cell>
          <cell r="AL171">
            <v>386183.51848073181</v>
          </cell>
          <cell r="AM171">
            <v>0</v>
          </cell>
          <cell r="AN171">
            <v>28655.924611279177</v>
          </cell>
          <cell r="AO171">
            <v>414839.44309201103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414839.44309201103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386183.51848073181</v>
          </cell>
          <cell r="CE171">
            <v>384748</v>
          </cell>
          <cell r="CF171">
            <v>1435.5184807318146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28916.118480731813</v>
          </cell>
          <cell r="CK171">
            <v>8048.3478793615168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1435.5184807318146</v>
          </cell>
          <cell r="DQ171">
            <v>0</v>
          </cell>
          <cell r="DR171">
            <v>1435.5184807318146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25236507.05620655</v>
          </cell>
          <cell r="F172">
            <v>957699</v>
          </cell>
          <cell r="G172">
            <v>1632141.8047870565</v>
          </cell>
          <cell r="H172">
            <v>27826347.860993609</v>
          </cell>
          <cell r="J172">
            <v>1632141.8047870565</v>
          </cell>
          <cell r="K172">
            <v>2213010.6690058601</v>
          </cell>
          <cell r="L172">
            <v>3845152.4737929166</v>
          </cell>
          <cell r="N172">
            <v>23981195.387200691</v>
          </cell>
          <cell r="P172">
            <v>1732607.4143888939</v>
          </cell>
          <cell r="Q172">
            <v>2721.8607730353428</v>
          </cell>
          <cell r="R172">
            <v>1670204.851080193</v>
          </cell>
          <cell r="S172">
            <v>100465.60960183741</v>
          </cell>
          <cell r="T172">
            <v>2213010.6690058601</v>
          </cell>
          <cell r="U172">
            <v>5518079.1856461447</v>
          </cell>
          <cell r="W172">
            <v>6783311.5728468355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0</v>
          </cell>
          <cell r="AF172">
            <v>392.19512195121933</v>
          </cell>
          <cell r="AG172">
            <v>107.10619360537046</v>
          </cell>
          <cell r="AH172">
            <v>26990793</v>
          </cell>
          <cell r="AI172">
            <v>184546.70231513283</v>
          </cell>
          <cell r="AJ172">
            <v>1569739.2414783549</v>
          </cell>
          <cell r="AK172">
            <v>0</v>
          </cell>
          <cell r="AL172">
            <v>25236507.05620655</v>
          </cell>
          <cell r="AM172">
            <v>957699</v>
          </cell>
          <cell r="AN172">
            <v>1632141.8047870565</v>
          </cell>
          <cell r="AO172">
            <v>27826347.860993601</v>
          </cell>
          <cell r="AP172">
            <v>1569739.2414783549</v>
          </cell>
          <cell r="AQ172">
            <v>2721.8607730353428</v>
          </cell>
          <cell r="AR172">
            <v>0</v>
          </cell>
          <cell r="AS172">
            <v>100465.60960183741</v>
          </cell>
          <cell r="AT172">
            <v>1672926.7118532283</v>
          </cell>
          <cell r="AU172">
            <v>29499274.572846826</v>
          </cell>
          <cell r="AW172">
            <v>163</v>
          </cell>
          <cell r="AX172">
            <v>107.10619360537046</v>
          </cell>
          <cell r="AY172">
            <v>1569739.2414783549</v>
          </cell>
          <cell r="AZ172">
            <v>0</v>
          </cell>
          <cell r="BA172">
            <v>100465.60960183741</v>
          </cell>
          <cell r="BB172">
            <v>1670204.8510801923</v>
          </cell>
          <cell r="BC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25236507.05620655</v>
          </cell>
          <cell r="CE172">
            <v>23437752</v>
          </cell>
          <cell r="CF172">
            <v>1798755.0562065504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3478243.0562065504</v>
          </cell>
          <cell r="CK172">
            <v>2213010.6690058601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1798755.0562065504</v>
          </cell>
          <cell r="DQ172">
            <v>0</v>
          </cell>
          <cell r="DR172">
            <v>1798755.0562065504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0</v>
          </cell>
          <cell r="G173">
            <v>4857.4169387285792</v>
          </cell>
          <cell r="H173">
            <v>98247.138828873707</v>
          </cell>
          <cell r="J173">
            <v>4857.4169387285792</v>
          </cell>
          <cell r="K173">
            <v>3938.1906132760637</v>
          </cell>
          <cell r="L173">
            <v>8795.6075520046434</v>
          </cell>
          <cell r="N173">
            <v>89451.531276869064</v>
          </cell>
          <cell r="P173">
            <v>4857.4169387285792</v>
          </cell>
          <cell r="Q173">
            <v>216.98737517845143</v>
          </cell>
          <cell r="R173">
            <v>0</v>
          </cell>
          <cell r="S173">
            <v>0</v>
          </cell>
          <cell r="T173">
            <v>3938.1906132760637</v>
          </cell>
          <cell r="U173">
            <v>9012.5949271830941</v>
          </cell>
          <cell r="W173">
            <v>15352.326204052157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93730</v>
          </cell>
          <cell r="AI173">
            <v>340.27810985485598</v>
          </cell>
          <cell r="AJ173">
            <v>0</v>
          </cell>
          <cell r="AK173">
            <v>0</v>
          </cell>
          <cell r="AL173">
            <v>93389.721890145127</v>
          </cell>
          <cell r="AM173">
            <v>0</v>
          </cell>
          <cell r="AN173">
            <v>4857.4169387285792</v>
          </cell>
          <cell r="AO173">
            <v>98247.138828873722</v>
          </cell>
          <cell r="AP173">
            <v>0</v>
          </cell>
          <cell r="AQ173">
            <v>216.98737517845143</v>
          </cell>
          <cell r="AR173">
            <v>0</v>
          </cell>
          <cell r="AS173">
            <v>0</v>
          </cell>
          <cell r="AT173">
            <v>216.98737517845143</v>
          </cell>
          <cell r="AU173">
            <v>98464.126204052154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3938.1906132760637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0</v>
          </cell>
          <cell r="DR173">
            <v>790.72189014512696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9781836.6180064641</v>
          </cell>
          <cell r="F174">
            <v>82808</v>
          </cell>
          <cell r="G174">
            <v>721294.79585989995</v>
          </cell>
          <cell r="H174">
            <v>10585939.413866363</v>
          </cell>
          <cell r="J174">
            <v>721294.79585989995</v>
          </cell>
          <cell r="K174">
            <v>176474.4590857068</v>
          </cell>
          <cell r="L174">
            <v>897769.25494560669</v>
          </cell>
          <cell r="N174">
            <v>9688170.1589207575</v>
          </cell>
          <cell r="P174">
            <v>788002.72405285621</v>
          </cell>
          <cell r="Q174">
            <v>150295.67304659879</v>
          </cell>
          <cell r="R174">
            <v>1026536.2429013889</v>
          </cell>
          <cell r="S174">
            <v>66707.928192956286</v>
          </cell>
          <cell r="T174">
            <v>176474.4590857068</v>
          </cell>
          <cell r="U174">
            <v>2074601.1708935944</v>
          </cell>
          <cell r="W174">
            <v>2219351.8479469353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0</v>
          </cell>
          <cell r="AF174">
            <v>333.99999999999983</v>
          </cell>
          <cell r="AG174">
            <v>71.117194235561016</v>
          </cell>
          <cell r="AH174">
            <v>11010930</v>
          </cell>
          <cell r="AI174">
            <v>269265.06728509779</v>
          </cell>
          <cell r="AJ174">
            <v>959828.31470843195</v>
          </cell>
          <cell r="AK174">
            <v>0</v>
          </cell>
          <cell r="AL174">
            <v>9781836.6180064641</v>
          </cell>
          <cell r="AM174">
            <v>82808</v>
          </cell>
          <cell r="AN174">
            <v>721294.79585989995</v>
          </cell>
          <cell r="AO174">
            <v>10585939.413866347</v>
          </cell>
          <cell r="AP174">
            <v>959828.31470843195</v>
          </cell>
          <cell r="AQ174">
            <v>150295.67304659879</v>
          </cell>
          <cell r="AR174">
            <v>0</v>
          </cell>
          <cell r="AS174">
            <v>66707.928192956286</v>
          </cell>
          <cell r="AT174">
            <v>1176831.9159479877</v>
          </cell>
          <cell r="AU174">
            <v>11762771.329814333</v>
          </cell>
          <cell r="AW174">
            <v>165</v>
          </cell>
          <cell r="AX174">
            <v>71.117194235561016</v>
          </cell>
          <cell r="AY174">
            <v>959828.31470843195</v>
          </cell>
          <cell r="AZ174">
            <v>0</v>
          </cell>
          <cell r="BA174">
            <v>66707.928192956286</v>
          </cell>
          <cell r="BB174">
            <v>1026536.2429013882</v>
          </cell>
          <cell r="BC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9781836.6180064641</v>
          </cell>
          <cell r="CE174">
            <v>9623735</v>
          </cell>
          <cell r="CF174">
            <v>158101.61800646409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321225.13613904791</v>
          </cell>
          <cell r="CK174">
            <v>176474.4590857068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158101.61800646409</v>
          </cell>
          <cell r="DQ174">
            <v>0</v>
          </cell>
          <cell r="DR174">
            <v>158101.61800646409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1373736.3821850899</v>
          </cell>
          <cell r="F176">
            <v>0</v>
          </cell>
          <cell r="G176">
            <v>75619.297523188492</v>
          </cell>
          <cell r="H176">
            <v>1449355.6797082783</v>
          </cell>
          <cell r="J176">
            <v>75619.297523188492</v>
          </cell>
          <cell r="K176">
            <v>132454.93438420811</v>
          </cell>
          <cell r="L176">
            <v>208074.23190739661</v>
          </cell>
          <cell r="N176">
            <v>1241281.4478008817</v>
          </cell>
          <cell r="P176">
            <v>75619.297523188492</v>
          </cell>
          <cell r="Q176">
            <v>13.587892132518807</v>
          </cell>
          <cell r="R176">
            <v>0</v>
          </cell>
          <cell r="S176">
            <v>0</v>
          </cell>
          <cell r="T176">
            <v>132454.93438420811</v>
          </cell>
          <cell r="U176">
            <v>208087.81979952913</v>
          </cell>
          <cell r="W176">
            <v>299990.26760041085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1375514</v>
          </cell>
          <cell r="AI176">
            <v>1777.6178149107768</v>
          </cell>
          <cell r="AJ176">
            <v>0</v>
          </cell>
          <cell r="AK176">
            <v>0</v>
          </cell>
          <cell r="AL176">
            <v>1373736.3821850899</v>
          </cell>
          <cell r="AM176">
            <v>0</v>
          </cell>
          <cell r="AN176">
            <v>75619.297523188492</v>
          </cell>
          <cell r="AO176">
            <v>1449355.6797082773</v>
          </cell>
          <cell r="AP176">
            <v>0</v>
          </cell>
          <cell r="AQ176">
            <v>13.587892132518807</v>
          </cell>
          <cell r="AR176">
            <v>0</v>
          </cell>
          <cell r="AS176">
            <v>0</v>
          </cell>
          <cell r="AT176">
            <v>13.587892132518807</v>
          </cell>
          <cell r="AU176">
            <v>1449369.267600409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1373736.3821850899</v>
          </cell>
          <cell r="CE176">
            <v>1286908</v>
          </cell>
          <cell r="CF176">
            <v>86828.382185089868</v>
          </cell>
          <cell r="CG176">
            <v>137529</v>
          </cell>
          <cell r="CH176">
            <v>0</v>
          </cell>
          <cell r="CI176">
            <v>0</v>
          </cell>
          <cell r="CJ176">
            <v>224357.38218508987</v>
          </cell>
          <cell r="CK176">
            <v>132454.93438420811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86828.382185089868</v>
          </cell>
          <cell r="DQ176">
            <v>0</v>
          </cell>
          <cell r="DR176">
            <v>86828.382185089868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118126.06050250059</v>
          </cell>
          <cell r="H177">
            <v>2161204.0605025007</v>
          </cell>
          <cell r="J177">
            <v>118126.06050250059</v>
          </cell>
          <cell r="K177">
            <v>308468.31135254819</v>
          </cell>
          <cell r="L177">
            <v>426594.37185504881</v>
          </cell>
          <cell r="N177">
            <v>1734609.6886474518</v>
          </cell>
          <cell r="P177">
            <v>118126.06050250059</v>
          </cell>
          <cell r="Q177">
            <v>0</v>
          </cell>
          <cell r="R177">
            <v>0</v>
          </cell>
          <cell r="S177">
            <v>0</v>
          </cell>
          <cell r="T177">
            <v>308468.31135254819</v>
          </cell>
          <cell r="U177">
            <v>426594.37185504881</v>
          </cell>
          <cell r="W177">
            <v>497284.46050250065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0</v>
          </cell>
          <cell r="AF177">
            <v>21</v>
          </cell>
          <cell r="AG177">
            <v>0</v>
          </cell>
          <cell r="AH177">
            <v>2043078</v>
          </cell>
          <cell r="AI177">
            <v>0</v>
          </cell>
          <cell r="AJ177">
            <v>0</v>
          </cell>
          <cell r="AK177">
            <v>0</v>
          </cell>
          <cell r="AL177">
            <v>2043078</v>
          </cell>
          <cell r="AM177">
            <v>0</v>
          </cell>
          <cell r="AN177">
            <v>118126.06050250059</v>
          </cell>
          <cell r="AO177">
            <v>2161204.0605025003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2161204.0605025003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308468.31135254819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0</v>
          </cell>
          <cell r="DR177">
            <v>273373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7014902.3678763146</v>
          </cell>
          <cell r="F179">
            <v>0</v>
          </cell>
          <cell r="G179">
            <v>464464.07276064606</v>
          </cell>
          <cell r="H179">
            <v>7479366.4406369608</v>
          </cell>
          <cell r="J179">
            <v>464464.07276064606</v>
          </cell>
          <cell r="K179">
            <v>87804.367876314558</v>
          </cell>
          <cell r="L179">
            <v>552268.44063696056</v>
          </cell>
          <cell r="N179">
            <v>6927098</v>
          </cell>
          <cell r="P179">
            <v>464464.07276064606</v>
          </cell>
          <cell r="Q179">
            <v>76710.873753799184</v>
          </cell>
          <cell r="R179">
            <v>0</v>
          </cell>
          <cell r="S179">
            <v>0</v>
          </cell>
          <cell r="T179">
            <v>87804.367876314558</v>
          </cell>
          <cell r="U179">
            <v>628979.3143907598</v>
          </cell>
          <cell r="W179">
            <v>649622.91439075978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7128498</v>
          </cell>
          <cell r="AI179">
            <v>113595.63212368851</v>
          </cell>
          <cell r="AJ179">
            <v>0</v>
          </cell>
          <cell r="AK179">
            <v>0</v>
          </cell>
          <cell r="AL179">
            <v>7014902.3678763146</v>
          </cell>
          <cell r="AM179">
            <v>0</v>
          </cell>
          <cell r="AN179">
            <v>464464.07276064606</v>
          </cell>
          <cell r="AO179">
            <v>7479366.4406369515</v>
          </cell>
          <cell r="AP179">
            <v>0</v>
          </cell>
          <cell r="AQ179">
            <v>76710.873753799184</v>
          </cell>
          <cell r="AR179">
            <v>0</v>
          </cell>
          <cell r="AS179">
            <v>0</v>
          </cell>
          <cell r="AT179">
            <v>76710.873753799184</v>
          </cell>
          <cell r="AU179">
            <v>7556077.3143907487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7014902.3678763146</v>
          </cell>
          <cell r="CE179">
            <v>6927098</v>
          </cell>
          <cell r="CF179">
            <v>87804.367876314558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108447.96787631456</v>
          </cell>
          <cell r="CK179">
            <v>87804.367876314558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87804.367876314558</v>
          </cell>
          <cell r="DQ179">
            <v>0</v>
          </cell>
          <cell r="DR179">
            <v>87804.367876314558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33736.51944910163</v>
          </cell>
          <cell r="H180">
            <v>604365.51944910164</v>
          </cell>
          <cell r="J180">
            <v>33736.51944910163</v>
          </cell>
          <cell r="K180">
            <v>108557.12522194246</v>
          </cell>
          <cell r="L180">
            <v>142293.64467104408</v>
          </cell>
          <cell r="N180">
            <v>462071.87477805756</v>
          </cell>
          <cell r="P180">
            <v>33736.51944910163</v>
          </cell>
          <cell r="Q180">
            <v>0</v>
          </cell>
          <cell r="R180">
            <v>0</v>
          </cell>
          <cell r="S180">
            <v>0</v>
          </cell>
          <cell r="T180">
            <v>108557.12522194246</v>
          </cell>
          <cell r="U180">
            <v>142293.64467104408</v>
          </cell>
          <cell r="W180">
            <v>221894.31944910163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570629</v>
          </cell>
          <cell r="AI180">
            <v>0</v>
          </cell>
          <cell r="AJ180">
            <v>0</v>
          </cell>
          <cell r="AK180">
            <v>0</v>
          </cell>
          <cell r="AL180">
            <v>570629</v>
          </cell>
          <cell r="AM180">
            <v>0</v>
          </cell>
          <cell r="AN180">
            <v>33736.51944910163</v>
          </cell>
          <cell r="AO180">
            <v>604365.51944910176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604365.51944910176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108557.12522194246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0</v>
          </cell>
          <cell r="DR180">
            <v>69038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49714.31630244077</v>
          </cell>
          <cell r="H181">
            <v>1050110.3163024408</v>
          </cell>
          <cell r="J181">
            <v>49714.31630244077</v>
          </cell>
          <cell r="K181">
            <v>42751.431191616648</v>
          </cell>
          <cell r="L181">
            <v>92465.747494057417</v>
          </cell>
          <cell r="N181">
            <v>957644.56880838342</v>
          </cell>
          <cell r="P181">
            <v>49714.31630244077</v>
          </cell>
          <cell r="Q181">
            <v>0</v>
          </cell>
          <cell r="R181">
            <v>0</v>
          </cell>
          <cell r="S181">
            <v>0</v>
          </cell>
          <cell r="T181">
            <v>42751.431191616648</v>
          </cell>
          <cell r="U181">
            <v>92465.747494057417</v>
          </cell>
          <cell r="W181">
            <v>168613.51630244078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1000396</v>
          </cell>
          <cell r="AI181">
            <v>0</v>
          </cell>
          <cell r="AJ181">
            <v>0</v>
          </cell>
          <cell r="AK181">
            <v>0</v>
          </cell>
          <cell r="AL181">
            <v>1000396</v>
          </cell>
          <cell r="AM181">
            <v>0</v>
          </cell>
          <cell r="AN181">
            <v>49714.31630244077</v>
          </cell>
          <cell r="AO181">
            <v>1050110.3163024406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1050110.3163024406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42751.431191616648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0</v>
          </cell>
          <cell r="DR181">
            <v>20540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1341758.5959649119</v>
          </cell>
          <cell r="F183">
            <v>0</v>
          </cell>
          <cell r="G183">
            <v>73180.456140350856</v>
          </cell>
          <cell r="H183">
            <v>1414939.0521052626</v>
          </cell>
          <cell r="J183">
            <v>73180.456140350856</v>
          </cell>
          <cell r="K183">
            <v>101983.31926160805</v>
          </cell>
          <cell r="L183">
            <v>175163.7754019589</v>
          </cell>
          <cell r="N183">
            <v>1239775.2767033037</v>
          </cell>
          <cell r="P183">
            <v>73180.456140350856</v>
          </cell>
          <cell r="Q183">
            <v>13677.817780944168</v>
          </cell>
          <cell r="R183">
            <v>0</v>
          </cell>
          <cell r="S183">
            <v>0</v>
          </cell>
          <cell r="T183">
            <v>101983.31926160805</v>
          </cell>
          <cell r="U183">
            <v>188841.59318290307</v>
          </cell>
          <cell r="W183">
            <v>381541.26988620689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1364812</v>
          </cell>
          <cell r="AI183">
            <v>23053.404035087722</v>
          </cell>
          <cell r="AJ183">
            <v>0</v>
          </cell>
          <cell r="AK183">
            <v>0</v>
          </cell>
          <cell r="AL183">
            <v>1341758.5959649119</v>
          </cell>
          <cell r="AM183">
            <v>0</v>
          </cell>
          <cell r="AN183">
            <v>73180.456140350856</v>
          </cell>
          <cell r="AO183">
            <v>1414939.0521052629</v>
          </cell>
          <cell r="AP183">
            <v>0</v>
          </cell>
          <cell r="AQ183">
            <v>13677.817780944168</v>
          </cell>
          <cell r="AR183">
            <v>0</v>
          </cell>
          <cell r="AS183">
            <v>0</v>
          </cell>
          <cell r="AT183">
            <v>13677.817780944168</v>
          </cell>
          <cell r="AU183">
            <v>1428616.8698862067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1341758.5959649119</v>
          </cell>
          <cell r="CE183">
            <v>1308174</v>
          </cell>
          <cell r="CF183">
            <v>33584.595964911859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294682.99596491188</v>
          </cell>
          <cell r="CK183">
            <v>101983.31926160805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33584.595964911859</v>
          </cell>
          <cell r="DQ183">
            <v>0</v>
          </cell>
          <cell r="DR183">
            <v>33584.595964911859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1982.3711340206185</v>
          </cell>
          <cell r="H184">
            <v>50996.371134020621</v>
          </cell>
          <cell r="J184">
            <v>1982.3711340206185</v>
          </cell>
          <cell r="K184">
            <v>23425.431492953907</v>
          </cell>
          <cell r="L184">
            <v>25407.802626974524</v>
          </cell>
          <cell r="N184">
            <v>25588.568507046097</v>
          </cell>
          <cell r="P184">
            <v>1982.3711340206185</v>
          </cell>
          <cell r="Q184">
            <v>0</v>
          </cell>
          <cell r="R184">
            <v>0</v>
          </cell>
          <cell r="S184">
            <v>0</v>
          </cell>
          <cell r="T184">
            <v>23425.431492953907</v>
          </cell>
          <cell r="U184">
            <v>25407.802626974524</v>
          </cell>
          <cell r="W184">
            <v>38217.171134020624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49014</v>
          </cell>
          <cell r="AI184">
            <v>0</v>
          </cell>
          <cell r="AJ184">
            <v>0</v>
          </cell>
          <cell r="AK184">
            <v>0</v>
          </cell>
          <cell r="AL184">
            <v>49014</v>
          </cell>
          <cell r="AM184">
            <v>0</v>
          </cell>
          <cell r="AN184">
            <v>1982.3711340206185</v>
          </cell>
          <cell r="AO184">
            <v>50996.371134020628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50996.371134020628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23425.431492953907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0</v>
          </cell>
          <cell r="DR184">
            <v>17066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423519.02150151791</v>
          </cell>
          <cell r="H185">
            <v>8760766.5686682295</v>
          </cell>
          <cell r="J185">
            <v>423519.02150151791</v>
          </cell>
          <cell r="K185">
            <v>489545.11369193142</v>
          </cell>
          <cell r="L185">
            <v>913064.13519344933</v>
          </cell>
          <cell r="N185">
            <v>7847702.4334747801</v>
          </cell>
          <cell r="P185">
            <v>451059.24484939763</v>
          </cell>
          <cell r="Q185">
            <v>0</v>
          </cell>
          <cell r="R185">
            <v>558067.67618117144</v>
          </cell>
          <cell r="S185">
            <v>27540.223347879706</v>
          </cell>
          <cell r="T185">
            <v>489545.11369193142</v>
          </cell>
          <cell r="U185">
            <v>1471131.8113746208</v>
          </cell>
          <cell r="W185">
            <v>2389470.0448494004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0</v>
          </cell>
          <cell r="AF185">
            <v>108.00000000000003</v>
          </cell>
          <cell r="AG185">
            <v>29.360579262131875</v>
          </cell>
          <cell r="AH185">
            <v>8867775</v>
          </cell>
          <cell r="AI185">
            <v>0</v>
          </cell>
          <cell r="AJ185">
            <v>530527.45283329161</v>
          </cell>
          <cell r="AK185">
            <v>0</v>
          </cell>
          <cell r="AL185">
            <v>8337247.5471667107</v>
          </cell>
          <cell r="AM185">
            <v>0</v>
          </cell>
          <cell r="AN185">
            <v>423519.02150151791</v>
          </cell>
          <cell r="AO185">
            <v>8760766.5686682239</v>
          </cell>
          <cell r="AP185">
            <v>530527.45283329161</v>
          </cell>
          <cell r="AQ185">
            <v>0</v>
          </cell>
          <cell r="AR185">
            <v>0</v>
          </cell>
          <cell r="AS185">
            <v>27540.223347879706</v>
          </cell>
          <cell r="AT185">
            <v>558067.67618117144</v>
          </cell>
          <cell r="AU185">
            <v>9318834.2448493894</v>
          </cell>
          <cell r="AW185">
            <v>176</v>
          </cell>
          <cell r="AX185">
            <v>29.360579262131875</v>
          </cell>
          <cell r="AY185">
            <v>530527.45283329161</v>
          </cell>
          <cell r="AZ185">
            <v>0</v>
          </cell>
          <cell r="BA185">
            <v>27540.223347879706</v>
          </cell>
          <cell r="BB185">
            <v>558067.67618117132</v>
          </cell>
          <cell r="BC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489545.11369193142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0</v>
          </cell>
          <cell r="DR185">
            <v>222542.54716671072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430293.73457878729</v>
          </cell>
          <cell r="F186">
            <v>0</v>
          </cell>
          <cell r="G186">
            <v>25649.130387710662</v>
          </cell>
          <cell r="H186">
            <v>455942.86496649793</v>
          </cell>
          <cell r="J186">
            <v>25649.130387710662</v>
          </cell>
          <cell r="K186">
            <v>72003.201425057137</v>
          </cell>
          <cell r="L186">
            <v>97652.331812767807</v>
          </cell>
          <cell r="N186">
            <v>358290.5331537301</v>
          </cell>
          <cell r="P186">
            <v>25649.130387710662</v>
          </cell>
          <cell r="Q186">
            <v>701.83773730468567</v>
          </cell>
          <cell r="R186">
            <v>0</v>
          </cell>
          <cell r="S186">
            <v>0</v>
          </cell>
          <cell r="T186">
            <v>72003.201425057137</v>
          </cell>
          <cell r="U186">
            <v>98354.169550072489</v>
          </cell>
          <cell r="W186">
            <v>176149.30270380265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432889</v>
          </cell>
          <cell r="AI186">
            <v>2595.2654212128132</v>
          </cell>
          <cell r="AJ186">
            <v>0</v>
          </cell>
          <cell r="AK186">
            <v>0</v>
          </cell>
          <cell r="AL186">
            <v>430293.73457878729</v>
          </cell>
          <cell r="AM186">
            <v>0</v>
          </cell>
          <cell r="AN186">
            <v>25649.130387710662</v>
          </cell>
          <cell r="AO186">
            <v>455942.86496649799</v>
          </cell>
          <cell r="AP186">
            <v>0</v>
          </cell>
          <cell r="AQ186">
            <v>701.83773730468567</v>
          </cell>
          <cell r="AR186">
            <v>0</v>
          </cell>
          <cell r="AS186">
            <v>0</v>
          </cell>
          <cell r="AT186">
            <v>701.83773730468567</v>
          </cell>
          <cell r="AU186">
            <v>456644.70270380256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430293.73457878729</v>
          </cell>
          <cell r="CE186">
            <v>378260</v>
          </cell>
          <cell r="CF186">
            <v>52033.734578787291</v>
          </cell>
          <cell r="CG186">
            <v>60192.6</v>
          </cell>
          <cell r="CH186">
            <v>37572</v>
          </cell>
          <cell r="CI186">
            <v>0</v>
          </cell>
          <cell r="CJ186">
            <v>149798.3345787873</v>
          </cell>
          <cell r="CK186">
            <v>72003.201425057137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52033.734578787291</v>
          </cell>
          <cell r="DQ186">
            <v>0</v>
          </cell>
          <cell r="DR186">
            <v>52033.734578787291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3408162.4319405179</v>
          </cell>
          <cell r="F187">
            <v>0</v>
          </cell>
          <cell r="G187">
            <v>255392.12796244895</v>
          </cell>
          <cell r="H187">
            <v>3663554.559902967</v>
          </cell>
          <cell r="J187">
            <v>255392.12796244895</v>
          </cell>
          <cell r="K187">
            <v>364997.52247558662</v>
          </cell>
          <cell r="L187">
            <v>620389.65043803561</v>
          </cell>
          <cell r="N187">
            <v>3043164.9094649311</v>
          </cell>
          <cell r="P187">
            <v>255392.12796244895</v>
          </cell>
          <cell r="Q187">
            <v>16695.628138416676</v>
          </cell>
          <cell r="R187">
            <v>0</v>
          </cell>
          <cell r="S187">
            <v>0</v>
          </cell>
          <cell r="T187">
            <v>364997.52247558662</v>
          </cell>
          <cell r="U187">
            <v>637085.27857645229</v>
          </cell>
          <cell r="W187">
            <v>956963.38804138359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0</v>
          </cell>
          <cell r="AF187">
            <v>3.9647355163727975</v>
          </cell>
          <cell r="AG187">
            <v>0</v>
          </cell>
          <cell r="AH187">
            <v>3430546</v>
          </cell>
          <cell r="AI187">
            <v>22383.568059480695</v>
          </cell>
          <cell r="AJ187">
            <v>0</v>
          </cell>
          <cell r="AK187">
            <v>0</v>
          </cell>
          <cell r="AL187">
            <v>3408162.4319405179</v>
          </cell>
          <cell r="AM187">
            <v>0</v>
          </cell>
          <cell r="AN187">
            <v>255392.12796244895</v>
          </cell>
          <cell r="AO187">
            <v>3663554.5599029702</v>
          </cell>
          <cell r="AP187">
            <v>0</v>
          </cell>
          <cell r="AQ187">
            <v>16695.628138416676</v>
          </cell>
          <cell r="AR187">
            <v>0</v>
          </cell>
          <cell r="AS187">
            <v>0</v>
          </cell>
          <cell r="AT187">
            <v>16695.628138416676</v>
          </cell>
          <cell r="AU187">
            <v>3680250.1880413867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3408162.4319405179</v>
          </cell>
          <cell r="CE187">
            <v>3118569</v>
          </cell>
          <cell r="CF187">
            <v>289593.43194051785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684875.63194051792</v>
          </cell>
          <cell r="CK187">
            <v>364997.52247558662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289593.43194051785</v>
          </cell>
          <cell r="DQ187">
            <v>0</v>
          </cell>
          <cell r="DR187">
            <v>289593.43194051785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1862732.6717328576</v>
          </cell>
          <cell r="F190">
            <v>0</v>
          </cell>
          <cell r="G190">
            <v>124887.90086426688</v>
          </cell>
          <cell r="H190">
            <v>1987620.5725971244</v>
          </cell>
          <cell r="J190">
            <v>124887.90086426688</v>
          </cell>
          <cell r="K190">
            <v>277866.67173285759</v>
          </cell>
          <cell r="L190">
            <v>402754.5725971245</v>
          </cell>
          <cell r="N190">
            <v>1584866</v>
          </cell>
          <cell r="P190">
            <v>124887.90086426688</v>
          </cell>
          <cell r="Q190">
            <v>0</v>
          </cell>
          <cell r="R190">
            <v>0</v>
          </cell>
          <cell r="S190">
            <v>0</v>
          </cell>
          <cell r="T190">
            <v>277866.67173285759</v>
          </cell>
          <cell r="U190">
            <v>402754.5725971245</v>
          </cell>
          <cell r="W190">
            <v>498497.77259712445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0</v>
          </cell>
          <cell r="AF190">
            <v>3.9999999999999991</v>
          </cell>
          <cell r="AG190">
            <v>0</v>
          </cell>
          <cell r="AH190">
            <v>1873914</v>
          </cell>
          <cell r="AI190">
            <v>11181.328267144063</v>
          </cell>
          <cell r="AJ190">
            <v>0</v>
          </cell>
          <cell r="AK190">
            <v>0</v>
          </cell>
          <cell r="AL190">
            <v>1862732.6717328576</v>
          </cell>
          <cell r="AM190">
            <v>0</v>
          </cell>
          <cell r="AN190">
            <v>124887.90086426688</v>
          </cell>
          <cell r="AO190">
            <v>1987620.5725971211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1987620.5725971211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1862732.6717328576</v>
          </cell>
          <cell r="CE190">
            <v>1584866</v>
          </cell>
          <cell r="CF190">
            <v>277866.67173285759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373609.8717328576</v>
          </cell>
          <cell r="CK190">
            <v>277866.67173285759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277866.67173285759</v>
          </cell>
          <cell r="DQ190">
            <v>0</v>
          </cell>
          <cell r="DR190">
            <v>277866.67173285759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863396.70738307515</v>
          </cell>
          <cell r="F191">
            <v>0</v>
          </cell>
          <cell r="G191">
            <v>56790.575161009583</v>
          </cell>
          <cell r="H191">
            <v>920187.28254408471</v>
          </cell>
          <cell r="J191">
            <v>56790.575161009583</v>
          </cell>
          <cell r="K191">
            <v>77413.29953169162</v>
          </cell>
          <cell r="L191">
            <v>134203.87469270121</v>
          </cell>
          <cell r="N191">
            <v>785983.40785138356</v>
          </cell>
          <cell r="P191">
            <v>56790.575161009583</v>
          </cell>
          <cell r="Q191">
            <v>1869.9098948727008</v>
          </cell>
          <cell r="R191">
            <v>0</v>
          </cell>
          <cell r="S191">
            <v>0</v>
          </cell>
          <cell r="T191">
            <v>77413.29953169162</v>
          </cell>
          <cell r="U191">
            <v>136073.7845875739</v>
          </cell>
          <cell r="W191">
            <v>284289.79243895743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879068</v>
          </cell>
          <cell r="AI191">
            <v>15671.29261692509</v>
          </cell>
          <cell r="AJ191">
            <v>0</v>
          </cell>
          <cell r="AK191">
            <v>0</v>
          </cell>
          <cell r="AL191">
            <v>863396.70738307515</v>
          </cell>
          <cell r="AM191">
            <v>0</v>
          </cell>
          <cell r="AN191">
            <v>56790.575161009583</v>
          </cell>
          <cell r="AO191">
            <v>920187.28254408471</v>
          </cell>
          <cell r="AP191">
            <v>0</v>
          </cell>
          <cell r="AQ191">
            <v>1869.9098948727008</v>
          </cell>
          <cell r="AR191">
            <v>0</v>
          </cell>
          <cell r="AS191">
            <v>0</v>
          </cell>
          <cell r="AT191">
            <v>1869.9098948727008</v>
          </cell>
          <cell r="AU191">
            <v>922057.19243895728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863396.70738307515</v>
          </cell>
          <cell r="CE191">
            <v>838600</v>
          </cell>
          <cell r="CF191">
            <v>24796.707383075147</v>
          </cell>
          <cell r="CG191">
            <v>158598.6</v>
          </cell>
          <cell r="CH191">
            <v>42234</v>
          </cell>
          <cell r="CI191">
            <v>0</v>
          </cell>
          <cell r="CJ191">
            <v>225629.30738307515</v>
          </cell>
          <cell r="CK191">
            <v>77413.29953169162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24796.707383075147</v>
          </cell>
          <cell r="DQ191">
            <v>0</v>
          </cell>
          <cell r="DR191">
            <v>24796.707383075147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2952.1952117863725</v>
          </cell>
          <cell r="H193">
            <v>57657.195211786369</v>
          </cell>
          <cell r="J193">
            <v>2952.1952117863725</v>
          </cell>
          <cell r="K193">
            <v>7008.1779067340867</v>
          </cell>
          <cell r="L193">
            <v>9960.3731185204597</v>
          </cell>
          <cell r="N193">
            <v>47696.82209326591</v>
          </cell>
          <cell r="P193">
            <v>2952.1952117863725</v>
          </cell>
          <cell r="Q193">
            <v>0</v>
          </cell>
          <cell r="R193">
            <v>0</v>
          </cell>
          <cell r="S193">
            <v>0</v>
          </cell>
          <cell r="T193">
            <v>7008.1779067340867</v>
          </cell>
          <cell r="U193">
            <v>9960.3731185204597</v>
          </cell>
          <cell r="W193">
            <v>16806.39521178637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54705</v>
          </cell>
          <cell r="AI193">
            <v>0</v>
          </cell>
          <cell r="AJ193">
            <v>0</v>
          </cell>
          <cell r="AK193">
            <v>0</v>
          </cell>
          <cell r="AL193">
            <v>54705</v>
          </cell>
          <cell r="AM193">
            <v>0</v>
          </cell>
          <cell r="AN193">
            <v>2952.1952117863725</v>
          </cell>
          <cell r="AO193">
            <v>57657.195211786377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57657.195211786377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7008.1779067340867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0</v>
          </cell>
          <cell r="DR193">
            <v>4221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1300184.505014082</v>
          </cell>
          <cell r="F194">
            <v>0</v>
          </cell>
          <cell r="G194">
            <v>92067.718574787461</v>
          </cell>
          <cell r="H194">
            <v>1392252.2235888694</v>
          </cell>
          <cell r="J194">
            <v>92067.718574787461</v>
          </cell>
          <cell r="K194">
            <v>188606.97985243722</v>
          </cell>
          <cell r="L194">
            <v>280674.69842722465</v>
          </cell>
          <cell r="N194">
            <v>1111577.5251616449</v>
          </cell>
          <cell r="P194">
            <v>92067.718574787461</v>
          </cell>
          <cell r="Q194">
            <v>3821.525336290646</v>
          </cell>
          <cell r="R194">
            <v>0</v>
          </cell>
          <cell r="S194">
            <v>0</v>
          </cell>
          <cell r="T194">
            <v>188606.97985243722</v>
          </cell>
          <cell r="U194">
            <v>284496.22376351536</v>
          </cell>
          <cell r="W194">
            <v>633677.14892515994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1313711</v>
          </cell>
          <cell r="AI194">
            <v>13526.494985918407</v>
          </cell>
          <cell r="AJ194">
            <v>0</v>
          </cell>
          <cell r="AK194">
            <v>0</v>
          </cell>
          <cell r="AL194">
            <v>1300184.505014082</v>
          </cell>
          <cell r="AM194">
            <v>0</v>
          </cell>
          <cell r="AN194">
            <v>92067.718574787461</v>
          </cell>
          <cell r="AO194">
            <v>1392252.2235888685</v>
          </cell>
          <cell r="AP194">
            <v>0</v>
          </cell>
          <cell r="AQ194">
            <v>3821.525336290646</v>
          </cell>
          <cell r="AR194">
            <v>0</v>
          </cell>
          <cell r="AS194">
            <v>0</v>
          </cell>
          <cell r="AT194">
            <v>3821.525336290646</v>
          </cell>
          <cell r="AU194">
            <v>1396073.7489251592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1300184.505014082</v>
          </cell>
          <cell r="CE194">
            <v>1178806</v>
          </cell>
          <cell r="CF194">
            <v>121378.50501408195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537787.90501408186</v>
          </cell>
          <cell r="CK194">
            <v>188606.97985243722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121378.50501408195</v>
          </cell>
          <cell r="DQ194">
            <v>0</v>
          </cell>
          <cell r="DR194">
            <v>121378.50501408195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11268.412631578945</v>
          </cell>
          <cell r="H195">
            <v>239533.01764812021</v>
          </cell>
          <cell r="J195">
            <v>11268.412631578945</v>
          </cell>
          <cell r="K195">
            <v>14100.906708694185</v>
          </cell>
          <cell r="L195">
            <v>25369.31934027313</v>
          </cell>
          <cell r="N195">
            <v>214163.69830784708</v>
          </cell>
          <cell r="P195">
            <v>11268.412631578945</v>
          </cell>
          <cell r="Q195">
            <v>0</v>
          </cell>
          <cell r="R195">
            <v>0</v>
          </cell>
          <cell r="S195">
            <v>0</v>
          </cell>
          <cell r="T195">
            <v>14100.906708694185</v>
          </cell>
          <cell r="U195">
            <v>25369.31934027313</v>
          </cell>
          <cell r="W195">
            <v>74678.21263157895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230112</v>
          </cell>
          <cell r="AI195">
            <v>1847.3949834586474</v>
          </cell>
          <cell r="AJ195">
            <v>0</v>
          </cell>
          <cell r="AK195">
            <v>0</v>
          </cell>
          <cell r="AL195">
            <v>228264.60501654126</v>
          </cell>
          <cell r="AM195">
            <v>0</v>
          </cell>
          <cell r="AN195">
            <v>11268.412631578945</v>
          </cell>
          <cell r="AO195">
            <v>239533.01764812024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239533.01764812024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14100.906708694185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121408.3810475285</v>
          </cell>
          <cell r="F196">
            <v>0</v>
          </cell>
          <cell r="G196">
            <v>5825.4190475044807</v>
          </cell>
          <cell r="H196">
            <v>127233.80009503297</v>
          </cell>
          <cell r="J196">
            <v>5825.4190475044807</v>
          </cell>
          <cell r="K196">
            <v>29588.740965327725</v>
          </cell>
          <cell r="L196">
            <v>35414.160012832202</v>
          </cell>
          <cell r="N196">
            <v>91819.640082200771</v>
          </cell>
          <cell r="P196">
            <v>5825.4190475044807</v>
          </cell>
          <cell r="Q196">
            <v>111.25433313401111</v>
          </cell>
          <cell r="R196">
            <v>0</v>
          </cell>
          <cell r="S196">
            <v>0</v>
          </cell>
          <cell r="T196">
            <v>29588.740965327725</v>
          </cell>
          <cell r="U196">
            <v>35525.414345966215</v>
          </cell>
          <cell r="W196">
            <v>56724.254428166991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121969</v>
          </cell>
          <cell r="AI196">
            <v>560.61895247145992</v>
          </cell>
          <cell r="AJ196">
            <v>0</v>
          </cell>
          <cell r="AK196">
            <v>0</v>
          </cell>
          <cell r="AL196">
            <v>121408.3810475285</v>
          </cell>
          <cell r="AM196">
            <v>0</v>
          </cell>
          <cell r="AN196">
            <v>5825.4190475044807</v>
          </cell>
          <cell r="AO196">
            <v>127233.80009503302</v>
          </cell>
          <cell r="AP196">
            <v>0</v>
          </cell>
          <cell r="AQ196">
            <v>111.25433313401111</v>
          </cell>
          <cell r="AR196">
            <v>0</v>
          </cell>
          <cell r="AS196">
            <v>0</v>
          </cell>
          <cell r="AT196">
            <v>111.25433313401111</v>
          </cell>
          <cell r="AU196">
            <v>127345.05442816707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121408.3810475285</v>
          </cell>
          <cell r="CE196">
            <v>98152</v>
          </cell>
          <cell r="CF196">
            <v>23256.381047528499</v>
          </cell>
          <cell r="CG196">
            <v>19087.2</v>
          </cell>
          <cell r="CH196">
            <v>8444</v>
          </cell>
          <cell r="CI196">
            <v>0</v>
          </cell>
          <cell r="CJ196">
            <v>50787.581047528496</v>
          </cell>
          <cell r="CK196">
            <v>29588.740965327725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23256.381047528499</v>
          </cell>
          <cell r="DQ196">
            <v>0</v>
          </cell>
          <cell r="DR196">
            <v>23256.381047528499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5817.4955896911115</v>
          </cell>
          <cell r="H198">
            <v>107863.6317013611</v>
          </cell>
          <cell r="J198">
            <v>5817.4955896911115</v>
          </cell>
          <cell r="K198">
            <v>23530.07841996245</v>
          </cell>
          <cell r="L198">
            <v>29347.574009653563</v>
          </cell>
          <cell r="N198">
            <v>78516.057691707538</v>
          </cell>
          <cell r="P198">
            <v>5817.4955896911115</v>
          </cell>
          <cell r="Q198">
            <v>0</v>
          </cell>
          <cell r="R198">
            <v>0</v>
          </cell>
          <cell r="S198">
            <v>0</v>
          </cell>
          <cell r="T198">
            <v>23530.07841996245</v>
          </cell>
          <cell r="U198">
            <v>29347.574009653563</v>
          </cell>
          <cell r="W198">
            <v>37779.031701361098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102500</v>
          </cell>
          <cell r="AI198">
            <v>453.8638883300589</v>
          </cell>
          <cell r="AJ198">
            <v>0</v>
          </cell>
          <cell r="AK198">
            <v>0</v>
          </cell>
          <cell r="AL198">
            <v>102046.13611166998</v>
          </cell>
          <cell r="AM198">
            <v>0</v>
          </cell>
          <cell r="AN198">
            <v>5817.4955896911115</v>
          </cell>
          <cell r="AO198">
            <v>107863.63170136102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107863.63170136102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23530.07841996245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0</v>
          </cell>
          <cell r="DR198">
            <v>19344.136111669985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45028.67843432926</v>
          </cell>
          <cell r="H200">
            <v>681770.42904416251</v>
          </cell>
          <cell r="J200">
            <v>45028.67843432926</v>
          </cell>
          <cell r="K200">
            <v>69601.830016978492</v>
          </cell>
          <cell r="L200">
            <v>114630.50845130775</v>
          </cell>
          <cell r="N200">
            <v>567139.92059285473</v>
          </cell>
          <cell r="P200">
            <v>45028.67843432926</v>
          </cell>
          <cell r="Q200">
            <v>0</v>
          </cell>
          <cell r="R200">
            <v>0</v>
          </cell>
          <cell r="S200">
            <v>0</v>
          </cell>
          <cell r="T200">
            <v>69601.830016978492</v>
          </cell>
          <cell r="U200">
            <v>114630.50845130775</v>
          </cell>
          <cell r="W200">
            <v>204052.62904416255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641452</v>
          </cell>
          <cell r="AI200">
            <v>4710.249390166724</v>
          </cell>
          <cell r="AJ200">
            <v>0</v>
          </cell>
          <cell r="AK200">
            <v>0</v>
          </cell>
          <cell r="AL200">
            <v>636741.75060983328</v>
          </cell>
          <cell r="AM200">
            <v>0</v>
          </cell>
          <cell r="AN200">
            <v>45028.67843432926</v>
          </cell>
          <cell r="AO200">
            <v>681770.42904416262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681770.42904416262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69601.830016978492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0</v>
          </cell>
          <cell r="DR200">
            <v>48243.750609833281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128276.75384615385</v>
          </cell>
          <cell r="F205">
            <v>0</v>
          </cell>
          <cell r="G205">
            <v>8297.6923076923085</v>
          </cell>
          <cell r="H205">
            <v>136574.44615384616</v>
          </cell>
          <cell r="J205">
            <v>8297.6923076923085</v>
          </cell>
          <cell r="K205">
            <v>9796.2062120853352</v>
          </cell>
          <cell r="L205">
            <v>18093.898519777642</v>
          </cell>
          <cell r="N205">
            <v>118480.54763406853</v>
          </cell>
          <cell r="P205">
            <v>8297.6923076923085</v>
          </cell>
          <cell r="Q205">
            <v>0</v>
          </cell>
          <cell r="R205">
            <v>0</v>
          </cell>
          <cell r="S205">
            <v>0</v>
          </cell>
          <cell r="T205">
            <v>9796.2062120853352</v>
          </cell>
          <cell r="U205">
            <v>18093.898519777642</v>
          </cell>
          <cell r="W205">
            <v>57227.446153846162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130190</v>
          </cell>
          <cell r="AI205">
            <v>1913.2461538461541</v>
          </cell>
          <cell r="AJ205">
            <v>0</v>
          </cell>
          <cell r="AK205">
            <v>0</v>
          </cell>
          <cell r="AL205">
            <v>128276.75384615385</v>
          </cell>
          <cell r="AM205">
            <v>0</v>
          </cell>
          <cell r="AN205">
            <v>8297.6923076923085</v>
          </cell>
          <cell r="AO205">
            <v>136574.44615384616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136574.44615384616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128276.75384615385</v>
          </cell>
          <cell r="CE205">
            <v>123360</v>
          </cell>
          <cell r="CF205">
            <v>4916.7538461538497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48929.75384615385</v>
          </cell>
          <cell r="CK205">
            <v>9796.2062120853352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4916.7538461538497</v>
          </cell>
          <cell r="DQ205">
            <v>0</v>
          </cell>
          <cell r="DR205">
            <v>4916.7538461538497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15854.315789473683</v>
          </cell>
          <cell r="H207">
            <v>243555.31578947368</v>
          </cell>
          <cell r="J207">
            <v>15854.315789473683</v>
          </cell>
          <cell r="K207">
            <v>2685</v>
          </cell>
          <cell r="L207">
            <v>18539.315789473683</v>
          </cell>
          <cell r="N207">
            <v>225016</v>
          </cell>
          <cell r="P207">
            <v>15854.315789473683</v>
          </cell>
          <cell r="Q207">
            <v>0</v>
          </cell>
          <cell r="R207">
            <v>0</v>
          </cell>
          <cell r="S207">
            <v>0</v>
          </cell>
          <cell r="T207">
            <v>2685</v>
          </cell>
          <cell r="U207">
            <v>18539.315789473683</v>
          </cell>
          <cell r="W207">
            <v>18539.315789473683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227701</v>
          </cell>
          <cell r="AI207">
            <v>0</v>
          </cell>
          <cell r="AJ207">
            <v>0</v>
          </cell>
          <cell r="AK207">
            <v>0</v>
          </cell>
          <cell r="AL207">
            <v>227701</v>
          </cell>
          <cell r="AM207">
            <v>0</v>
          </cell>
          <cell r="AN207">
            <v>15854.315789473683</v>
          </cell>
          <cell r="AO207">
            <v>243555.31578947368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243555.31578947368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0</v>
          </cell>
          <cell r="DR207">
            <v>2685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3010.2538249694012</v>
          </cell>
          <cell r="H208">
            <v>89296.253824969404</v>
          </cell>
          <cell r="J208">
            <v>3010.2538249694012</v>
          </cell>
          <cell r="K208">
            <v>7584</v>
          </cell>
          <cell r="L208">
            <v>10594.253824969401</v>
          </cell>
          <cell r="N208">
            <v>78702</v>
          </cell>
          <cell r="P208">
            <v>3010.2538249694012</v>
          </cell>
          <cell r="Q208">
            <v>0</v>
          </cell>
          <cell r="R208">
            <v>0</v>
          </cell>
          <cell r="S208">
            <v>0</v>
          </cell>
          <cell r="T208">
            <v>7584</v>
          </cell>
          <cell r="U208">
            <v>10594.253824969401</v>
          </cell>
          <cell r="W208">
            <v>13620.6538249694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86286</v>
          </cell>
          <cell r="AI208">
            <v>0</v>
          </cell>
          <cell r="AJ208">
            <v>0</v>
          </cell>
          <cell r="AK208">
            <v>0</v>
          </cell>
          <cell r="AL208">
            <v>86286</v>
          </cell>
          <cell r="AM208">
            <v>0</v>
          </cell>
          <cell r="AN208">
            <v>3010.2538249694012</v>
          </cell>
          <cell r="AO208">
            <v>89296.253824969419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89296.253824969419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0</v>
          </cell>
          <cell r="DR208">
            <v>7584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20067134.661345322</v>
          </cell>
          <cell r="F210">
            <v>214454</v>
          </cell>
          <cell r="G210">
            <v>1351725.6194871811</v>
          </cell>
          <cell r="H210">
            <v>21633314.280832503</v>
          </cell>
          <cell r="J210">
            <v>1351725.6194871811</v>
          </cell>
          <cell r="K210">
            <v>3527771.3785978472</v>
          </cell>
          <cell r="L210">
            <v>4879496.9980850285</v>
          </cell>
          <cell r="N210">
            <v>16753817.282747474</v>
          </cell>
          <cell r="P210">
            <v>1351725.6194871811</v>
          </cell>
          <cell r="Q210">
            <v>0.76499063581897342</v>
          </cell>
          <cell r="R210">
            <v>0</v>
          </cell>
          <cell r="S210">
            <v>0</v>
          </cell>
          <cell r="T210">
            <v>3527771.3785978472</v>
          </cell>
          <cell r="U210">
            <v>4879497.7630756646</v>
          </cell>
          <cell r="W210">
            <v>6060140.6458231378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20182651</v>
          </cell>
          <cell r="AI210">
            <v>115516.3386546827</v>
          </cell>
          <cell r="AJ210">
            <v>0</v>
          </cell>
          <cell r="AK210">
            <v>0</v>
          </cell>
          <cell r="AL210">
            <v>20067134.661345322</v>
          </cell>
          <cell r="AM210">
            <v>214454</v>
          </cell>
          <cell r="AN210">
            <v>1351725.6194871811</v>
          </cell>
          <cell r="AO210">
            <v>21633314.280832496</v>
          </cell>
          <cell r="AP210">
            <v>0</v>
          </cell>
          <cell r="AQ210">
            <v>0.76499063581897342</v>
          </cell>
          <cell r="AR210">
            <v>0</v>
          </cell>
          <cell r="AS210">
            <v>0</v>
          </cell>
          <cell r="AT210">
            <v>0.76499063581897342</v>
          </cell>
          <cell r="AU210">
            <v>21633315.045823131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20067134.661345322</v>
          </cell>
          <cell r="CE210">
            <v>16777750</v>
          </cell>
          <cell r="CF210">
            <v>3289384.6613453217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4708414.2613453213</v>
          </cell>
          <cell r="CK210">
            <v>3527771.3785978472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3289384.6613453217</v>
          </cell>
          <cell r="DQ210">
            <v>0</v>
          </cell>
          <cell r="DR210">
            <v>3289384.6613453217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131329.28712871287</v>
          </cell>
          <cell r="H213">
            <v>2336122.287128713</v>
          </cell>
          <cell r="J213">
            <v>131329.28712871287</v>
          </cell>
          <cell r="K213">
            <v>98152.880331166147</v>
          </cell>
          <cell r="L213">
            <v>229482.16745987901</v>
          </cell>
          <cell r="N213">
            <v>2106640.1196688339</v>
          </cell>
          <cell r="P213">
            <v>131329.28712871287</v>
          </cell>
          <cell r="Q213">
            <v>0</v>
          </cell>
          <cell r="R213">
            <v>0</v>
          </cell>
          <cell r="S213">
            <v>0</v>
          </cell>
          <cell r="T213">
            <v>98152.880331166147</v>
          </cell>
          <cell r="U213">
            <v>229482.16745987901</v>
          </cell>
          <cell r="W213">
            <v>295939.48712871288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2204793</v>
          </cell>
          <cell r="AI213">
            <v>0</v>
          </cell>
          <cell r="AJ213">
            <v>0</v>
          </cell>
          <cell r="AK213">
            <v>0</v>
          </cell>
          <cell r="AL213">
            <v>2204793</v>
          </cell>
          <cell r="AM213">
            <v>0</v>
          </cell>
          <cell r="AN213">
            <v>131329.28712871287</v>
          </cell>
          <cell r="AO213">
            <v>2336122.2871287134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2336122.2871287134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98152.880331166147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0</v>
          </cell>
          <cell r="DR213">
            <v>65159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4798.4469980930689</v>
          </cell>
          <cell r="H216">
            <v>127858.44699809307</v>
          </cell>
          <cell r="J216">
            <v>4798.4469980930689</v>
          </cell>
          <cell r="K216">
            <v>33754.503820738275</v>
          </cell>
          <cell r="L216">
            <v>38552.950818831341</v>
          </cell>
          <cell r="N216">
            <v>89305.49617926174</v>
          </cell>
          <cell r="P216">
            <v>4798.4469980930689</v>
          </cell>
          <cell r="Q216">
            <v>0</v>
          </cell>
          <cell r="R216">
            <v>0</v>
          </cell>
          <cell r="S216">
            <v>0</v>
          </cell>
          <cell r="T216">
            <v>33754.503820738275</v>
          </cell>
          <cell r="U216">
            <v>38552.950818831341</v>
          </cell>
          <cell r="W216">
            <v>51501.446998093066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123060</v>
          </cell>
          <cell r="AI216">
            <v>0</v>
          </cell>
          <cell r="AJ216">
            <v>0</v>
          </cell>
          <cell r="AK216">
            <v>0</v>
          </cell>
          <cell r="AL216">
            <v>123060</v>
          </cell>
          <cell r="AM216">
            <v>0</v>
          </cell>
          <cell r="AN216">
            <v>4798.4469980930689</v>
          </cell>
          <cell r="AO216">
            <v>127858.44699809306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127858.44699809306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33754.503820738275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0</v>
          </cell>
          <cell r="DR216">
            <v>27326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215944.33408678084</v>
          </cell>
          <cell r="F217">
            <v>0</v>
          </cell>
          <cell r="G217">
            <v>11711.68527228765</v>
          </cell>
          <cell r="H217">
            <v>227656.01935906848</v>
          </cell>
          <cell r="J217">
            <v>11711.68527228765</v>
          </cell>
          <cell r="K217">
            <v>32554.276811590236</v>
          </cell>
          <cell r="L217">
            <v>44265.962083877886</v>
          </cell>
          <cell r="N217">
            <v>183390.0572751906</v>
          </cell>
          <cell r="P217">
            <v>11711.68527228765</v>
          </cell>
          <cell r="Q217">
            <v>162.94378402179697</v>
          </cell>
          <cell r="R217">
            <v>0</v>
          </cell>
          <cell r="S217">
            <v>0</v>
          </cell>
          <cell r="T217">
            <v>32554.276811590236</v>
          </cell>
          <cell r="U217">
            <v>44428.905867899681</v>
          </cell>
          <cell r="W217">
            <v>100504.9631430903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216678</v>
          </cell>
          <cell r="AI217">
            <v>733.66591321921339</v>
          </cell>
          <cell r="AJ217">
            <v>0</v>
          </cell>
          <cell r="AK217">
            <v>0</v>
          </cell>
          <cell r="AL217">
            <v>215944.33408678084</v>
          </cell>
          <cell r="AM217">
            <v>0</v>
          </cell>
          <cell r="AN217">
            <v>11711.68527228765</v>
          </cell>
          <cell r="AO217">
            <v>227656.01935906839</v>
          </cell>
          <cell r="AP217">
            <v>0</v>
          </cell>
          <cell r="AQ217">
            <v>162.94378402179697</v>
          </cell>
          <cell r="AR217">
            <v>0</v>
          </cell>
          <cell r="AS217">
            <v>0</v>
          </cell>
          <cell r="AT217">
            <v>162.94378402179697</v>
          </cell>
          <cell r="AU217">
            <v>227818.96314309022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215944.33408678084</v>
          </cell>
          <cell r="CE217">
            <v>184161</v>
          </cell>
          <cell r="CF217">
            <v>31783.334086780844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88630.334086780844</v>
          </cell>
          <cell r="CK217">
            <v>32554.276811590236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31783.334086780844</v>
          </cell>
          <cell r="DQ217">
            <v>0</v>
          </cell>
          <cell r="DR217">
            <v>31783.334086780844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59494.919354838705</v>
          </cell>
          <cell r="H218">
            <v>1115437.9193548388</v>
          </cell>
          <cell r="J218">
            <v>59494.919354838705</v>
          </cell>
          <cell r="K218">
            <v>109023</v>
          </cell>
          <cell r="L218">
            <v>168517.9193548387</v>
          </cell>
          <cell r="N218">
            <v>946920.00000000012</v>
          </cell>
          <cell r="P218">
            <v>59494.919354838705</v>
          </cell>
          <cell r="Q218">
            <v>0</v>
          </cell>
          <cell r="R218">
            <v>0</v>
          </cell>
          <cell r="S218">
            <v>0</v>
          </cell>
          <cell r="T218">
            <v>109023</v>
          </cell>
          <cell r="U218">
            <v>168517.9193548387</v>
          </cell>
          <cell r="W218">
            <v>200905.5193548387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1055943</v>
          </cell>
          <cell r="AI218">
            <v>0</v>
          </cell>
          <cell r="AJ218">
            <v>0</v>
          </cell>
          <cell r="AK218">
            <v>0</v>
          </cell>
          <cell r="AL218">
            <v>1055943</v>
          </cell>
          <cell r="AM218">
            <v>0</v>
          </cell>
          <cell r="AN218">
            <v>59494.919354838705</v>
          </cell>
          <cell r="AO218">
            <v>1115437.9193548388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1115437.9193548388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0</v>
          </cell>
          <cell r="DR218">
            <v>109023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168623.75496387354</v>
          </cell>
          <cell r="H219">
            <v>2702958.7549638734</v>
          </cell>
          <cell r="J219">
            <v>168623.75496387354</v>
          </cell>
          <cell r="K219">
            <v>180530.94455532837</v>
          </cell>
          <cell r="L219">
            <v>349154.69951920188</v>
          </cell>
          <cell r="N219">
            <v>2353804.0554446718</v>
          </cell>
          <cell r="P219">
            <v>168623.75496387354</v>
          </cell>
          <cell r="Q219">
            <v>0</v>
          </cell>
          <cell r="R219">
            <v>0</v>
          </cell>
          <cell r="S219">
            <v>0</v>
          </cell>
          <cell r="T219">
            <v>180530.94455532837</v>
          </cell>
          <cell r="U219">
            <v>349154.69951920188</v>
          </cell>
          <cell r="W219">
            <v>449467.35496387351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2534335</v>
          </cell>
          <cell r="AI219">
            <v>0</v>
          </cell>
          <cell r="AJ219">
            <v>0</v>
          </cell>
          <cell r="AK219">
            <v>0</v>
          </cell>
          <cell r="AL219">
            <v>2534335</v>
          </cell>
          <cell r="AM219">
            <v>0</v>
          </cell>
          <cell r="AN219">
            <v>168623.75496387354</v>
          </cell>
          <cell r="AO219">
            <v>2702958.7549638739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2702958.7549638739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180530.94455532837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0</v>
          </cell>
          <cell r="DR219">
            <v>130729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150564.34896137344</v>
          </cell>
          <cell r="F220">
            <v>0</v>
          </cell>
          <cell r="G220">
            <v>8521.5984648394078</v>
          </cell>
          <cell r="H220">
            <v>159085.94742621284</v>
          </cell>
          <cell r="J220">
            <v>8521.5984648394078</v>
          </cell>
          <cell r="K220">
            <v>30419.571609371887</v>
          </cell>
          <cell r="L220">
            <v>38941.170074211295</v>
          </cell>
          <cell r="N220">
            <v>120144.77735200155</v>
          </cell>
          <cell r="P220">
            <v>8521.5984648394078</v>
          </cell>
          <cell r="Q220">
            <v>0</v>
          </cell>
          <cell r="R220">
            <v>0</v>
          </cell>
          <cell r="S220">
            <v>0</v>
          </cell>
          <cell r="T220">
            <v>30419.571609371887</v>
          </cell>
          <cell r="U220">
            <v>38941.170074211295</v>
          </cell>
          <cell r="W220">
            <v>56509.747426212853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151498</v>
          </cell>
          <cell r="AI220">
            <v>933.65103862638205</v>
          </cell>
          <cell r="AJ220">
            <v>0</v>
          </cell>
          <cell r="AK220">
            <v>0</v>
          </cell>
          <cell r="AL220">
            <v>150564.34896137344</v>
          </cell>
          <cell r="AM220">
            <v>0</v>
          </cell>
          <cell r="AN220">
            <v>8521.5984648394078</v>
          </cell>
          <cell r="AO220">
            <v>159085.94742621321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159085.94742621321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150564.34896137344</v>
          </cell>
          <cell r="CE220">
            <v>128867</v>
          </cell>
          <cell r="CF220">
            <v>21697.348961373442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47988.148961373445</v>
          </cell>
          <cell r="CK220">
            <v>30419.571609371887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21697.348961373442</v>
          </cell>
          <cell r="DQ220">
            <v>0</v>
          </cell>
          <cell r="DR220">
            <v>21697.348961373442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2126155.2023813948</v>
          </cell>
          <cell r="F221">
            <v>0</v>
          </cell>
          <cell r="G221">
            <v>143500.4722213014</v>
          </cell>
          <cell r="H221">
            <v>2269655.6746026962</v>
          </cell>
          <cell r="J221">
            <v>143500.4722213014</v>
          </cell>
          <cell r="K221">
            <v>94912.204779099338</v>
          </cell>
          <cell r="L221">
            <v>238412.67700040073</v>
          </cell>
          <cell r="N221">
            <v>2031242.9976022956</v>
          </cell>
          <cell r="P221">
            <v>143500.4722213014</v>
          </cell>
          <cell r="Q221">
            <v>135.3890177312945</v>
          </cell>
          <cell r="R221">
            <v>0</v>
          </cell>
          <cell r="S221">
            <v>0</v>
          </cell>
          <cell r="T221">
            <v>94912.204779099338</v>
          </cell>
          <cell r="U221">
            <v>238548.06601813203</v>
          </cell>
          <cell r="W221">
            <v>341317.66362042748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2148563</v>
          </cell>
          <cell r="AI221">
            <v>22407.797618607725</v>
          </cell>
          <cell r="AJ221">
            <v>0</v>
          </cell>
          <cell r="AK221">
            <v>0</v>
          </cell>
          <cell r="AL221">
            <v>2126155.2023813948</v>
          </cell>
          <cell r="AM221">
            <v>0</v>
          </cell>
          <cell r="AN221">
            <v>143500.4722213014</v>
          </cell>
          <cell r="AO221">
            <v>2269655.6746026929</v>
          </cell>
          <cell r="AP221">
            <v>0</v>
          </cell>
          <cell r="AQ221">
            <v>135.3890177312945</v>
          </cell>
          <cell r="AR221">
            <v>0</v>
          </cell>
          <cell r="AS221">
            <v>0</v>
          </cell>
          <cell r="AT221">
            <v>135.3890177312945</v>
          </cell>
          <cell r="AU221">
            <v>2269791.063620423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2126155.2023813948</v>
          </cell>
          <cell r="CE221">
            <v>2068933</v>
          </cell>
          <cell r="CF221">
            <v>57222.202381394804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197681.80238139481</v>
          </cell>
          <cell r="CK221">
            <v>94912.204779099338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57222.202381394804</v>
          </cell>
          <cell r="DQ221">
            <v>0</v>
          </cell>
          <cell r="DR221">
            <v>57222.202381394804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34450.14</v>
          </cell>
          <cell r="F222">
            <v>0</v>
          </cell>
          <cell r="G222">
            <v>1875.9999999999998</v>
          </cell>
          <cell r="H222">
            <v>36326.14</v>
          </cell>
          <cell r="J222">
            <v>1875.9999999999998</v>
          </cell>
          <cell r="K222">
            <v>698.13999999999942</v>
          </cell>
          <cell r="L222">
            <v>2574.1399999999994</v>
          </cell>
          <cell r="N222">
            <v>33752</v>
          </cell>
          <cell r="P222">
            <v>1875.9999999999998</v>
          </cell>
          <cell r="Q222">
            <v>102.84359219527336</v>
          </cell>
          <cell r="R222">
            <v>0</v>
          </cell>
          <cell r="S222">
            <v>0</v>
          </cell>
          <cell r="T222">
            <v>698.13999999999942</v>
          </cell>
          <cell r="U222">
            <v>2676.9835921952726</v>
          </cell>
          <cell r="W222">
            <v>2676.9835921952726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34599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34450.14</v>
          </cell>
          <cell r="AM222">
            <v>0</v>
          </cell>
          <cell r="AN222">
            <v>1875.9999999999998</v>
          </cell>
          <cell r="AO222">
            <v>36326.14</v>
          </cell>
          <cell r="AP222">
            <v>0</v>
          </cell>
          <cell r="AQ222">
            <v>102.84359219527336</v>
          </cell>
          <cell r="AR222">
            <v>0</v>
          </cell>
          <cell r="AS222">
            <v>0</v>
          </cell>
          <cell r="AT222">
            <v>102.84359219527336</v>
          </cell>
          <cell r="AU222">
            <v>36428.983592195276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34450.14</v>
          </cell>
          <cell r="CE222">
            <v>33752</v>
          </cell>
          <cell r="CF222">
            <v>698.13999999999942</v>
          </cell>
          <cell r="CG222">
            <v>0</v>
          </cell>
          <cell r="CH222">
            <v>0</v>
          </cell>
          <cell r="CI222">
            <v>0</v>
          </cell>
          <cell r="CJ222">
            <v>698.13999999999942</v>
          </cell>
          <cell r="CK222">
            <v>698.13999999999942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698.13999999999942</v>
          </cell>
          <cell r="DQ222">
            <v>0</v>
          </cell>
          <cell r="DR222">
            <v>698.13999999999942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42140.501600031006</v>
          </cell>
          <cell r="F223">
            <v>0</v>
          </cell>
          <cell r="G223">
            <v>2870.0066196418875</v>
          </cell>
          <cell r="H223">
            <v>45010.508219672891</v>
          </cell>
          <cell r="J223">
            <v>2870.0066196418875</v>
          </cell>
          <cell r="K223">
            <v>1870.6487192123452</v>
          </cell>
          <cell r="L223">
            <v>4740.6553388542325</v>
          </cell>
          <cell r="N223">
            <v>40269.85288081866</v>
          </cell>
          <cell r="P223">
            <v>2870.0066196418875</v>
          </cell>
          <cell r="Q223">
            <v>60.470741721726547</v>
          </cell>
          <cell r="R223">
            <v>0</v>
          </cell>
          <cell r="S223">
            <v>0</v>
          </cell>
          <cell r="T223">
            <v>1870.6487192123452</v>
          </cell>
          <cell r="U223">
            <v>4801.1260805759593</v>
          </cell>
          <cell r="W223">
            <v>4823.5789613946199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42741</v>
          </cell>
          <cell r="AI223">
            <v>600.4983999689947</v>
          </cell>
          <cell r="AJ223">
            <v>0</v>
          </cell>
          <cell r="AK223">
            <v>0</v>
          </cell>
          <cell r="AL223">
            <v>42140.501600031006</v>
          </cell>
          <cell r="AM223">
            <v>0</v>
          </cell>
          <cell r="AN223">
            <v>2870.0066196418875</v>
          </cell>
          <cell r="AO223">
            <v>45010.508219672905</v>
          </cell>
          <cell r="AP223">
            <v>0</v>
          </cell>
          <cell r="AQ223">
            <v>60.470741721726547</v>
          </cell>
          <cell r="AR223">
            <v>0</v>
          </cell>
          <cell r="AS223">
            <v>0</v>
          </cell>
          <cell r="AT223">
            <v>60.470741721726547</v>
          </cell>
          <cell r="AU223">
            <v>45070.978961394634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42140.501600031006</v>
          </cell>
          <cell r="CE223">
            <v>40281</v>
          </cell>
          <cell r="CF223">
            <v>1859.5016000310061</v>
          </cell>
          <cell r="CG223">
            <v>33.6</v>
          </cell>
          <cell r="CH223">
            <v>0</v>
          </cell>
          <cell r="CI223">
            <v>0</v>
          </cell>
          <cell r="CJ223">
            <v>1893.101600031006</v>
          </cell>
          <cell r="CK223">
            <v>1870.6487192123452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1859.5016000310061</v>
          </cell>
          <cell r="DQ223">
            <v>0</v>
          </cell>
          <cell r="DR223">
            <v>1859.5016000310061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12864.000000000002</v>
          </cell>
          <cell r="H224">
            <v>190368.42285714287</v>
          </cell>
          <cell r="J224">
            <v>12864.000000000002</v>
          </cell>
          <cell r="K224">
            <v>38751.9493219664</v>
          </cell>
          <cell r="L224">
            <v>51615.9493219664</v>
          </cell>
          <cell r="N224">
            <v>138752.47353517648</v>
          </cell>
          <cell r="P224">
            <v>12864.000000000002</v>
          </cell>
          <cell r="Q224">
            <v>0</v>
          </cell>
          <cell r="R224">
            <v>0</v>
          </cell>
          <cell r="S224">
            <v>0</v>
          </cell>
          <cell r="T224">
            <v>38751.9493219664</v>
          </cell>
          <cell r="U224">
            <v>51615.9493219664</v>
          </cell>
          <cell r="W224">
            <v>89039.222857142857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180614</v>
          </cell>
          <cell r="AI224">
            <v>3109.5771428571434</v>
          </cell>
          <cell r="AJ224">
            <v>0</v>
          </cell>
          <cell r="AK224">
            <v>0</v>
          </cell>
          <cell r="AL224">
            <v>177504.42285714287</v>
          </cell>
          <cell r="AM224">
            <v>0</v>
          </cell>
          <cell r="AN224">
            <v>12864.000000000002</v>
          </cell>
          <cell r="AO224">
            <v>190368.42285714287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190368.42285714287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38751.9493219664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0</v>
          </cell>
          <cell r="DR224">
            <v>29208.422857142868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1929.4934363261998</v>
          </cell>
          <cell r="H226">
            <v>38023.4934363262</v>
          </cell>
          <cell r="J226">
            <v>1929.4934363261998</v>
          </cell>
          <cell r="K226">
            <v>1745</v>
          </cell>
          <cell r="L226">
            <v>3674.4934363262</v>
          </cell>
          <cell r="N226">
            <v>34349</v>
          </cell>
          <cell r="P226">
            <v>1929.4934363261998</v>
          </cell>
          <cell r="Q226">
            <v>0</v>
          </cell>
          <cell r="R226">
            <v>0</v>
          </cell>
          <cell r="S226">
            <v>0</v>
          </cell>
          <cell r="T226">
            <v>1745</v>
          </cell>
          <cell r="U226">
            <v>3674.4934363262</v>
          </cell>
          <cell r="W226">
            <v>15366.0934363262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36094</v>
          </cell>
          <cell r="AI226">
            <v>0</v>
          </cell>
          <cell r="AJ226">
            <v>0</v>
          </cell>
          <cell r="AK226">
            <v>0</v>
          </cell>
          <cell r="AL226">
            <v>36094</v>
          </cell>
          <cell r="AM226">
            <v>0</v>
          </cell>
          <cell r="AN226">
            <v>1929.4934363261998</v>
          </cell>
          <cell r="AO226">
            <v>38023.4934363262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38023.4934363262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0</v>
          </cell>
          <cell r="DR226">
            <v>1745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1245419.3815834438</v>
          </cell>
          <cell r="F227">
            <v>0</v>
          </cell>
          <cell r="G227">
            <v>77284.044271364561</v>
          </cell>
          <cell r="H227">
            <v>1322703.4258548084</v>
          </cell>
          <cell r="J227">
            <v>77284.044271364561</v>
          </cell>
          <cell r="K227">
            <v>33722.381583443843</v>
          </cell>
          <cell r="L227">
            <v>111006.4258548084</v>
          </cell>
          <cell r="N227">
            <v>1211697</v>
          </cell>
          <cell r="P227">
            <v>77284.044271364561</v>
          </cell>
          <cell r="Q227">
            <v>0</v>
          </cell>
          <cell r="R227">
            <v>0</v>
          </cell>
          <cell r="S227">
            <v>0</v>
          </cell>
          <cell r="T227">
            <v>33722.381583443843</v>
          </cell>
          <cell r="U227">
            <v>111006.4258548084</v>
          </cell>
          <cell r="W227">
            <v>146601.62585480843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1263797</v>
          </cell>
          <cell r="AI227">
            <v>18377.618416554229</v>
          </cell>
          <cell r="AJ227">
            <v>0</v>
          </cell>
          <cell r="AK227">
            <v>0</v>
          </cell>
          <cell r="AL227">
            <v>1245419.3815834438</v>
          </cell>
          <cell r="AM227">
            <v>0</v>
          </cell>
          <cell r="AN227">
            <v>77284.044271364561</v>
          </cell>
          <cell r="AO227">
            <v>1322703.4258548093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1322703.4258548093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1245419.3815834438</v>
          </cell>
          <cell r="CE227">
            <v>1211697</v>
          </cell>
          <cell r="CF227">
            <v>33722.381583443843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69317.581583443854</v>
          </cell>
          <cell r="CK227">
            <v>33722.381583443843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33722.381583443843</v>
          </cell>
          <cell r="DQ227">
            <v>0</v>
          </cell>
          <cell r="DR227">
            <v>33722.381583443843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310137.80714784091</v>
          </cell>
          <cell r="F228">
            <v>0</v>
          </cell>
          <cell r="G228">
            <v>16897.853207714255</v>
          </cell>
          <cell r="H228">
            <v>327035.66035555518</v>
          </cell>
          <cell r="J228">
            <v>16897.853207714255</v>
          </cell>
          <cell r="K228">
            <v>31264.763133856984</v>
          </cell>
          <cell r="L228">
            <v>48162.616341571236</v>
          </cell>
          <cell r="N228">
            <v>278873.04401398392</v>
          </cell>
          <cell r="P228">
            <v>16897.853207714255</v>
          </cell>
          <cell r="Q228">
            <v>0</v>
          </cell>
          <cell r="R228">
            <v>0</v>
          </cell>
          <cell r="S228">
            <v>0</v>
          </cell>
          <cell r="T228">
            <v>31264.763133856984</v>
          </cell>
          <cell r="U228">
            <v>48162.616341571236</v>
          </cell>
          <cell r="W228">
            <v>111963.26035555518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310617</v>
          </cell>
          <cell r="AI228">
            <v>479.19285215906103</v>
          </cell>
          <cell r="AJ228">
            <v>0</v>
          </cell>
          <cell r="AK228">
            <v>0</v>
          </cell>
          <cell r="AL228">
            <v>310137.80714784091</v>
          </cell>
          <cell r="AM228">
            <v>0</v>
          </cell>
          <cell r="AN228">
            <v>16897.853207714255</v>
          </cell>
          <cell r="AO228">
            <v>327035.66035555513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327035.66035555513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310137.80714784091</v>
          </cell>
          <cell r="CE228">
            <v>287525</v>
          </cell>
          <cell r="CF228">
            <v>22612.807147840911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95065.407147840917</v>
          </cell>
          <cell r="CK228">
            <v>31264.763133856984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22612.807147840911</v>
          </cell>
          <cell r="DQ228">
            <v>0</v>
          </cell>
          <cell r="DR228">
            <v>22612.807147840911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1229271.4305539764</v>
          </cell>
          <cell r="F229">
            <v>0</v>
          </cell>
          <cell r="G229">
            <v>63343.15315575464</v>
          </cell>
          <cell r="H229">
            <v>1292614.583709731</v>
          </cell>
          <cell r="J229">
            <v>63343.15315575464</v>
          </cell>
          <cell r="K229">
            <v>143677.59739655469</v>
          </cell>
          <cell r="L229">
            <v>207020.75055230933</v>
          </cell>
          <cell r="N229">
            <v>1085593.8331574216</v>
          </cell>
          <cell r="P229">
            <v>63343.15315575464</v>
          </cell>
          <cell r="Q229">
            <v>346.75314752690849</v>
          </cell>
          <cell r="R229">
            <v>0</v>
          </cell>
          <cell r="S229">
            <v>0</v>
          </cell>
          <cell r="T229">
            <v>143677.59739655469</v>
          </cell>
          <cell r="U229">
            <v>207367.50369983623</v>
          </cell>
          <cell r="W229">
            <v>275473.53685725795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1248271</v>
          </cell>
          <cell r="AI229">
            <v>18999.569446025151</v>
          </cell>
          <cell r="AJ229">
            <v>0</v>
          </cell>
          <cell r="AK229">
            <v>0</v>
          </cell>
          <cell r="AL229">
            <v>1229271.4305539764</v>
          </cell>
          <cell r="AM229">
            <v>0</v>
          </cell>
          <cell r="AN229">
            <v>63343.15315575464</v>
          </cell>
          <cell r="AO229">
            <v>1292614.583709731</v>
          </cell>
          <cell r="AP229">
            <v>0</v>
          </cell>
          <cell r="AQ229">
            <v>346.75314752690849</v>
          </cell>
          <cell r="AR229">
            <v>0</v>
          </cell>
          <cell r="AS229">
            <v>0</v>
          </cell>
          <cell r="AT229">
            <v>346.75314752690849</v>
          </cell>
          <cell r="AU229">
            <v>1292961.3368572581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1229271.4305539764</v>
          </cell>
          <cell r="CE229">
            <v>1115534</v>
          </cell>
          <cell r="CF229">
            <v>113737.43055397645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211783.63055397643</v>
          </cell>
          <cell r="CK229">
            <v>143677.59739655469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113737.43055397645</v>
          </cell>
          <cell r="DQ229">
            <v>0</v>
          </cell>
          <cell r="DR229">
            <v>113737.43055397645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29738.863636363625</v>
          </cell>
          <cell r="H230">
            <v>883634.3590909089</v>
          </cell>
          <cell r="J230">
            <v>29738.863636363625</v>
          </cell>
          <cell r="K230">
            <v>68820.495454545249</v>
          </cell>
          <cell r="L230">
            <v>98559.359090908867</v>
          </cell>
          <cell r="N230">
            <v>785075</v>
          </cell>
          <cell r="P230">
            <v>29738.863636363625</v>
          </cell>
          <cell r="Q230">
            <v>0</v>
          </cell>
          <cell r="R230">
            <v>0</v>
          </cell>
          <cell r="S230">
            <v>0</v>
          </cell>
          <cell r="T230">
            <v>68820.495454545249</v>
          </cell>
          <cell r="U230">
            <v>98559.359090908867</v>
          </cell>
          <cell r="W230">
            <v>128784.15909090888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0</v>
          </cell>
          <cell r="AF230">
            <v>12</v>
          </cell>
          <cell r="AG230">
            <v>0</v>
          </cell>
          <cell r="AH230">
            <v>859284</v>
          </cell>
          <cell r="AI230">
            <v>5388.5045454545443</v>
          </cell>
          <cell r="AJ230">
            <v>0</v>
          </cell>
          <cell r="AK230">
            <v>0</v>
          </cell>
          <cell r="AL230">
            <v>853895.49545454525</v>
          </cell>
          <cell r="AM230">
            <v>0</v>
          </cell>
          <cell r="AN230">
            <v>29738.863636363625</v>
          </cell>
          <cell r="AO230">
            <v>883634.35909090901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883634.35909090901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0</v>
          </cell>
          <cell r="DR230">
            <v>68820.495454545249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3912.8</v>
          </cell>
          <cell r="H232">
            <v>45079.8</v>
          </cell>
          <cell r="J232">
            <v>3912.8</v>
          </cell>
          <cell r="K232">
            <v>2448.9542902427147</v>
          </cell>
          <cell r="L232">
            <v>6361.7542902427149</v>
          </cell>
          <cell r="N232">
            <v>38718.045709757287</v>
          </cell>
          <cell r="P232">
            <v>3912.8</v>
          </cell>
          <cell r="Q232">
            <v>0</v>
          </cell>
          <cell r="R232">
            <v>0</v>
          </cell>
          <cell r="S232">
            <v>0</v>
          </cell>
          <cell r="T232">
            <v>2448.9542902427147</v>
          </cell>
          <cell r="U232">
            <v>6361.7542902427149</v>
          </cell>
          <cell r="W232">
            <v>6551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41167</v>
          </cell>
          <cell r="AI232">
            <v>0</v>
          </cell>
          <cell r="AJ232">
            <v>0</v>
          </cell>
          <cell r="AK232">
            <v>0</v>
          </cell>
          <cell r="AL232">
            <v>41167</v>
          </cell>
          <cell r="AM232">
            <v>0</v>
          </cell>
          <cell r="AN232">
            <v>3912.8</v>
          </cell>
          <cell r="AO232">
            <v>45079.8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45079.8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2448.9542902427147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0</v>
          </cell>
          <cell r="DR232">
            <v>2355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26283.183157894757</v>
          </cell>
          <cell r="H235">
            <v>409428.06824661687</v>
          </cell>
          <cell r="J235">
            <v>26283.183157894757</v>
          </cell>
          <cell r="K235">
            <v>37850.885088722105</v>
          </cell>
          <cell r="L235">
            <v>64134.068246616866</v>
          </cell>
          <cell r="N235">
            <v>345294</v>
          </cell>
          <cell r="P235">
            <v>26283.183157894757</v>
          </cell>
          <cell r="Q235">
            <v>0</v>
          </cell>
          <cell r="R235">
            <v>0</v>
          </cell>
          <cell r="S235">
            <v>0</v>
          </cell>
          <cell r="T235">
            <v>37850.885088722105</v>
          </cell>
          <cell r="U235">
            <v>64134.068246616866</v>
          </cell>
          <cell r="W235">
            <v>99080.46824661686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386481</v>
          </cell>
          <cell r="AI235">
            <v>3336.1149112781968</v>
          </cell>
          <cell r="AJ235">
            <v>0</v>
          </cell>
          <cell r="AK235">
            <v>0</v>
          </cell>
          <cell r="AL235">
            <v>383144.88508872211</v>
          </cell>
          <cell r="AM235">
            <v>0</v>
          </cell>
          <cell r="AN235">
            <v>26283.183157894757</v>
          </cell>
          <cell r="AO235">
            <v>409428.06824661681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409428.06824661681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0</v>
          </cell>
          <cell r="DR235">
            <v>37850.885088722105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24340.076383896696</v>
          </cell>
          <cell r="H236">
            <v>452351.0763838967</v>
          </cell>
          <cell r="J236">
            <v>24340.076383896696</v>
          </cell>
          <cell r="K236">
            <v>65886.112131683825</v>
          </cell>
          <cell r="L236">
            <v>90226.188515580521</v>
          </cell>
          <cell r="N236">
            <v>362124.88786831615</v>
          </cell>
          <cell r="P236">
            <v>24340.076383896696</v>
          </cell>
          <cell r="Q236">
            <v>0</v>
          </cell>
          <cell r="R236">
            <v>0</v>
          </cell>
          <cell r="S236">
            <v>0</v>
          </cell>
          <cell r="T236">
            <v>65886.112131683825</v>
          </cell>
          <cell r="U236">
            <v>90226.188515580521</v>
          </cell>
          <cell r="W236">
            <v>135807.87638389668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428011</v>
          </cell>
          <cell r="AI236">
            <v>0</v>
          </cell>
          <cell r="AJ236">
            <v>0</v>
          </cell>
          <cell r="AK236">
            <v>0</v>
          </cell>
          <cell r="AL236">
            <v>428011</v>
          </cell>
          <cell r="AM236">
            <v>0</v>
          </cell>
          <cell r="AN236">
            <v>24340.076383896696</v>
          </cell>
          <cell r="AO236">
            <v>452351.07638389646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452351.07638389646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65886.112131683825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0</v>
          </cell>
          <cell r="DR236">
            <v>53810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1073129.6702029679</v>
          </cell>
          <cell r="F238">
            <v>0</v>
          </cell>
          <cell r="G238">
            <v>67303.154781163495</v>
          </cell>
          <cell r="H238">
            <v>1140432.8249841314</v>
          </cell>
          <cell r="J238">
            <v>67303.154781163495</v>
          </cell>
          <cell r="K238">
            <v>111409.47772463819</v>
          </cell>
          <cell r="L238">
            <v>178712.63250580168</v>
          </cell>
          <cell r="N238">
            <v>961720.19247832964</v>
          </cell>
          <cell r="P238">
            <v>67303.154781163495</v>
          </cell>
          <cell r="Q238">
            <v>888.35707914331113</v>
          </cell>
          <cell r="R238">
            <v>0</v>
          </cell>
          <cell r="S238">
            <v>0</v>
          </cell>
          <cell r="T238">
            <v>111409.47772463819</v>
          </cell>
          <cell r="U238">
            <v>179600.989584945</v>
          </cell>
          <cell r="W238">
            <v>266169.38206327474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0</v>
          </cell>
          <cell r="AF238">
            <v>15.000000000000014</v>
          </cell>
          <cell r="AG238">
            <v>0</v>
          </cell>
          <cell r="AH238">
            <v>1082781</v>
          </cell>
          <cell r="AI238">
            <v>9651.3297970301701</v>
          </cell>
          <cell r="AJ238">
            <v>0</v>
          </cell>
          <cell r="AK238">
            <v>0</v>
          </cell>
          <cell r="AL238">
            <v>1073129.6702029679</v>
          </cell>
          <cell r="AM238">
            <v>0</v>
          </cell>
          <cell r="AN238">
            <v>67303.154781163495</v>
          </cell>
          <cell r="AO238">
            <v>1140432.8249841353</v>
          </cell>
          <cell r="AP238">
            <v>0</v>
          </cell>
          <cell r="AQ238">
            <v>888.35707914331113</v>
          </cell>
          <cell r="AR238">
            <v>0</v>
          </cell>
          <cell r="AS238">
            <v>0</v>
          </cell>
          <cell r="AT238">
            <v>888.35707914331113</v>
          </cell>
          <cell r="AU238">
            <v>1141321.182063279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1073129.6702029679</v>
          </cell>
          <cell r="CE238">
            <v>996205</v>
          </cell>
          <cell r="CF238">
            <v>76924.670202967944</v>
          </cell>
          <cell r="CG238">
            <v>103945.2</v>
          </cell>
          <cell r="CH238">
            <v>17108</v>
          </cell>
          <cell r="CI238">
            <v>0</v>
          </cell>
          <cell r="CJ238">
            <v>197977.87020296796</v>
          </cell>
          <cell r="CK238">
            <v>111409.47772463819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76924.670202967944</v>
          </cell>
          <cell r="DQ238">
            <v>0</v>
          </cell>
          <cell r="DR238">
            <v>76924.670202967944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912057.84534919146</v>
          </cell>
          <cell r="F240">
            <v>0</v>
          </cell>
          <cell r="G240">
            <v>53794.25747820043</v>
          </cell>
          <cell r="H240">
            <v>965852.10282739194</v>
          </cell>
          <cell r="J240">
            <v>53794.25747820043</v>
          </cell>
          <cell r="K240">
            <v>136021.90005501604</v>
          </cell>
          <cell r="L240">
            <v>189816.15753321646</v>
          </cell>
          <cell r="N240">
            <v>776035.94529417553</v>
          </cell>
          <cell r="P240">
            <v>53794.25747820043</v>
          </cell>
          <cell r="Q240">
            <v>280.98202476238117</v>
          </cell>
          <cell r="R240">
            <v>0</v>
          </cell>
          <cell r="S240">
            <v>0</v>
          </cell>
          <cell r="T240">
            <v>136021.90005501604</v>
          </cell>
          <cell r="U240">
            <v>190097.13955797884</v>
          </cell>
          <cell r="W240">
            <v>274716.48485215427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917560</v>
          </cell>
          <cell r="AI240">
            <v>5502.1546508086876</v>
          </cell>
          <cell r="AJ240">
            <v>0</v>
          </cell>
          <cell r="AK240">
            <v>0</v>
          </cell>
          <cell r="AL240">
            <v>912057.84534919146</v>
          </cell>
          <cell r="AM240">
            <v>0</v>
          </cell>
          <cell r="AN240">
            <v>53794.25747820043</v>
          </cell>
          <cell r="AO240">
            <v>965852.10282739194</v>
          </cell>
          <cell r="AP240">
            <v>0</v>
          </cell>
          <cell r="AQ240">
            <v>280.98202476238117</v>
          </cell>
          <cell r="AR240">
            <v>0</v>
          </cell>
          <cell r="AS240">
            <v>0</v>
          </cell>
          <cell r="AT240">
            <v>280.98202476238117</v>
          </cell>
          <cell r="AU240">
            <v>966133.08485215425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912057.84534919146</v>
          </cell>
          <cell r="CE240">
            <v>796809</v>
          </cell>
          <cell r="CF240">
            <v>115248.84534919146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220641.24534919145</v>
          </cell>
          <cell r="CK240">
            <v>136021.90005501604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115248.84534919146</v>
          </cell>
          <cell r="DQ240">
            <v>0</v>
          </cell>
          <cell r="DR240">
            <v>115248.84534919146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178484.75806451609</v>
          </cell>
          <cell r="H245">
            <v>3073756.231048387</v>
          </cell>
          <cell r="J245">
            <v>178484.75806451609</v>
          </cell>
          <cell r="K245">
            <v>154429.73441657759</v>
          </cell>
          <cell r="L245">
            <v>332914.49248109368</v>
          </cell>
          <cell r="N245">
            <v>2740841.7385672932</v>
          </cell>
          <cell r="P245">
            <v>178484.75806451609</v>
          </cell>
          <cell r="Q245">
            <v>0</v>
          </cell>
          <cell r="R245">
            <v>0</v>
          </cell>
          <cell r="S245">
            <v>0</v>
          </cell>
          <cell r="T245">
            <v>154429.73441657759</v>
          </cell>
          <cell r="U245">
            <v>332914.49248109368</v>
          </cell>
          <cell r="W245">
            <v>562744.23104838724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2933581</v>
          </cell>
          <cell r="AI245">
            <v>38309.527016129032</v>
          </cell>
          <cell r="AJ245">
            <v>0</v>
          </cell>
          <cell r="AK245">
            <v>0</v>
          </cell>
          <cell r="AL245">
            <v>2895271.4729838711</v>
          </cell>
          <cell r="AM245">
            <v>0</v>
          </cell>
          <cell r="AN245">
            <v>178484.75806451609</v>
          </cell>
          <cell r="AO245">
            <v>3073756.2310483875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3073756.2310483875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154429.73441657759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0</v>
          </cell>
          <cell r="DR245">
            <v>98581.472983871121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50829.114087743132</v>
          </cell>
          <cell r="H247">
            <v>973667.1140877431</v>
          </cell>
          <cell r="J247">
            <v>50829.114087743132</v>
          </cell>
          <cell r="K247">
            <v>114748.12088653861</v>
          </cell>
          <cell r="L247">
            <v>165577.23497428175</v>
          </cell>
          <cell r="N247">
            <v>808089.87911346136</v>
          </cell>
          <cell r="P247">
            <v>50829.114087743132</v>
          </cell>
          <cell r="Q247">
            <v>0</v>
          </cell>
          <cell r="R247">
            <v>0</v>
          </cell>
          <cell r="S247">
            <v>0</v>
          </cell>
          <cell r="T247">
            <v>114748.12088653861</v>
          </cell>
          <cell r="U247">
            <v>165577.23497428175</v>
          </cell>
          <cell r="W247">
            <v>278611.31408774317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922838</v>
          </cell>
          <cell r="AI247">
            <v>0</v>
          </cell>
          <cell r="AJ247">
            <v>0</v>
          </cell>
          <cell r="AK247">
            <v>0</v>
          </cell>
          <cell r="AL247">
            <v>922838</v>
          </cell>
          <cell r="AM247">
            <v>0</v>
          </cell>
          <cell r="AN247">
            <v>50829.114087743132</v>
          </cell>
          <cell r="AO247">
            <v>973667.11408774287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973667.11408774287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114748.12088653861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0</v>
          </cell>
          <cell r="DR247">
            <v>61189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8523968.0646401085</v>
          </cell>
          <cell r="F248">
            <v>0</v>
          </cell>
          <cell r="G248">
            <v>501089.4315694893</v>
          </cell>
          <cell r="H248">
            <v>9025057.4962095972</v>
          </cell>
          <cell r="J248">
            <v>501089.4315694893</v>
          </cell>
          <cell r="K248">
            <v>724974.99215658568</v>
          </cell>
          <cell r="L248">
            <v>1226064.4237260749</v>
          </cell>
          <cell r="N248">
            <v>7798993.0724835228</v>
          </cell>
          <cell r="P248">
            <v>501089.4315694893</v>
          </cell>
          <cell r="Q248">
            <v>18438.205728597914</v>
          </cell>
          <cell r="R248">
            <v>0</v>
          </cell>
          <cell r="S248">
            <v>0</v>
          </cell>
          <cell r="T248">
            <v>724974.99215658568</v>
          </cell>
          <cell r="U248">
            <v>1244502.6294546728</v>
          </cell>
          <cell r="W248">
            <v>1420116.1019381958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8666848</v>
          </cell>
          <cell r="AI248">
            <v>142879.9353598888</v>
          </cell>
          <cell r="AJ248">
            <v>0</v>
          </cell>
          <cell r="AK248">
            <v>0</v>
          </cell>
          <cell r="AL248">
            <v>8523968.0646401085</v>
          </cell>
          <cell r="AM248">
            <v>0</v>
          </cell>
          <cell r="AN248">
            <v>501089.4315694893</v>
          </cell>
          <cell r="AO248">
            <v>9025057.4962096047</v>
          </cell>
          <cell r="AP248">
            <v>0</v>
          </cell>
          <cell r="AQ248">
            <v>18438.205728597914</v>
          </cell>
          <cell r="AR248">
            <v>0</v>
          </cell>
          <cell r="AS248">
            <v>0</v>
          </cell>
          <cell r="AT248">
            <v>18438.205728597914</v>
          </cell>
          <cell r="AU248">
            <v>9043495.7019382007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8523968.0646401085</v>
          </cell>
          <cell r="CE248">
            <v>7809759</v>
          </cell>
          <cell r="CF248">
            <v>714209.0646401085</v>
          </cell>
          <cell r="CG248">
            <v>32451</v>
          </cell>
          <cell r="CH248">
            <v>153928.4</v>
          </cell>
          <cell r="CI248">
            <v>0</v>
          </cell>
          <cell r="CJ248">
            <v>900588.46464010852</v>
          </cell>
          <cell r="CK248">
            <v>724974.99215658568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714209.0646401085</v>
          </cell>
          <cell r="DQ248">
            <v>0</v>
          </cell>
          <cell r="DR248">
            <v>714209.0646401085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3738.8042203985929</v>
          </cell>
          <cell r="H251">
            <v>320748.83704572101</v>
          </cell>
          <cell r="J251">
            <v>3738.8042203985929</v>
          </cell>
          <cell r="K251">
            <v>27390.160270378441</v>
          </cell>
          <cell r="L251">
            <v>31128.964490777034</v>
          </cell>
          <cell r="N251">
            <v>289619.87255494396</v>
          </cell>
          <cell r="P251">
            <v>3738.8042203985929</v>
          </cell>
          <cell r="Q251">
            <v>17.56386434364607</v>
          </cell>
          <cell r="R251">
            <v>0</v>
          </cell>
          <cell r="S251">
            <v>0</v>
          </cell>
          <cell r="T251">
            <v>27390.160270378441</v>
          </cell>
          <cell r="U251">
            <v>31146.528355120681</v>
          </cell>
          <cell r="W251">
            <v>72108.200910064639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318844</v>
          </cell>
          <cell r="AI251">
            <v>1833.9671746776085</v>
          </cell>
          <cell r="AJ251">
            <v>0</v>
          </cell>
          <cell r="AK251">
            <v>0</v>
          </cell>
          <cell r="AL251">
            <v>317010.03282532241</v>
          </cell>
          <cell r="AM251">
            <v>0</v>
          </cell>
          <cell r="AN251">
            <v>3738.8042203985929</v>
          </cell>
          <cell r="AO251">
            <v>320748.83704572101</v>
          </cell>
          <cell r="AP251">
            <v>0</v>
          </cell>
          <cell r="AQ251">
            <v>17.56386434364607</v>
          </cell>
          <cell r="AR251">
            <v>0</v>
          </cell>
          <cell r="AS251">
            <v>0</v>
          </cell>
          <cell r="AT251">
            <v>17.56386434364607</v>
          </cell>
          <cell r="AU251">
            <v>320766.40091006464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27390.160270378441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0</v>
          </cell>
          <cell r="DR251">
            <v>7054.0328253224143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1065743.3271122666</v>
          </cell>
          <cell r="F252">
            <v>0</v>
          </cell>
          <cell r="G252">
            <v>62729.206660204552</v>
          </cell>
          <cell r="H252">
            <v>1128472.5337724711</v>
          </cell>
          <cell r="J252">
            <v>62729.206660204552</v>
          </cell>
          <cell r="K252">
            <v>155243.40437670238</v>
          </cell>
          <cell r="L252">
            <v>217972.61103690695</v>
          </cell>
          <cell r="N252">
            <v>910499.92273556418</v>
          </cell>
          <cell r="P252">
            <v>62729.206660204552</v>
          </cell>
          <cell r="Q252">
            <v>0</v>
          </cell>
          <cell r="R252">
            <v>0</v>
          </cell>
          <cell r="S252">
            <v>0</v>
          </cell>
          <cell r="T252">
            <v>155243.40437670238</v>
          </cell>
          <cell r="U252">
            <v>217972.61103690695</v>
          </cell>
          <cell r="W252">
            <v>289147.93377247109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0</v>
          </cell>
          <cell r="AF252">
            <v>1</v>
          </cell>
          <cell r="AG252">
            <v>0</v>
          </cell>
          <cell r="AH252">
            <v>1100653</v>
          </cell>
          <cell r="AI252">
            <v>34909.672887732784</v>
          </cell>
          <cell r="AJ252">
            <v>0</v>
          </cell>
          <cell r="AK252">
            <v>0</v>
          </cell>
          <cell r="AL252">
            <v>1065743.3271122666</v>
          </cell>
          <cell r="AM252">
            <v>0</v>
          </cell>
          <cell r="AN252">
            <v>62729.206660204552</v>
          </cell>
          <cell r="AO252">
            <v>1128472.5337724714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1128472.5337724714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1065743.3271122666</v>
          </cell>
          <cell r="CE252">
            <v>944169</v>
          </cell>
          <cell r="CF252">
            <v>121574.32711226656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226418.72711226656</v>
          </cell>
          <cell r="CK252">
            <v>155243.40437670238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121574.32711226656</v>
          </cell>
          <cell r="DQ252">
            <v>0</v>
          </cell>
          <cell r="DR252">
            <v>121574.32711226656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5513638.1944162361</v>
          </cell>
          <cell r="F253">
            <v>0</v>
          </cell>
          <cell r="G253">
            <v>293137.61115966382</v>
          </cell>
          <cell r="H253">
            <v>5806775.8055758998</v>
          </cell>
          <cell r="J253">
            <v>293137.61115966382</v>
          </cell>
          <cell r="K253">
            <v>278715.47573893116</v>
          </cell>
          <cell r="L253">
            <v>571853.08689859498</v>
          </cell>
          <cell r="N253">
            <v>5234922.7186773047</v>
          </cell>
          <cell r="P253">
            <v>465744.86319218413</v>
          </cell>
          <cell r="Q253">
            <v>0</v>
          </cell>
          <cell r="R253">
            <v>3529497.7235772368</v>
          </cell>
          <cell r="S253">
            <v>172607.25203252034</v>
          </cell>
          <cell r="T253">
            <v>278715.47573893116</v>
          </cell>
          <cell r="U253">
            <v>4101350.8104758319</v>
          </cell>
          <cell r="W253">
            <v>4160674.5291531365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0</v>
          </cell>
          <cell r="AF253">
            <v>184.01626016260153</v>
          </cell>
          <cell r="AG253">
            <v>184.01626016260153</v>
          </cell>
          <cell r="AH253">
            <v>9265558</v>
          </cell>
          <cell r="AI253">
            <v>92260.18446667341</v>
          </cell>
          <cell r="AJ253">
            <v>3356890.471544716</v>
          </cell>
          <cell r="AK253">
            <v>302769.14957236213</v>
          </cell>
          <cell r="AL253">
            <v>5513638.1944162361</v>
          </cell>
          <cell r="AM253">
            <v>0</v>
          </cell>
          <cell r="AN253">
            <v>293137.61115966382</v>
          </cell>
          <cell r="AO253">
            <v>5806775.8055758998</v>
          </cell>
          <cell r="AP253">
            <v>3356890.471544716</v>
          </cell>
          <cell r="AQ253">
            <v>0</v>
          </cell>
          <cell r="AR253">
            <v>0</v>
          </cell>
          <cell r="AS253">
            <v>172607.25203252034</v>
          </cell>
          <cell r="AT253">
            <v>3529497.7235772368</v>
          </cell>
          <cell r="AU253">
            <v>9336273.5291531421</v>
          </cell>
          <cell r="AW253">
            <v>244</v>
          </cell>
          <cell r="AX253">
            <v>184.01626016260153</v>
          </cell>
          <cell r="AY253">
            <v>3356890.471544716</v>
          </cell>
          <cell r="AZ253">
            <v>0</v>
          </cell>
          <cell r="BA253">
            <v>172607.25203252034</v>
          </cell>
          <cell r="BB253">
            <v>3529497.7235772363</v>
          </cell>
          <cell r="BC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5513638.1944162361</v>
          </cell>
          <cell r="CE253">
            <v>5264375</v>
          </cell>
          <cell r="CF253">
            <v>249263.19441623613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338039.19441623613</v>
          </cell>
          <cell r="CK253">
            <v>278715.47573893116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249263.19441623613</v>
          </cell>
          <cell r="DQ253">
            <v>0</v>
          </cell>
          <cell r="DR253">
            <v>249263.19441623613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1968.1301411909144</v>
          </cell>
          <cell r="H255">
            <v>32336.130141190915</v>
          </cell>
          <cell r="J255">
            <v>1968.1301411909144</v>
          </cell>
          <cell r="K255">
            <v>3076.0346209656509</v>
          </cell>
          <cell r="L255">
            <v>5044.1647621565653</v>
          </cell>
          <cell r="N255">
            <v>27291.965379034351</v>
          </cell>
          <cell r="P255">
            <v>1968.1301411909144</v>
          </cell>
          <cell r="Q255">
            <v>0</v>
          </cell>
          <cell r="R255">
            <v>0</v>
          </cell>
          <cell r="S255">
            <v>0</v>
          </cell>
          <cell r="T255">
            <v>3076.0346209656509</v>
          </cell>
          <cell r="U255">
            <v>5044.1647621565653</v>
          </cell>
          <cell r="W255">
            <v>8935.7301411909139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30368</v>
          </cell>
          <cell r="AI255">
            <v>0</v>
          </cell>
          <cell r="AJ255">
            <v>0</v>
          </cell>
          <cell r="AK255">
            <v>0</v>
          </cell>
          <cell r="AL255">
            <v>30368</v>
          </cell>
          <cell r="AM255">
            <v>0</v>
          </cell>
          <cell r="AN255">
            <v>1968.1301411909144</v>
          </cell>
          <cell r="AO255">
            <v>32336.130141190919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32336.130141190919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3076.0346209656509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0</v>
          </cell>
          <cell r="DR255">
            <v>1144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7459154.5686818203</v>
          </cell>
          <cell r="F257">
            <v>0</v>
          </cell>
          <cell r="G257">
            <v>453314.50870369229</v>
          </cell>
          <cell r="H257">
            <v>7912469.0773855122</v>
          </cell>
          <cell r="J257">
            <v>453314.50870369229</v>
          </cell>
          <cell r="K257">
            <v>983954.85906942014</v>
          </cell>
          <cell r="L257">
            <v>1437269.3677731124</v>
          </cell>
          <cell r="N257">
            <v>6475199.7096123993</v>
          </cell>
          <cell r="P257">
            <v>453314.50870369229</v>
          </cell>
          <cell r="Q257">
            <v>4693.8586156868359</v>
          </cell>
          <cell r="R257">
            <v>0</v>
          </cell>
          <cell r="S257">
            <v>0</v>
          </cell>
          <cell r="T257">
            <v>983954.85906942014</v>
          </cell>
          <cell r="U257">
            <v>1441963.2263887993</v>
          </cell>
          <cell r="W257">
            <v>1919416.9360011993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0</v>
          </cell>
          <cell r="AF257">
            <v>139.96969696969691</v>
          </cell>
          <cell r="AG257">
            <v>0</v>
          </cell>
          <cell r="AH257">
            <v>7553906</v>
          </cell>
          <cell r="AI257">
            <v>94751.431318172661</v>
          </cell>
          <cell r="AJ257">
            <v>0</v>
          </cell>
          <cell r="AK257">
            <v>0</v>
          </cell>
          <cell r="AL257">
            <v>7459154.5686818203</v>
          </cell>
          <cell r="AM257">
            <v>0</v>
          </cell>
          <cell r="AN257">
            <v>453314.50870369229</v>
          </cell>
          <cell r="AO257">
            <v>7912469.0773855243</v>
          </cell>
          <cell r="AP257">
            <v>0</v>
          </cell>
          <cell r="AQ257">
            <v>4693.8586156868359</v>
          </cell>
          <cell r="AR257">
            <v>0</v>
          </cell>
          <cell r="AS257">
            <v>0</v>
          </cell>
          <cell r="AT257">
            <v>4693.8586156868359</v>
          </cell>
          <cell r="AU257">
            <v>7917162.9360012114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7459154.5686818203</v>
          </cell>
          <cell r="CE257">
            <v>6603809</v>
          </cell>
          <cell r="CF257">
            <v>855345.5686818203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1461408.5686818203</v>
          </cell>
          <cell r="CK257">
            <v>983954.85906942014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855345.5686818203</v>
          </cell>
          <cell r="DQ257">
            <v>0</v>
          </cell>
          <cell r="DR257">
            <v>855345.5686818203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A259">
            <v>250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1520052.7420016071</v>
          </cell>
          <cell r="F260">
            <v>0</v>
          </cell>
          <cell r="G260">
            <v>96876.918297654818</v>
          </cell>
          <cell r="H260">
            <v>1616929.6602992618</v>
          </cell>
          <cell r="J260">
            <v>96876.918297654818</v>
          </cell>
          <cell r="K260">
            <v>150907.74200160708</v>
          </cell>
          <cell r="L260">
            <v>247784.66029926192</v>
          </cell>
          <cell r="N260">
            <v>1369145</v>
          </cell>
          <cell r="P260">
            <v>96876.918297654818</v>
          </cell>
          <cell r="Q260">
            <v>0</v>
          </cell>
          <cell r="R260">
            <v>0</v>
          </cell>
          <cell r="S260">
            <v>0</v>
          </cell>
          <cell r="T260">
            <v>150907.74200160708</v>
          </cell>
          <cell r="U260">
            <v>247784.66029926192</v>
          </cell>
          <cell r="W260">
            <v>270995.86029926193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1536622</v>
          </cell>
          <cell r="AI260">
            <v>16569.257998393143</v>
          </cell>
          <cell r="AJ260">
            <v>0</v>
          </cell>
          <cell r="AK260">
            <v>0</v>
          </cell>
          <cell r="AL260">
            <v>1520052.7420016071</v>
          </cell>
          <cell r="AM260">
            <v>0</v>
          </cell>
          <cell r="AN260">
            <v>96876.918297654818</v>
          </cell>
          <cell r="AO260">
            <v>1616929.6602992616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1616929.6602992616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1520052.7420016071</v>
          </cell>
          <cell r="CE260">
            <v>1369145</v>
          </cell>
          <cell r="CF260">
            <v>150907.74200160708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174118.94200160709</v>
          </cell>
          <cell r="CK260">
            <v>150907.74200160708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150907.74200160708</v>
          </cell>
          <cell r="DQ260">
            <v>0</v>
          </cell>
          <cell r="DR260">
            <v>150907.74200160708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959.81395348837214</v>
          </cell>
          <cell r="H262">
            <v>41717.813953488374</v>
          </cell>
          <cell r="J262">
            <v>959.81395348837214</v>
          </cell>
          <cell r="K262">
            <v>8338</v>
          </cell>
          <cell r="L262">
            <v>9297.8139534883721</v>
          </cell>
          <cell r="N262">
            <v>32420</v>
          </cell>
          <cell r="P262">
            <v>959.81395348837214</v>
          </cell>
          <cell r="Q262">
            <v>0</v>
          </cell>
          <cell r="R262">
            <v>0</v>
          </cell>
          <cell r="S262">
            <v>0</v>
          </cell>
          <cell r="T262">
            <v>8338</v>
          </cell>
          <cell r="U262">
            <v>9297.8139534883721</v>
          </cell>
          <cell r="W262">
            <v>9297.8139534883721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40758</v>
          </cell>
          <cell r="AI262">
            <v>0</v>
          </cell>
          <cell r="AJ262">
            <v>0</v>
          </cell>
          <cell r="AK262">
            <v>0</v>
          </cell>
          <cell r="AL262">
            <v>40758</v>
          </cell>
          <cell r="AM262">
            <v>0</v>
          </cell>
          <cell r="AN262">
            <v>959.81395348837214</v>
          </cell>
          <cell r="AO262">
            <v>41717.813953488374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41717.813953488374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0</v>
          </cell>
          <cell r="DR262">
            <v>8338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7199460.9139965083</v>
          </cell>
          <cell r="F267">
            <v>0</v>
          </cell>
          <cell r="G267">
            <v>427260.02755804511</v>
          </cell>
          <cell r="H267">
            <v>7626720.9415545538</v>
          </cell>
          <cell r="J267">
            <v>427260.02755804511</v>
          </cell>
          <cell r="K267">
            <v>230130.93965982512</v>
          </cell>
          <cell r="L267">
            <v>657390.96721787029</v>
          </cell>
          <cell r="N267">
            <v>6969329.9743366838</v>
          </cell>
          <cell r="P267">
            <v>455113.70790630719</v>
          </cell>
          <cell r="Q267">
            <v>0</v>
          </cell>
          <cell r="R267">
            <v>504475.5427850922</v>
          </cell>
          <cell r="S267">
            <v>27853.680348262049</v>
          </cell>
          <cell r="T267">
            <v>230130.93965982512</v>
          </cell>
          <cell r="U267">
            <v>1161866.5100029625</v>
          </cell>
          <cell r="W267">
            <v>1394109.2843396454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0</v>
          </cell>
          <cell r="AF267">
            <v>150.99999999999997</v>
          </cell>
          <cell r="AG267">
            <v>29.694755168722871</v>
          </cell>
          <cell r="AH267">
            <v>7807566</v>
          </cell>
          <cell r="AI267">
            <v>131483.22356666334</v>
          </cell>
          <cell r="AJ267">
            <v>476621.86243683012</v>
          </cell>
          <cell r="AK267">
            <v>0</v>
          </cell>
          <cell r="AL267">
            <v>7199460.9139965083</v>
          </cell>
          <cell r="AM267">
            <v>0</v>
          </cell>
          <cell r="AN267">
            <v>427260.02755804511</v>
          </cell>
          <cell r="AO267">
            <v>7626720.9415545501</v>
          </cell>
          <cell r="AP267">
            <v>476621.86243683012</v>
          </cell>
          <cell r="AQ267">
            <v>0</v>
          </cell>
          <cell r="AR267">
            <v>0</v>
          </cell>
          <cell r="AS267">
            <v>27853.680348262049</v>
          </cell>
          <cell r="AT267">
            <v>504475.5427850922</v>
          </cell>
          <cell r="AU267">
            <v>8131196.4843396405</v>
          </cell>
          <cell r="AW267">
            <v>258</v>
          </cell>
          <cell r="AX267">
            <v>29.694755168722871</v>
          </cell>
          <cell r="AY267">
            <v>476621.86243683012</v>
          </cell>
          <cell r="AZ267">
            <v>0</v>
          </cell>
          <cell r="BA267">
            <v>27853.680348262049</v>
          </cell>
          <cell r="BB267">
            <v>504475.5427850922</v>
          </cell>
          <cell r="BC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7199460.9139965083</v>
          </cell>
          <cell r="CE267">
            <v>7046139</v>
          </cell>
          <cell r="CF267">
            <v>153321.91399650835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462373.71399650828</v>
          </cell>
          <cell r="CK267">
            <v>230130.93965982512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153321.91399650835</v>
          </cell>
          <cell r="DQ267">
            <v>0</v>
          </cell>
          <cell r="DR267">
            <v>153321.91399650835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197871.29490843718</v>
          </cell>
          <cell r="H270">
            <v>4153265.2949084369</v>
          </cell>
          <cell r="J270">
            <v>197871.29490843718</v>
          </cell>
          <cell r="K270">
            <v>192471.62272608929</v>
          </cell>
          <cell r="L270">
            <v>390342.9176345265</v>
          </cell>
          <cell r="N270">
            <v>3762922.3772739107</v>
          </cell>
          <cell r="P270">
            <v>197871.29490843718</v>
          </cell>
          <cell r="Q270">
            <v>0</v>
          </cell>
          <cell r="R270">
            <v>0</v>
          </cell>
          <cell r="S270">
            <v>0</v>
          </cell>
          <cell r="T270">
            <v>192471.62272608929</v>
          </cell>
          <cell r="U270">
            <v>390342.9176345265</v>
          </cell>
          <cell r="W270">
            <v>567485.6949084372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3955394</v>
          </cell>
          <cell r="AI270">
            <v>0</v>
          </cell>
          <cell r="AJ270">
            <v>0</v>
          </cell>
          <cell r="AK270">
            <v>0</v>
          </cell>
          <cell r="AL270">
            <v>3955394</v>
          </cell>
          <cell r="AM270">
            <v>0</v>
          </cell>
          <cell r="AN270">
            <v>197871.29490843718</v>
          </cell>
          <cell r="AO270">
            <v>4153265.2949084369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4153265.2949084369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192471.62272608929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0</v>
          </cell>
          <cell r="DR270">
            <v>173589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221522.28486915707</v>
          </cell>
          <cell r="H271">
            <v>4138161.2848691572</v>
          </cell>
          <cell r="J271">
            <v>221522.28486915707</v>
          </cell>
          <cell r="K271">
            <v>373264.32349966321</v>
          </cell>
          <cell r="L271">
            <v>594786.60836882028</v>
          </cell>
          <cell r="N271">
            <v>3543374.6765003372</v>
          </cell>
          <cell r="P271">
            <v>221522.28486915707</v>
          </cell>
          <cell r="Q271">
            <v>0</v>
          </cell>
          <cell r="R271">
            <v>0</v>
          </cell>
          <cell r="S271">
            <v>0</v>
          </cell>
          <cell r="T271">
            <v>373264.32349966321</v>
          </cell>
          <cell r="U271">
            <v>594786.60836882028</v>
          </cell>
          <cell r="W271">
            <v>946895.28486915701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0</v>
          </cell>
          <cell r="AF271">
            <v>35.999999999999993</v>
          </cell>
          <cell r="AG271">
            <v>0</v>
          </cell>
          <cell r="AH271">
            <v>3916639</v>
          </cell>
          <cell r="AI271">
            <v>0</v>
          </cell>
          <cell r="AJ271">
            <v>0</v>
          </cell>
          <cell r="AK271">
            <v>0</v>
          </cell>
          <cell r="AL271">
            <v>3916639</v>
          </cell>
          <cell r="AM271">
            <v>0</v>
          </cell>
          <cell r="AN271">
            <v>221522.28486915707</v>
          </cell>
          <cell r="AO271">
            <v>4138161.2848691582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4138161.2848691582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373264.32349966321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0</v>
          </cell>
          <cell r="DR271">
            <v>319242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2745.9193548387102</v>
          </cell>
          <cell r="H272">
            <v>48556.602741935487</v>
          </cell>
          <cell r="J272">
            <v>2745.9193548387102</v>
          </cell>
          <cell r="K272">
            <v>8787.6833870967748</v>
          </cell>
          <cell r="L272">
            <v>11533.602741935485</v>
          </cell>
          <cell r="N272">
            <v>37023</v>
          </cell>
          <cell r="P272">
            <v>2745.9193548387102</v>
          </cell>
          <cell r="Q272">
            <v>0</v>
          </cell>
          <cell r="R272">
            <v>0</v>
          </cell>
          <cell r="S272">
            <v>0</v>
          </cell>
          <cell r="T272">
            <v>8787.6833870967748</v>
          </cell>
          <cell r="U272">
            <v>11533.602741935485</v>
          </cell>
          <cell r="W272">
            <v>11533.602741935485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49511</v>
          </cell>
          <cell r="AI272">
            <v>3700.3166129032256</v>
          </cell>
          <cell r="AJ272">
            <v>0</v>
          </cell>
          <cell r="AK272">
            <v>0</v>
          </cell>
          <cell r="AL272">
            <v>45810.683387096775</v>
          </cell>
          <cell r="AM272">
            <v>0</v>
          </cell>
          <cell r="AN272">
            <v>2745.9193548387102</v>
          </cell>
          <cell r="AO272">
            <v>48556.602741935487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48556.602741935487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0</v>
          </cell>
          <cell r="DR272">
            <v>8787.6833870967748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16989.048562933604</v>
          </cell>
          <cell r="H273">
            <v>291445.04856293357</v>
          </cell>
          <cell r="J273">
            <v>16989.048562933604</v>
          </cell>
          <cell r="K273">
            <v>23536</v>
          </cell>
          <cell r="L273">
            <v>40525.048562933604</v>
          </cell>
          <cell r="N273">
            <v>250919.99999999997</v>
          </cell>
          <cell r="P273">
            <v>16989.048562933604</v>
          </cell>
          <cell r="Q273">
            <v>0</v>
          </cell>
          <cell r="R273">
            <v>0</v>
          </cell>
          <cell r="S273">
            <v>0</v>
          </cell>
          <cell r="T273">
            <v>23536</v>
          </cell>
          <cell r="U273">
            <v>40525.048562933604</v>
          </cell>
          <cell r="W273">
            <v>40525.048562933604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274456</v>
          </cell>
          <cell r="AI273">
            <v>0</v>
          </cell>
          <cell r="AJ273">
            <v>0</v>
          </cell>
          <cell r="AK273">
            <v>0</v>
          </cell>
          <cell r="AL273">
            <v>274456</v>
          </cell>
          <cell r="AM273">
            <v>0</v>
          </cell>
          <cell r="AN273">
            <v>16989.048562933604</v>
          </cell>
          <cell r="AO273">
            <v>291445.04856293363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291445.04856293363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0</v>
          </cell>
          <cell r="DR273">
            <v>23536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2975.8978346414151</v>
          </cell>
          <cell r="H274">
            <v>72770.409446903854</v>
          </cell>
          <cell r="J274">
            <v>2975.8978346414151</v>
          </cell>
          <cell r="K274">
            <v>14875.511612262431</v>
          </cell>
          <cell r="L274">
            <v>17851.409446903846</v>
          </cell>
          <cell r="N274">
            <v>54919.000000000007</v>
          </cell>
          <cell r="P274">
            <v>2975.8978346414151</v>
          </cell>
          <cell r="Q274">
            <v>0</v>
          </cell>
          <cell r="R274">
            <v>0</v>
          </cell>
          <cell r="S274">
            <v>0</v>
          </cell>
          <cell r="T274">
            <v>14875.511612262431</v>
          </cell>
          <cell r="U274">
            <v>17851.409446903846</v>
          </cell>
          <cell r="W274">
            <v>34747.409446903846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70529</v>
          </cell>
          <cell r="AI274">
            <v>734.48838773756268</v>
          </cell>
          <cell r="AJ274">
            <v>0</v>
          </cell>
          <cell r="AK274">
            <v>0</v>
          </cell>
          <cell r="AL274">
            <v>69794.511612262431</v>
          </cell>
          <cell r="AM274">
            <v>0</v>
          </cell>
          <cell r="AN274">
            <v>2975.8978346414151</v>
          </cell>
          <cell r="AO274">
            <v>72770.409446903868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72770.409446903868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0</v>
          </cell>
          <cell r="DR274">
            <v>14875.511612262431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138616.78571761964</v>
          </cell>
          <cell r="F275">
            <v>0</v>
          </cell>
          <cell r="G275">
            <v>7450.3687281213561</v>
          </cell>
          <cell r="H275">
            <v>146067.15444574101</v>
          </cell>
          <cell r="J275">
            <v>7450.3687281213561</v>
          </cell>
          <cell r="K275">
            <v>26461.548192331866</v>
          </cell>
          <cell r="L275">
            <v>33911.916920453223</v>
          </cell>
          <cell r="N275">
            <v>112155.23752528778</v>
          </cell>
          <cell r="P275">
            <v>7450.3687281213561</v>
          </cell>
          <cell r="Q275">
            <v>35.593859128714783</v>
          </cell>
          <cell r="R275">
            <v>0</v>
          </cell>
          <cell r="S275">
            <v>0</v>
          </cell>
          <cell r="T275">
            <v>26461.548192331866</v>
          </cell>
          <cell r="U275">
            <v>33947.510779581935</v>
          </cell>
          <cell r="W275">
            <v>50142.548304869713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139026</v>
          </cell>
          <cell r="AI275">
            <v>409.21428238039687</v>
          </cell>
          <cell r="AJ275">
            <v>0</v>
          </cell>
          <cell r="AK275">
            <v>0</v>
          </cell>
          <cell r="AL275">
            <v>138616.78571761964</v>
          </cell>
          <cell r="AM275">
            <v>0</v>
          </cell>
          <cell r="AN275">
            <v>7450.3687281213561</v>
          </cell>
          <cell r="AO275">
            <v>146067.15444574098</v>
          </cell>
          <cell r="AP275">
            <v>0</v>
          </cell>
          <cell r="AQ275">
            <v>35.593859128714783</v>
          </cell>
          <cell r="AR275">
            <v>0</v>
          </cell>
          <cell r="AS275">
            <v>0</v>
          </cell>
          <cell r="AT275">
            <v>35.593859128714783</v>
          </cell>
          <cell r="AU275">
            <v>146102.74830486969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138616.78571761964</v>
          </cell>
          <cell r="CE275">
            <v>119794</v>
          </cell>
          <cell r="CF275">
            <v>18822.785717619641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42656.585717619644</v>
          </cell>
          <cell r="CK275">
            <v>26461.548192331866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18822.785717619641</v>
          </cell>
          <cell r="DQ275">
            <v>0</v>
          </cell>
          <cell r="DR275">
            <v>18822.785717619641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424629.77330932347</v>
          </cell>
          <cell r="F280">
            <v>0</v>
          </cell>
          <cell r="G280">
            <v>29065.598501038494</v>
          </cell>
          <cell r="H280">
            <v>453695.37181036198</v>
          </cell>
          <cell r="J280">
            <v>29065.598501038494</v>
          </cell>
          <cell r="K280">
            <v>8127.773309323471</v>
          </cell>
          <cell r="L280">
            <v>37193.371810361961</v>
          </cell>
          <cell r="N280">
            <v>416502</v>
          </cell>
          <cell r="P280">
            <v>29065.598501038494</v>
          </cell>
          <cell r="Q280">
            <v>1200.0906237990159</v>
          </cell>
          <cell r="R280">
            <v>0</v>
          </cell>
          <cell r="S280">
            <v>0</v>
          </cell>
          <cell r="T280">
            <v>8127.773309323471</v>
          </cell>
          <cell r="U280">
            <v>38393.462434160982</v>
          </cell>
          <cell r="W280">
            <v>53329.862434160983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426700</v>
          </cell>
          <cell r="AI280">
            <v>2070.2266906763139</v>
          </cell>
          <cell r="AJ280">
            <v>0</v>
          </cell>
          <cell r="AK280">
            <v>0</v>
          </cell>
          <cell r="AL280">
            <v>424629.77330932347</v>
          </cell>
          <cell r="AM280">
            <v>0</v>
          </cell>
          <cell r="AN280">
            <v>29065.598501038494</v>
          </cell>
          <cell r="AO280">
            <v>453695.37181036215</v>
          </cell>
          <cell r="AP280">
            <v>0</v>
          </cell>
          <cell r="AQ280">
            <v>1200.0906237990159</v>
          </cell>
          <cell r="AR280">
            <v>0</v>
          </cell>
          <cell r="AS280">
            <v>0</v>
          </cell>
          <cell r="AT280">
            <v>1200.0906237990159</v>
          </cell>
          <cell r="AU280">
            <v>454895.46243416122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424629.77330932347</v>
          </cell>
          <cell r="CE280">
            <v>416502</v>
          </cell>
          <cell r="CF280">
            <v>8127.773309323471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23064.173309323472</v>
          </cell>
          <cell r="CK280">
            <v>8127.773309323471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8127.773309323471</v>
          </cell>
          <cell r="DQ280">
            <v>0</v>
          </cell>
          <cell r="DR280">
            <v>8127.773309323471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2934.6000000000013</v>
          </cell>
          <cell r="H281">
            <v>74292.600000000006</v>
          </cell>
          <cell r="J281">
            <v>2934.6000000000013</v>
          </cell>
          <cell r="K281">
            <v>10811.599961754513</v>
          </cell>
          <cell r="L281">
            <v>13746.199961754515</v>
          </cell>
          <cell r="N281">
            <v>60546.400038245491</v>
          </cell>
          <cell r="P281">
            <v>2934.6000000000013</v>
          </cell>
          <cell r="Q281">
            <v>0</v>
          </cell>
          <cell r="R281">
            <v>0</v>
          </cell>
          <cell r="S281">
            <v>0</v>
          </cell>
          <cell r="T281">
            <v>10811.599961754513</v>
          </cell>
          <cell r="U281">
            <v>13746.199961754515</v>
          </cell>
          <cell r="W281">
            <v>26314.2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71358</v>
          </cell>
          <cell r="AI281">
            <v>0</v>
          </cell>
          <cell r="AJ281">
            <v>0</v>
          </cell>
          <cell r="AK281">
            <v>0</v>
          </cell>
          <cell r="AL281">
            <v>71358</v>
          </cell>
          <cell r="AM281">
            <v>0</v>
          </cell>
          <cell r="AN281">
            <v>2934.6000000000013</v>
          </cell>
          <cell r="AO281">
            <v>74292.599999999991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74292.599999999991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10811.599961754513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0</v>
          </cell>
          <cell r="DR281">
            <v>4572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9688.8222173574577</v>
          </cell>
          <cell r="H282">
            <v>176203.82221735746</v>
          </cell>
          <cell r="J282">
            <v>9688.8222173574577</v>
          </cell>
          <cell r="K282">
            <v>40082.079573023395</v>
          </cell>
          <cell r="L282">
            <v>49770.901790380856</v>
          </cell>
          <cell r="N282">
            <v>126432.92042697661</v>
          </cell>
          <cell r="P282">
            <v>9688.8222173574577</v>
          </cell>
          <cell r="Q282">
            <v>0</v>
          </cell>
          <cell r="R282">
            <v>0</v>
          </cell>
          <cell r="S282">
            <v>0</v>
          </cell>
          <cell r="T282">
            <v>40082.079573023395</v>
          </cell>
          <cell r="U282">
            <v>49770.901790380856</v>
          </cell>
          <cell r="W282">
            <v>59248.022217357458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166515</v>
          </cell>
          <cell r="AI282">
            <v>0</v>
          </cell>
          <cell r="AJ282">
            <v>0</v>
          </cell>
          <cell r="AK282">
            <v>0</v>
          </cell>
          <cell r="AL282">
            <v>166515</v>
          </cell>
          <cell r="AM282">
            <v>0</v>
          </cell>
          <cell r="AN282">
            <v>9688.8222173574577</v>
          </cell>
          <cell r="AO282">
            <v>176203.82221735752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176203.82221735752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40082.079573023395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0</v>
          </cell>
          <cell r="DR282">
            <v>35377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7712576.1444376279</v>
          </cell>
          <cell r="F283">
            <v>0</v>
          </cell>
          <cell r="G283">
            <v>365697.97425515874</v>
          </cell>
          <cell r="H283">
            <v>8078274.1186927864</v>
          </cell>
          <cell r="J283">
            <v>365697.97425515874</v>
          </cell>
          <cell r="K283">
            <v>501879.14443762787</v>
          </cell>
          <cell r="L283">
            <v>867577.11869278667</v>
          </cell>
          <cell r="N283">
            <v>7210697</v>
          </cell>
          <cell r="P283">
            <v>365697.97425515874</v>
          </cell>
          <cell r="Q283">
            <v>1325.8734359509656</v>
          </cell>
          <cell r="R283">
            <v>0</v>
          </cell>
          <cell r="S283">
            <v>0</v>
          </cell>
          <cell r="T283">
            <v>501879.14443762787</v>
          </cell>
          <cell r="U283">
            <v>868902.9921287375</v>
          </cell>
          <cell r="W283">
            <v>1012213.3921287376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7921293</v>
          </cell>
          <cell r="AI283">
            <v>208716.85556236576</v>
          </cell>
          <cell r="AJ283">
            <v>0</v>
          </cell>
          <cell r="AK283">
            <v>0</v>
          </cell>
          <cell r="AL283">
            <v>7712576.1444376279</v>
          </cell>
          <cell r="AM283">
            <v>0</v>
          </cell>
          <cell r="AN283">
            <v>365697.97425515874</v>
          </cell>
          <cell r="AO283">
            <v>8078274.1186927957</v>
          </cell>
          <cell r="AP283">
            <v>0</v>
          </cell>
          <cell r="AQ283">
            <v>1325.8734359509656</v>
          </cell>
          <cell r="AR283">
            <v>0</v>
          </cell>
          <cell r="AS283">
            <v>0</v>
          </cell>
          <cell r="AT283">
            <v>1325.8734359509656</v>
          </cell>
          <cell r="AU283">
            <v>8079599.9921287466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7712576.1444376279</v>
          </cell>
          <cell r="CE283">
            <v>7210697</v>
          </cell>
          <cell r="CF283">
            <v>501879.14443762787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645189.54443762789</v>
          </cell>
          <cell r="CK283">
            <v>501879.14443762787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501879.14443762787</v>
          </cell>
          <cell r="DQ283">
            <v>0</v>
          </cell>
          <cell r="DR283">
            <v>501879.14443762787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8841.0687500000022</v>
          </cell>
          <cell r="H284">
            <v>155899.86158928569</v>
          </cell>
          <cell r="J284">
            <v>8841.0687500000022</v>
          </cell>
          <cell r="K284">
            <v>19951.119159667098</v>
          </cell>
          <cell r="L284">
            <v>28792.1879096671</v>
          </cell>
          <cell r="N284">
            <v>127107.67367961859</v>
          </cell>
          <cell r="P284">
            <v>8841.0687500000022</v>
          </cell>
          <cell r="Q284">
            <v>0</v>
          </cell>
          <cell r="R284">
            <v>0</v>
          </cell>
          <cell r="S284">
            <v>0</v>
          </cell>
          <cell r="T284">
            <v>19951.119159667098</v>
          </cell>
          <cell r="U284">
            <v>28792.1879096671</v>
          </cell>
          <cell r="W284">
            <v>63776.061589285688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148709</v>
          </cell>
          <cell r="AI284">
            <v>1650.2071607142864</v>
          </cell>
          <cell r="AJ284">
            <v>0</v>
          </cell>
          <cell r="AK284">
            <v>0</v>
          </cell>
          <cell r="AL284">
            <v>147058.79283928568</v>
          </cell>
          <cell r="AM284">
            <v>0</v>
          </cell>
          <cell r="AN284">
            <v>8841.0687500000022</v>
          </cell>
          <cell r="AO284">
            <v>155899.86158928575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155899.86158928575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19951.119159667098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0</v>
          </cell>
          <cell r="DR284">
            <v>13906.792839285685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937.99999999999989</v>
          </cell>
          <cell r="H285">
            <v>19343</v>
          </cell>
          <cell r="J285">
            <v>937.99999999999989</v>
          </cell>
          <cell r="K285">
            <v>452</v>
          </cell>
          <cell r="L285">
            <v>1390</v>
          </cell>
          <cell r="N285">
            <v>17953</v>
          </cell>
          <cell r="P285">
            <v>937.99999999999989</v>
          </cell>
          <cell r="Q285">
            <v>0</v>
          </cell>
          <cell r="R285">
            <v>0</v>
          </cell>
          <cell r="S285">
            <v>0</v>
          </cell>
          <cell r="T285">
            <v>452</v>
          </cell>
          <cell r="U285">
            <v>1390</v>
          </cell>
          <cell r="W285">
            <v>1390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18405</v>
          </cell>
          <cell r="AI285">
            <v>0</v>
          </cell>
          <cell r="AJ285">
            <v>0</v>
          </cell>
          <cell r="AK285">
            <v>0</v>
          </cell>
          <cell r="AL285">
            <v>18405</v>
          </cell>
          <cell r="AM285">
            <v>0</v>
          </cell>
          <cell r="AN285">
            <v>937.99999999999989</v>
          </cell>
          <cell r="AO285">
            <v>19343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19343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0</v>
          </cell>
          <cell r="DR285">
            <v>452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114040.30035087721</v>
          </cell>
          <cell r="H286">
            <v>1898043.1170726817</v>
          </cell>
          <cell r="J286">
            <v>114040.30035087721</v>
          </cell>
          <cell r="K286">
            <v>446827.62843763613</v>
          </cell>
          <cell r="L286">
            <v>560867.92878851329</v>
          </cell>
          <cell r="N286">
            <v>1337175.1882841685</v>
          </cell>
          <cell r="P286">
            <v>114040.30035087721</v>
          </cell>
          <cell r="Q286">
            <v>0</v>
          </cell>
          <cell r="R286">
            <v>0</v>
          </cell>
          <cell r="S286">
            <v>0</v>
          </cell>
          <cell r="T286">
            <v>446827.62843763613</v>
          </cell>
          <cell r="U286">
            <v>560867.92878851329</v>
          </cell>
          <cell r="W286">
            <v>781137.51707268169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1796112</v>
          </cell>
          <cell r="AI286">
            <v>12109.183278195491</v>
          </cell>
          <cell r="AJ286">
            <v>0</v>
          </cell>
          <cell r="AK286">
            <v>0</v>
          </cell>
          <cell r="AL286">
            <v>1784002.8167218044</v>
          </cell>
          <cell r="AM286">
            <v>0</v>
          </cell>
          <cell r="AN286">
            <v>114040.30035087721</v>
          </cell>
          <cell r="AO286">
            <v>1898043.1170726814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1898043.1170726814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446827.62843763613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0</v>
          </cell>
          <cell r="DR286">
            <v>384602.81672180444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123540.81947557536</v>
          </cell>
          <cell r="H287">
            <v>1931219.8194755754</v>
          </cell>
          <cell r="J287">
            <v>123540.81947557536</v>
          </cell>
          <cell r="K287">
            <v>181342.14352119763</v>
          </cell>
          <cell r="L287">
            <v>304882.96299677301</v>
          </cell>
          <cell r="N287">
            <v>1626336.8564788024</v>
          </cell>
          <cell r="P287">
            <v>123540.81947557536</v>
          </cell>
          <cell r="Q287">
            <v>0</v>
          </cell>
          <cell r="R287">
            <v>0</v>
          </cell>
          <cell r="S287">
            <v>0</v>
          </cell>
          <cell r="T287">
            <v>181342.14352119763</v>
          </cell>
          <cell r="U287">
            <v>304882.96299677301</v>
          </cell>
          <cell r="W287">
            <v>420912.41947557539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1807679</v>
          </cell>
          <cell r="AI287">
            <v>0</v>
          </cell>
          <cell r="AJ287">
            <v>0</v>
          </cell>
          <cell r="AK287">
            <v>0</v>
          </cell>
          <cell r="AL287">
            <v>1807679</v>
          </cell>
          <cell r="AM287">
            <v>0</v>
          </cell>
          <cell r="AN287">
            <v>123540.81947557536</v>
          </cell>
          <cell r="AO287">
            <v>1931219.819475577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1931219.819475577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181342.14352119763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0</v>
          </cell>
          <cell r="DR287">
            <v>158522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4419435.5603024587</v>
          </cell>
          <cell r="H290">
            <v>73115135.427216887</v>
          </cell>
          <cell r="J290">
            <v>4419435.5603024587</v>
          </cell>
          <cell r="K290">
            <v>10139317.919054111</v>
          </cell>
          <cell r="L290">
            <v>14558753.47935657</v>
          </cell>
          <cell r="N290">
            <v>58556381.947860315</v>
          </cell>
          <cell r="P290">
            <v>4419435.5603024587</v>
          </cell>
          <cell r="Q290">
            <v>0</v>
          </cell>
          <cell r="R290">
            <v>0</v>
          </cell>
          <cell r="S290">
            <v>0</v>
          </cell>
          <cell r="T290">
            <v>10139317.919054111</v>
          </cell>
          <cell r="U290">
            <v>14558753.47935657</v>
          </cell>
          <cell r="W290">
            <v>19457737.827216879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68906212</v>
          </cell>
          <cell r="AI290">
            <v>210512.13308562234</v>
          </cell>
          <cell r="AJ290">
            <v>0</v>
          </cell>
          <cell r="AK290">
            <v>0</v>
          </cell>
          <cell r="AL290">
            <v>68695699.866914421</v>
          </cell>
          <cell r="AM290">
            <v>0</v>
          </cell>
          <cell r="AN290">
            <v>4419435.5603024587</v>
          </cell>
          <cell r="AO290">
            <v>73115135.427216813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73115135.427216813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10139317.919054111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0</v>
          </cell>
          <cell r="DR290">
            <v>8881713.8669144213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1863768.4380855046</v>
          </cell>
          <cell r="F293">
            <v>0</v>
          </cell>
          <cell r="G293">
            <v>115591.62860210764</v>
          </cell>
          <cell r="H293">
            <v>1979360.0666876123</v>
          </cell>
          <cell r="J293">
            <v>115591.62860210764</v>
          </cell>
          <cell r="K293">
            <v>176991.37091530475</v>
          </cell>
          <cell r="L293">
            <v>292582.99951741239</v>
          </cell>
          <cell r="N293">
            <v>1686777.0671701999</v>
          </cell>
          <cell r="P293">
            <v>115591.62860210764</v>
          </cell>
          <cell r="Q293">
            <v>12234.640466232877</v>
          </cell>
          <cell r="R293">
            <v>0</v>
          </cell>
          <cell r="S293">
            <v>0</v>
          </cell>
          <cell r="T293">
            <v>176991.37091530475</v>
          </cell>
          <cell r="U293">
            <v>304817.63998364529</v>
          </cell>
          <cell r="W293">
            <v>533650.50715384516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0</v>
          </cell>
          <cell r="AF293">
            <v>6.9999999999999991</v>
          </cell>
          <cell r="AG293">
            <v>0</v>
          </cell>
          <cell r="AH293">
            <v>1881329</v>
          </cell>
          <cell r="AI293">
            <v>17560.561914499289</v>
          </cell>
          <cell r="AJ293">
            <v>0</v>
          </cell>
          <cell r="AK293">
            <v>0</v>
          </cell>
          <cell r="AL293">
            <v>1863768.4380855046</v>
          </cell>
          <cell r="AM293">
            <v>0</v>
          </cell>
          <cell r="AN293">
            <v>115591.62860210764</v>
          </cell>
          <cell r="AO293">
            <v>1979360.0666876105</v>
          </cell>
          <cell r="AP293">
            <v>0</v>
          </cell>
          <cell r="AQ293">
            <v>12234.640466232877</v>
          </cell>
          <cell r="AR293">
            <v>0</v>
          </cell>
          <cell r="AS293">
            <v>0</v>
          </cell>
          <cell r="AT293">
            <v>12234.640466232877</v>
          </cell>
          <cell r="AU293">
            <v>1991594.7071538444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1863768.4380855046</v>
          </cell>
          <cell r="CE293">
            <v>1711328</v>
          </cell>
          <cell r="CF293">
            <v>152440.43808550457</v>
          </cell>
          <cell r="CG293">
            <v>74002.2</v>
          </cell>
          <cell r="CH293">
            <v>179381.6</v>
          </cell>
          <cell r="CI293">
            <v>0</v>
          </cell>
          <cell r="CJ293">
            <v>405824.23808550462</v>
          </cell>
          <cell r="CK293">
            <v>176991.37091530475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152440.43808550457</v>
          </cell>
          <cell r="DQ293">
            <v>0</v>
          </cell>
          <cell r="DR293">
            <v>152440.43808550457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2106927.3785388842</v>
          </cell>
          <cell r="F294">
            <v>0</v>
          </cell>
          <cell r="G294">
            <v>134798.17920908099</v>
          </cell>
          <cell r="H294">
            <v>2241725.5577479652</v>
          </cell>
          <cell r="J294">
            <v>134798.17920908099</v>
          </cell>
          <cell r="K294">
            <v>75531.252136941985</v>
          </cell>
          <cell r="L294">
            <v>210329.43134602299</v>
          </cell>
          <cell r="N294">
            <v>2031396.1264019422</v>
          </cell>
          <cell r="P294">
            <v>134798.17920908099</v>
          </cell>
          <cell r="Q294">
            <v>0</v>
          </cell>
          <cell r="R294">
            <v>0</v>
          </cell>
          <cell r="S294">
            <v>0</v>
          </cell>
          <cell r="T294">
            <v>75531.252136941985</v>
          </cell>
          <cell r="U294">
            <v>210329.43134602299</v>
          </cell>
          <cell r="W294">
            <v>291603.35774796526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2137793</v>
          </cell>
          <cell r="AI294">
            <v>30865.621461115592</v>
          </cell>
          <cell r="AJ294">
            <v>0</v>
          </cell>
          <cell r="AK294">
            <v>0</v>
          </cell>
          <cell r="AL294">
            <v>2106927.3785388842</v>
          </cell>
          <cell r="AM294">
            <v>0</v>
          </cell>
          <cell r="AN294">
            <v>134798.17920908099</v>
          </cell>
          <cell r="AO294">
            <v>2241725.5577479685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2241725.5577479685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2106927.3785388842</v>
          </cell>
          <cell r="CE294">
            <v>2040740</v>
          </cell>
          <cell r="CF294">
            <v>66187.378538884223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156805.17853888424</v>
          </cell>
          <cell r="CK294">
            <v>75531.252136941985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66187.378538884223</v>
          </cell>
          <cell r="DQ294">
            <v>0</v>
          </cell>
          <cell r="DR294">
            <v>66187.378538884223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12864.000000000002</v>
          </cell>
          <cell r="H296">
            <v>216739</v>
          </cell>
          <cell r="J296">
            <v>12864.000000000002</v>
          </cell>
          <cell r="K296">
            <v>39667.579705947544</v>
          </cell>
          <cell r="L296">
            <v>52531.579705947544</v>
          </cell>
          <cell r="N296">
            <v>164207.42029405246</v>
          </cell>
          <cell r="P296">
            <v>12864.000000000002</v>
          </cell>
          <cell r="Q296">
            <v>0</v>
          </cell>
          <cell r="R296">
            <v>0</v>
          </cell>
          <cell r="S296">
            <v>0</v>
          </cell>
          <cell r="T296">
            <v>39667.579705947544</v>
          </cell>
          <cell r="U296">
            <v>52531.579705947544</v>
          </cell>
          <cell r="W296">
            <v>66551.8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203875</v>
          </cell>
          <cell r="AI296">
            <v>0</v>
          </cell>
          <cell r="AJ296">
            <v>0</v>
          </cell>
          <cell r="AK296">
            <v>0</v>
          </cell>
          <cell r="AL296">
            <v>203875</v>
          </cell>
          <cell r="AM296">
            <v>0</v>
          </cell>
          <cell r="AN296">
            <v>12864.000000000002</v>
          </cell>
          <cell r="AO296">
            <v>216739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216739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39667.579705947544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0</v>
          </cell>
          <cell r="DR296">
            <v>32707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6542.4912280701756</v>
          </cell>
          <cell r="H297">
            <v>135967.49122807017</v>
          </cell>
          <cell r="J297">
            <v>6542.4912280701756</v>
          </cell>
          <cell r="K297">
            <v>17936.085649115812</v>
          </cell>
          <cell r="L297">
            <v>24478.576877185988</v>
          </cell>
          <cell r="N297">
            <v>111488.91435088418</v>
          </cell>
          <cell r="P297">
            <v>6542.4912280701756</v>
          </cell>
          <cell r="Q297">
            <v>0</v>
          </cell>
          <cell r="R297">
            <v>0</v>
          </cell>
          <cell r="S297">
            <v>0</v>
          </cell>
          <cell r="T297">
            <v>17936.085649115812</v>
          </cell>
          <cell r="U297">
            <v>24478.576877185988</v>
          </cell>
          <cell r="W297">
            <v>53346.89122807017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129425</v>
          </cell>
          <cell r="AI297">
            <v>0</v>
          </cell>
          <cell r="AJ297">
            <v>0</v>
          </cell>
          <cell r="AK297">
            <v>0</v>
          </cell>
          <cell r="AL297">
            <v>129425</v>
          </cell>
          <cell r="AM297">
            <v>0</v>
          </cell>
          <cell r="AN297">
            <v>6542.4912280701756</v>
          </cell>
          <cell r="AO297">
            <v>135967.4912280702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135967.4912280702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17936.085649115812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0</v>
          </cell>
          <cell r="DR297">
            <v>5222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3610.8</v>
          </cell>
          <cell r="AA298">
            <v>289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938.65824561403531</v>
          </cell>
          <cell r="H299">
            <v>13580.777838596488</v>
          </cell>
          <cell r="J299">
            <v>938.65824561403531</v>
          </cell>
          <cell r="K299">
            <v>88.181674952378259</v>
          </cell>
          <cell r="L299">
            <v>1026.8399205664136</v>
          </cell>
          <cell r="N299">
            <v>12553.937918030075</v>
          </cell>
          <cell r="P299">
            <v>938.65824561403531</v>
          </cell>
          <cell r="Q299">
            <v>0</v>
          </cell>
          <cell r="R299">
            <v>0</v>
          </cell>
          <cell r="S299">
            <v>0</v>
          </cell>
          <cell r="T299">
            <v>88.181674952378259</v>
          </cell>
          <cell r="U299">
            <v>1026.8399205664136</v>
          </cell>
          <cell r="W299">
            <v>6166.8582456140357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12714</v>
          </cell>
          <cell r="AI299">
            <v>71.880407017543845</v>
          </cell>
          <cell r="AJ299">
            <v>0</v>
          </cell>
          <cell r="AK299">
            <v>0</v>
          </cell>
          <cell r="AL299">
            <v>12642.119592982453</v>
          </cell>
          <cell r="AM299">
            <v>0</v>
          </cell>
          <cell r="AN299">
            <v>938.65824561403531</v>
          </cell>
          <cell r="AO299">
            <v>13580.777838596487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13580.777838596487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88.181674952378259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945745.99804623669</v>
          </cell>
          <cell r="F300">
            <v>0</v>
          </cell>
          <cell r="G300">
            <v>55457.463458159647</v>
          </cell>
          <cell r="H300">
            <v>1001203.4615043963</v>
          </cell>
          <cell r="J300">
            <v>55457.463458159647</v>
          </cell>
          <cell r="K300">
            <v>154938.49120412651</v>
          </cell>
          <cell r="L300">
            <v>210395.95466228615</v>
          </cell>
          <cell r="N300">
            <v>790807.50684211007</v>
          </cell>
          <cell r="P300">
            <v>55457.463458159647</v>
          </cell>
          <cell r="Q300">
            <v>0</v>
          </cell>
          <cell r="R300">
            <v>0</v>
          </cell>
          <cell r="S300">
            <v>0</v>
          </cell>
          <cell r="T300">
            <v>154938.49120412651</v>
          </cell>
          <cell r="U300">
            <v>210395.95466228615</v>
          </cell>
          <cell r="W300">
            <v>397704.86150439637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0</v>
          </cell>
          <cell r="AF300">
            <v>7.9647355163727989</v>
          </cell>
          <cell r="AG300">
            <v>0</v>
          </cell>
          <cell r="AH300">
            <v>956938</v>
          </cell>
          <cell r="AI300">
            <v>11192.001953762912</v>
          </cell>
          <cell r="AJ300">
            <v>0</v>
          </cell>
          <cell r="AK300">
            <v>0</v>
          </cell>
          <cell r="AL300">
            <v>945745.99804623669</v>
          </cell>
          <cell r="AM300">
            <v>0</v>
          </cell>
          <cell r="AN300">
            <v>55457.463458159647</v>
          </cell>
          <cell r="AO300">
            <v>1001203.4615043961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1001203.4615043961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945745.99804623669</v>
          </cell>
          <cell r="CE300">
            <v>829701</v>
          </cell>
          <cell r="CF300">
            <v>116044.99804623669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342247.39804623672</v>
          </cell>
          <cell r="CK300">
            <v>154938.49120412651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116044.99804623669</v>
          </cell>
          <cell r="DQ300">
            <v>0</v>
          </cell>
          <cell r="DR300">
            <v>116044.99804623669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11606.800612419192</v>
          </cell>
          <cell r="H301">
            <v>195431.79560697346</v>
          </cell>
          <cell r="J301">
            <v>11606.800612419192</v>
          </cell>
          <cell r="K301">
            <v>45990.578257926711</v>
          </cell>
          <cell r="L301">
            <v>57597.378870345899</v>
          </cell>
          <cell r="N301">
            <v>137834.41673662758</v>
          </cell>
          <cell r="P301">
            <v>11606.800612419192</v>
          </cell>
          <cell r="Q301">
            <v>0</v>
          </cell>
          <cell r="R301">
            <v>0</v>
          </cell>
          <cell r="S301">
            <v>0</v>
          </cell>
          <cell r="T301">
            <v>45990.578257926711</v>
          </cell>
          <cell r="U301">
            <v>57597.378870345899</v>
          </cell>
          <cell r="W301">
            <v>75628.595606973453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184696</v>
          </cell>
          <cell r="AI301">
            <v>871.00500544582826</v>
          </cell>
          <cell r="AJ301">
            <v>0</v>
          </cell>
          <cell r="AK301">
            <v>0</v>
          </cell>
          <cell r="AL301">
            <v>183824.99499455426</v>
          </cell>
          <cell r="AM301">
            <v>0</v>
          </cell>
          <cell r="AN301">
            <v>11606.800612419192</v>
          </cell>
          <cell r="AO301">
            <v>195431.79560697344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195431.79560697344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45990.578257926711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0</v>
          </cell>
          <cell r="DR301">
            <v>38566.994994554261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1184633.2802617259</v>
          </cell>
          <cell r="F302">
            <v>0</v>
          </cell>
          <cell r="G302">
            <v>76011.042225565485</v>
          </cell>
          <cell r="H302">
            <v>1260644.3224872914</v>
          </cell>
          <cell r="J302">
            <v>76011.042225565485</v>
          </cell>
          <cell r="K302">
            <v>201854.6224068967</v>
          </cell>
          <cell r="L302">
            <v>277865.6646324622</v>
          </cell>
          <cell r="N302">
            <v>982778.65785482922</v>
          </cell>
          <cell r="P302">
            <v>76011.042225565485</v>
          </cell>
          <cell r="Q302">
            <v>30.538807930709488</v>
          </cell>
          <cell r="R302">
            <v>0</v>
          </cell>
          <cell r="S302">
            <v>0</v>
          </cell>
          <cell r="T302">
            <v>201854.6224068967</v>
          </cell>
          <cell r="U302">
            <v>277896.20344039291</v>
          </cell>
          <cell r="W302">
            <v>406164.06129522203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0</v>
          </cell>
          <cell r="AF302">
            <v>5.9471032745591952</v>
          </cell>
          <cell r="AG302">
            <v>0</v>
          </cell>
          <cell r="AH302">
            <v>1197308</v>
          </cell>
          <cell r="AI302">
            <v>12674.719738273661</v>
          </cell>
          <cell r="AJ302">
            <v>0</v>
          </cell>
          <cell r="AK302">
            <v>0</v>
          </cell>
          <cell r="AL302">
            <v>1184633.2802617259</v>
          </cell>
          <cell r="AM302">
            <v>0</v>
          </cell>
          <cell r="AN302">
            <v>76011.042225565485</v>
          </cell>
          <cell r="AO302">
            <v>1260644.3224872907</v>
          </cell>
          <cell r="AP302">
            <v>0</v>
          </cell>
          <cell r="AQ302">
            <v>30.538807930709488</v>
          </cell>
          <cell r="AR302">
            <v>0</v>
          </cell>
          <cell r="AS302">
            <v>0</v>
          </cell>
          <cell r="AT302">
            <v>30.538807930709488</v>
          </cell>
          <cell r="AU302">
            <v>1260674.8612952216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1184633.2802617259</v>
          </cell>
          <cell r="CE302">
            <v>1017741</v>
          </cell>
          <cell r="CF302">
            <v>166892.28026172589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330122.48026172584</v>
          </cell>
          <cell r="CK302">
            <v>201854.6224068967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166892.28026172589</v>
          </cell>
          <cell r="DQ302">
            <v>0</v>
          </cell>
          <cell r="DR302">
            <v>166892.28026172589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906743.59240125818</v>
          </cell>
          <cell r="F304">
            <v>0</v>
          </cell>
          <cell r="G304">
            <v>50371.193968285355</v>
          </cell>
          <cell r="H304">
            <v>957114.78636954352</v>
          </cell>
          <cell r="J304">
            <v>50371.193968285355</v>
          </cell>
          <cell r="K304">
            <v>39249.592401258182</v>
          </cell>
          <cell r="L304">
            <v>89620.786369543537</v>
          </cell>
          <cell r="N304">
            <v>867494</v>
          </cell>
          <cell r="P304">
            <v>50371.193968285355</v>
          </cell>
          <cell r="Q304">
            <v>0</v>
          </cell>
          <cell r="R304">
            <v>0</v>
          </cell>
          <cell r="S304">
            <v>0</v>
          </cell>
          <cell r="T304">
            <v>39249.592401258182</v>
          </cell>
          <cell r="U304">
            <v>89620.786369543537</v>
          </cell>
          <cell r="W304">
            <v>89620.786369543537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</v>
          </cell>
          <cell r="AF304">
            <v>0.99999999999999989</v>
          </cell>
          <cell r="AG304">
            <v>0</v>
          </cell>
          <cell r="AH304">
            <v>907388</v>
          </cell>
          <cell r="AI304">
            <v>644.40759874139121</v>
          </cell>
          <cell r="AJ304">
            <v>0</v>
          </cell>
          <cell r="AK304">
            <v>0</v>
          </cell>
          <cell r="AL304">
            <v>906743.59240125818</v>
          </cell>
          <cell r="AM304">
            <v>0</v>
          </cell>
          <cell r="AN304">
            <v>50371.193968285355</v>
          </cell>
          <cell r="AO304">
            <v>957114.78636954445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957114.78636954445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906743.59240125818</v>
          </cell>
          <cell r="CE304">
            <v>867494</v>
          </cell>
          <cell r="CF304">
            <v>39249.592401258182</v>
          </cell>
          <cell r="CG304">
            <v>0</v>
          </cell>
          <cell r="CH304">
            <v>0</v>
          </cell>
          <cell r="CI304">
            <v>0</v>
          </cell>
          <cell r="CJ304">
            <v>39249.592401258182</v>
          </cell>
          <cell r="CK304">
            <v>39249.592401258182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39249.592401258182</v>
          </cell>
          <cell r="DQ304">
            <v>0</v>
          </cell>
          <cell r="DR304">
            <v>39249.592401258182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29738.863636363625</v>
          </cell>
          <cell r="H305">
            <v>929765.86363636365</v>
          </cell>
          <cell r="J305">
            <v>29738.863636363625</v>
          </cell>
          <cell r="K305">
            <v>37335.481788753787</v>
          </cell>
          <cell r="L305">
            <v>67074.345425117412</v>
          </cell>
          <cell r="N305">
            <v>862691.51821124624</v>
          </cell>
          <cell r="P305">
            <v>29738.863636363625</v>
          </cell>
          <cell r="Q305">
            <v>0</v>
          </cell>
          <cell r="R305">
            <v>0</v>
          </cell>
          <cell r="S305">
            <v>0</v>
          </cell>
          <cell r="T305">
            <v>37335.481788753787</v>
          </cell>
          <cell r="U305">
            <v>67074.345425117412</v>
          </cell>
          <cell r="W305">
            <v>166479.86363636362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0</v>
          </cell>
          <cell r="AF305">
            <v>9</v>
          </cell>
          <cell r="AG305">
            <v>0</v>
          </cell>
          <cell r="AH305">
            <v>900027</v>
          </cell>
          <cell r="AI305">
            <v>0</v>
          </cell>
          <cell r="AJ305">
            <v>0</v>
          </cell>
          <cell r="AK305">
            <v>0</v>
          </cell>
          <cell r="AL305">
            <v>900027</v>
          </cell>
          <cell r="AM305">
            <v>0</v>
          </cell>
          <cell r="AN305">
            <v>29738.863636363625</v>
          </cell>
          <cell r="AO305">
            <v>929765.86363636353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929765.86363636353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37335.481788753787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0</v>
          </cell>
          <cell r="DR305">
            <v>31872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3749.6071652989449</v>
          </cell>
          <cell r="H309">
            <v>161445.60716529895</v>
          </cell>
          <cell r="J309">
            <v>3749.6071652989449</v>
          </cell>
          <cell r="K309">
            <v>32515.818937148382</v>
          </cell>
          <cell r="L309">
            <v>36265.426102447324</v>
          </cell>
          <cell r="N309">
            <v>125180.18106285163</v>
          </cell>
          <cell r="P309">
            <v>3749.6071652989449</v>
          </cell>
          <cell r="Q309">
            <v>0</v>
          </cell>
          <cell r="R309">
            <v>0</v>
          </cell>
          <cell r="S309">
            <v>0</v>
          </cell>
          <cell r="T309">
            <v>32515.818937148382</v>
          </cell>
          <cell r="U309">
            <v>36265.426102447324</v>
          </cell>
          <cell r="W309">
            <v>40418.407165298951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157696</v>
          </cell>
          <cell r="AI309">
            <v>0</v>
          </cell>
          <cell r="AJ309">
            <v>0</v>
          </cell>
          <cell r="AK309">
            <v>0</v>
          </cell>
          <cell r="AL309">
            <v>157696</v>
          </cell>
          <cell r="AM309">
            <v>0</v>
          </cell>
          <cell r="AN309">
            <v>3749.6071652989449</v>
          </cell>
          <cell r="AO309">
            <v>161445.60716529895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161445.60716529895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32515.818937148382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0</v>
          </cell>
          <cell r="DR309">
            <v>30454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1413821.1029310643</v>
          </cell>
          <cell r="F310">
            <v>0</v>
          </cell>
          <cell r="G310">
            <v>83333.941192809769</v>
          </cell>
          <cell r="H310">
            <v>1497155.044123874</v>
          </cell>
          <cell r="J310">
            <v>83333.941192809769</v>
          </cell>
          <cell r="K310">
            <v>154898.23957284132</v>
          </cell>
          <cell r="L310">
            <v>238232.18076565111</v>
          </cell>
          <cell r="N310">
            <v>1258922.8633582229</v>
          </cell>
          <cell r="P310">
            <v>83333.941192809769</v>
          </cell>
          <cell r="Q310">
            <v>0</v>
          </cell>
          <cell r="R310">
            <v>0</v>
          </cell>
          <cell r="S310">
            <v>0</v>
          </cell>
          <cell r="T310">
            <v>154898.23957284132</v>
          </cell>
          <cell r="U310">
            <v>238232.18076565111</v>
          </cell>
          <cell r="W310">
            <v>326574.64412387408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1414228</v>
          </cell>
          <cell r="AI310">
            <v>406.89706893717414</v>
          </cell>
          <cell r="AJ310">
            <v>0</v>
          </cell>
          <cell r="AK310">
            <v>0</v>
          </cell>
          <cell r="AL310">
            <v>1413821.1029310643</v>
          </cell>
          <cell r="AM310">
            <v>0</v>
          </cell>
          <cell r="AN310">
            <v>83333.941192809769</v>
          </cell>
          <cell r="AO310">
            <v>1497155.0441238733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1497155.0441238733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1413821.1029310643</v>
          </cell>
          <cell r="CE310">
            <v>1302782</v>
          </cell>
          <cell r="CF310">
            <v>111039.10293106432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243240.70293106433</v>
          </cell>
          <cell r="CK310">
            <v>154898.23957284132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111039.10293106432</v>
          </cell>
          <cell r="DQ310">
            <v>0</v>
          </cell>
          <cell r="DR310">
            <v>111039.10293106432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938.65824561403531</v>
          </cell>
          <cell r="H313">
            <v>21568.073922807016</v>
          </cell>
          <cell r="J313">
            <v>938.65824561403531</v>
          </cell>
          <cell r="K313">
            <v>7056.542676026429</v>
          </cell>
          <cell r="L313">
            <v>7995.200921640464</v>
          </cell>
          <cell r="N313">
            <v>13572.873001166552</v>
          </cell>
          <cell r="P313">
            <v>938.65824561403531</v>
          </cell>
          <cell r="Q313">
            <v>0</v>
          </cell>
          <cell r="R313">
            <v>0</v>
          </cell>
          <cell r="S313">
            <v>0</v>
          </cell>
          <cell r="T313">
            <v>7056.542676026429</v>
          </cell>
          <cell r="U313">
            <v>7995.200921640464</v>
          </cell>
          <cell r="W313">
            <v>11083.273922807017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20878</v>
          </cell>
          <cell r="AI313">
            <v>248.58432280701754</v>
          </cell>
          <cell r="AJ313">
            <v>0</v>
          </cell>
          <cell r="AK313">
            <v>0</v>
          </cell>
          <cell r="AL313">
            <v>20629.415677192981</v>
          </cell>
          <cell r="AM313">
            <v>0</v>
          </cell>
          <cell r="AN313">
            <v>938.65824561403531</v>
          </cell>
          <cell r="AO313">
            <v>21568.073922807016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21568.073922807016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7056.542676026429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0</v>
          </cell>
          <cell r="DR313">
            <v>5523.4156771929811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1065865.8898608745</v>
          </cell>
          <cell r="F314">
            <v>0</v>
          </cell>
          <cell r="G314">
            <v>66778.906879797985</v>
          </cell>
          <cell r="H314">
            <v>1132644.7967406726</v>
          </cell>
          <cell r="J314">
            <v>66778.906879797985</v>
          </cell>
          <cell r="K314">
            <v>128756.61639987568</v>
          </cell>
          <cell r="L314">
            <v>195535.52327967365</v>
          </cell>
          <cell r="N314">
            <v>937109.2734609989</v>
          </cell>
          <cell r="P314">
            <v>66778.906879797985</v>
          </cell>
          <cell r="Q314">
            <v>487.66847612773859</v>
          </cell>
          <cell r="R314">
            <v>0</v>
          </cell>
          <cell r="S314">
            <v>0</v>
          </cell>
          <cell r="T314">
            <v>128756.61639987568</v>
          </cell>
          <cell r="U314">
            <v>196023.19175580141</v>
          </cell>
          <cell r="W314">
            <v>235069.26521680021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1066523</v>
          </cell>
          <cell r="AI314">
            <v>657.11013912637134</v>
          </cell>
          <cell r="AJ314">
            <v>0</v>
          </cell>
          <cell r="AK314">
            <v>0</v>
          </cell>
          <cell r="AL314">
            <v>1065865.8898608745</v>
          </cell>
          <cell r="AM314">
            <v>0</v>
          </cell>
          <cell r="AN314">
            <v>66778.906879797985</v>
          </cell>
          <cell r="AO314">
            <v>1132644.7967406726</v>
          </cell>
          <cell r="AP314">
            <v>0</v>
          </cell>
          <cell r="AQ314">
            <v>487.66847612773859</v>
          </cell>
          <cell r="AR314">
            <v>0</v>
          </cell>
          <cell r="AS314">
            <v>0</v>
          </cell>
          <cell r="AT314">
            <v>487.66847612773859</v>
          </cell>
          <cell r="AU314">
            <v>1133132.4652168006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1065865.8898608745</v>
          </cell>
          <cell r="CE314">
            <v>951206</v>
          </cell>
          <cell r="CF314">
            <v>114659.88986087451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167802.6898608745</v>
          </cell>
          <cell r="CK314">
            <v>128756.61639987568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114659.88986087451</v>
          </cell>
          <cell r="DQ314">
            <v>0</v>
          </cell>
          <cell r="DR314">
            <v>114659.88986087451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9647.9999999999982</v>
          </cell>
          <cell r="H315">
            <v>154555</v>
          </cell>
          <cell r="J315">
            <v>9647.9999999999982</v>
          </cell>
          <cell r="K315">
            <v>25108.201990884103</v>
          </cell>
          <cell r="L315">
            <v>34756.201990884103</v>
          </cell>
          <cell r="N315">
            <v>119798.7980091159</v>
          </cell>
          <cell r="P315">
            <v>9647.9999999999982</v>
          </cell>
          <cell r="Q315">
            <v>0</v>
          </cell>
          <cell r="R315">
            <v>0</v>
          </cell>
          <cell r="S315">
            <v>0</v>
          </cell>
          <cell r="T315">
            <v>25108.201990884103</v>
          </cell>
          <cell r="U315">
            <v>34756.201990884103</v>
          </cell>
          <cell r="W315">
            <v>65025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144907</v>
          </cell>
          <cell r="AI315">
            <v>0</v>
          </cell>
          <cell r="AJ315">
            <v>0</v>
          </cell>
          <cell r="AK315">
            <v>0</v>
          </cell>
          <cell r="AL315">
            <v>144907</v>
          </cell>
          <cell r="AM315">
            <v>0</v>
          </cell>
          <cell r="AN315">
            <v>9647.9999999999982</v>
          </cell>
          <cell r="AO315">
            <v>154555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154555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25108.201990884103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0</v>
          </cell>
          <cell r="DR315">
            <v>20977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694079.67911323311</v>
          </cell>
          <cell r="F316">
            <v>0</v>
          </cell>
          <cell r="G316">
            <v>35853.114995339318</v>
          </cell>
          <cell r="H316">
            <v>729932.79410857242</v>
          </cell>
          <cell r="J316">
            <v>35853.114995339318</v>
          </cell>
          <cell r="K316">
            <v>43598.679113233113</v>
          </cell>
          <cell r="L316">
            <v>79451.794108572431</v>
          </cell>
          <cell r="N316">
            <v>650481</v>
          </cell>
          <cell r="P316">
            <v>35853.114995339318</v>
          </cell>
          <cell r="Q316">
            <v>81.601300507398648</v>
          </cell>
          <cell r="R316">
            <v>0</v>
          </cell>
          <cell r="S316">
            <v>0</v>
          </cell>
          <cell r="T316">
            <v>43598.679113233113</v>
          </cell>
          <cell r="U316">
            <v>79533.395409079822</v>
          </cell>
          <cell r="W316">
            <v>162092.19540907984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697454</v>
          </cell>
          <cell r="AI316">
            <v>3374.320886768186</v>
          </cell>
          <cell r="AJ316">
            <v>0</v>
          </cell>
          <cell r="AK316">
            <v>0</v>
          </cell>
          <cell r="AL316">
            <v>694079.67911323311</v>
          </cell>
          <cell r="AM316">
            <v>0</v>
          </cell>
          <cell r="AN316">
            <v>35853.114995339318</v>
          </cell>
          <cell r="AO316">
            <v>729932.79410857114</v>
          </cell>
          <cell r="AP316">
            <v>0</v>
          </cell>
          <cell r="AQ316">
            <v>81.601300507398648</v>
          </cell>
          <cell r="AR316">
            <v>0</v>
          </cell>
          <cell r="AS316">
            <v>0</v>
          </cell>
          <cell r="AT316">
            <v>81.601300507398648</v>
          </cell>
          <cell r="AU316">
            <v>730014.39540907776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694079.67911323311</v>
          </cell>
          <cell r="CE316">
            <v>650481</v>
          </cell>
          <cell r="CF316">
            <v>43598.679113233113</v>
          </cell>
          <cell r="CG316">
            <v>0</v>
          </cell>
          <cell r="CH316">
            <v>82558.8</v>
          </cell>
          <cell r="CI316">
            <v>0</v>
          </cell>
          <cell r="CJ316">
            <v>126157.47911323312</v>
          </cell>
          <cell r="CK316">
            <v>43598.679113233113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43598.679113233113</v>
          </cell>
          <cell r="DQ316">
            <v>0</v>
          </cell>
          <cell r="DR316">
            <v>43598.679113233113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340984.26171144779</v>
          </cell>
          <cell r="F317">
            <v>0</v>
          </cell>
          <cell r="G317">
            <v>15739.60025747524</v>
          </cell>
          <cell r="H317">
            <v>356723.86196892301</v>
          </cell>
          <cell r="J317">
            <v>15739.60025747524</v>
          </cell>
          <cell r="K317">
            <v>32848.356206675722</v>
          </cell>
          <cell r="L317">
            <v>48587.956464150964</v>
          </cell>
          <cell r="N317">
            <v>308135.90550477203</v>
          </cell>
          <cell r="P317">
            <v>15739.60025747524</v>
          </cell>
          <cell r="Q317">
            <v>0</v>
          </cell>
          <cell r="R317">
            <v>0</v>
          </cell>
          <cell r="S317">
            <v>0</v>
          </cell>
          <cell r="T317">
            <v>32848.356206675722</v>
          </cell>
          <cell r="U317">
            <v>48587.956464150964</v>
          </cell>
          <cell r="W317">
            <v>77832.261968923034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345068</v>
          </cell>
          <cell r="AI317">
            <v>4083.7382885519692</v>
          </cell>
          <cell r="AJ317">
            <v>0</v>
          </cell>
          <cell r="AK317">
            <v>0</v>
          </cell>
          <cell r="AL317">
            <v>340984.26171144779</v>
          </cell>
          <cell r="AM317">
            <v>0</v>
          </cell>
          <cell r="AN317">
            <v>15739.60025747524</v>
          </cell>
          <cell r="AO317">
            <v>356723.86196892307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356723.86196892307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340984.26171144779</v>
          </cell>
          <cell r="CE317">
            <v>309971</v>
          </cell>
          <cell r="CF317">
            <v>31013.261711447791</v>
          </cell>
          <cell r="CG317">
            <v>5531.4</v>
          </cell>
          <cell r="CH317">
            <v>25548</v>
          </cell>
          <cell r="CI317">
            <v>0</v>
          </cell>
          <cell r="CJ317">
            <v>62092.661711447792</v>
          </cell>
          <cell r="CK317">
            <v>32848.356206675722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31013.261711447791</v>
          </cell>
          <cell r="DQ317">
            <v>0</v>
          </cell>
          <cell r="DR317">
            <v>31013.261711447791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4797.9539641943729</v>
          </cell>
          <cell r="H318">
            <v>76322.076726342711</v>
          </cell>
          <cell r="J318">
            <v>4797.9539641943729</v>
          </cell>
          <cell r="K318">
            <v>8804.204587990951</v>
          </cell>
          <cell r="L318">
            <v>13602.158552185323</v>
          </cell>
          <cell r="N318">
            <v>62719.918174157385</v>
          </cell>
          <cell r="P318">
            <v>4797.9539641943729</v>
          </cell>
          <cell r="Q318">
            <v>0</v>
          </cell>
          <cell r="R318">
            <v>0</v>
          </cell>
          <cell r="S318">
            <v>0</v>
          </cell>
          <cell r="T318">
            <v>8804.204587990951</v>
          </cell>
          <cell r="U318">
            <v>13602.158552185323</v>
          </cell>
          <cell r="W318">
            <v>30970.476726342713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71772</v>
          </cell>
          <cell r="AI318">
            <v>247.87723785166239</v>
          </cell>
          <cell r="AJ318">
            <v>0</v>
          </cell>
          <cell r="AK318">
            <v>0</v>
          </cell>
          <cell r="AL318">
            <v>71524.122762148341</v>
          </cell>
          <cell r="AM318">
            <v>0</v>
          </cell>
          <cell r="AN318">
            <v>4797.9539641943729</v>
          </cell>
          <cell r="AO318">
            <v>76322.076726342711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76322.076726342711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8804.204587990951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0</v>
          </cell>
          <cell r="DR318">
            <v>1064.1227621483413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1642532.3040812109</v>
          </cell>
          <cell r="F319">
            <v>0</v>
          </cell>
          <cell r="G319">
            <v>101022.08583594501</v>
          </cell>
          <cell r="H319">
            <v>1743554.389917156</v>
          </cell>
          <cell r="J319">
            <v>101022.08583594501</v>
          </cell>
          <cell r="K319">
            <v>246037.81363107564</v>
          </cell>
          <cell r="L319">
            <v>347059.89946702064</v>
          </cell>
          <cell r="N319">
            <v>1396494.4904501354</v>
          </cell>
          <cell r="P319">
            <v>101022.08583594501</v>
          </cell>
          <cell r="Q319">
            <v>257.67927323207857</v>
          </cell>
          <cell r="R319">
            <v>0</v>
          </cell>
          <cell r="S319">
            <v>0</v>
          </cell>
          <cell r="T319">
            <v>246037.81363107564</v>
          </cell>
          <cell r="U319">
            <v>347317.57874025271</v>
          </cell>
          <cell r="W319">
            <v>490077.46919038793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1644906</v>
          </cell>
          <cell r="AI319">
            <v>2373.6959187891571</v>
          </cell>
          <cell r="AJ319">
            <v>0</v>
          </cell>
          <cell r="AK319">
            <v>0</v>
          </cell>
          <cell r="AL319">
            <v>1642532.3040812109</v>
          </cell>
          <cell r="AM319">
            <v>0</v>
          </cell>
          <cell r="AN319">
            <v>101022.08583594501</v>
          </cell>
          <cell r="AO319">
            <v>1743554.3899171553</v>
          </cell>
          <cell r="AP319">
            <v>0</v>
          </cell>
          <cell r="AQ319">
            <v>257.67927323207857</v>
          </cell>
          <cell r="AR319">
            <v>0</v>
          </cell>
          <cell r="AS319">
            <v>0</v>
          </cell>
          <cell r="AT319">
            <v>257.67927323207857</v>
          </cell>
          <cell r="AU319">
            <v>1743812.0691903876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1642532.3040812109</v>
          </cell>
          <cell r="CE319">
            <v>1452965</v>
          </cell>
          <cell r="CF319">
            <v>189567.30408121087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388797.70408121083</v>
          </cell>
          <cell r="CK319">
            <v>246037.81363107564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189567.30408121087</v>
          </cell>
          <cell r="DQ319">
            <v>0</v>
          </cell>
          <cell r="DR319">
            <v>189567.30408121087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270872.15966292255</v>
          </cell>
          <cell r="F323">
            <v>0</v>
          </cell>
          <cell r="G323">
            <v>9681.4177747801132</v>
          </cell>
          <cell r="H323">
            <v>280553.57743770268</v>
          </cell>
          <cell r="J323">
            <v>9681.4177747801132</v>
          </cell>
          <cell r="K323">
            <v>59240.329400839888</v>
          </cell>
          <cell r="L323">
            <v>68921.747175619996</v>
          </cell>
          <cell r="N323">
            <v>211631.83026208269</v>
          </cell>
          <cell r="P323">
            <v>9681.4177747801132</v>
          </cell>
          <cell r="Q323">
            <v>0</v>
          </cell>
          <cell r="R323">
            <v>0</v>
          </cell>
          <cell r="S323">
            <v>0</v>
          </cell>
          <cell r="T323">
            <v>59240.329400839888</v>
          </cell>
          <cell r="U323">
            <v>68921.747175619996</v>
          </cell>
          <cell r="W323">
            <v>114538.77743770267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272094</v>
          </cell>
          <cell r="AI323">
            <v>1221.8403370772589</v>
          </cell>
          <cell r="AJ323">
            <v>0</v>
          </cell>
          <cell r="AK323">
            <v>0</v>
          </cell>
          <cell r="AL323">
            <v>270872.15966292255</v>
          </cell>
          <cell r="AM323">
            <v>0</v>
          </cell>
          <cell r="AN323">
            <v>9681.4177747801132</v>
          </cell>
          <cell r="AO323">
            <v>280553.57743770268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280553.57743770268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270872.15966292255</v>
          </cell>
          <cell r="CE323">
            <v>229303</v>
          </cell>
          <cell r="CF323">
            <v>41569.159662922553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104857.35966292255</v>
          </cell>
          <cell r="CK323">
            <v>59240.329400839888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41569.159662922553</v>
          </cell>
          <cell r="DQ323">
            <v>0</v>
          </cell>
          <cell r="DR323">
            <v>41569.159662922553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24398.343859649121</v>
          </cell>
          <cell r="H325">
            <v>389921.16745864652</v>
          </cell>
          <cell r="J325">
            <v>24398.343859649121</v>
          </cell>
          <cell r="K325">
            <v>72477.124455288766</v>
          </cell>
          <cell r="L325">
            <v>96875.468314937883</v>
          </cell>
          <cell r="N325">
            <v>293045.69914370863</v>
          </cell>
          <cell r="P325">
            <v>24398.343859649121</v>
          </cell>
          <cell r="Q325">
            <v>0</v>
          </cell>
          <cell r="R325">
            <v>0</v>
          </cell>
          <cell r="S325">
            <v>0</v>
          </cell>
          <cell r="T325">
            <v>72477.124455288766</v>
          </cell>
          <cell r="U325">
            <v>96875.468314937883</v>
          </cell>
          <cell r="W325">
            <v>141277.16745864649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366505</v>
          </cell>
          <cell r="AI325">
            <v>982.17640100250628</v>
          </cell>
          <cell r="AJ325">
            <v>0</v>
          </cell>
          <cell r="AK325">
            <v>0</v>
          </cell>
          <cell r="AL325">
            <v>365522.82359899738</v>
          </cell>
          <cell r="AM325">
            <v>0</v>
          </cell>
          <cell r="AN325">
            <v>24398.343859649121</v>
          </cell>
          <cell r="AO325">
            <v>389921.16745864652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389921.16745864652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72477.124455288766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0</v>
          </cell>
          <cell r="DR325">
            <v>61241.823598997376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930.94736842105272</v>
          </cell>
          <cell r="H326">
            <v>24810.947368421053</v>
          </cell>
          <cell r="J326">
            <v>930.94736842105272</v>
          </cell>
          <cell r="K326">
            <v>8355.2966266409658</v>
          </cell>
          <cell r="L326">
            <v>9286.2439950620192</v>
          </cell>
          <cell r="N326">
            <v>15524.703373359034</v>
          </cell>
          <cell r="P326">
            <v>930.94736842105272</v>
          </cell>
          <cell r="Q326">
            <v>0</v>
          </cell>
          <cell r="R326">
            <v>0</v>
          </cell>
          <cell r="S326">
            <v>0</v>
          </cell>
          <cell r="T326">
            <v>8355.2966266409658</v>
          </cell>
          <cell r="U326">
            <v>9286.2439950620192</v>
          </cell>
          <cell r="W326">
            <v>17057.747368421053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23880</v>
          </cell>
          <cell r="AI326">
            <v>0</v>
          </cell>
          <cell r="AJ326">
            <v>0</v>
          </cell>
          <cell r="AK326">
            <v>0</v>
          </cell>
          <cell r="AL326">
            <v>23880</v>
          </cell>
          <cell r="AM326">
            <v>0</v>
          </cell>
          <cell r="AN326">
            <v>930.94736842105272</v>
          </cell>
          <cell r="AO326">
            <v>24810.947368421053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24810.947368421053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8355.2966266409658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0</v>
          </cell>
          <cell r="DR326">
            <v>4497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10351.379175846587</v>
          </cell>
          <cell r="H330">
            <v>193695.37917584658</v>
          </cell>
          <cell r="J330">
            <v>10351.379175846587</v>
          </cell>
          <cell r="K330">
            <v>7147.0948965353082</v>
          </cell>
          <cell r="L330">
            <v>17498.474072381894</v>
          </cell>
          <cell r="N330">
            <v>176196.9051034647</v>
          </cell>
          <cell r="P330">
            <v>10351.379175846587</v>
          </cell>
          <cell r="Q330">
            <v>0</v>
          </cell>
          <cell r="R330">
            <v>0</v>
          </cell>
          <cell r="S330">
            <v>0</v>
          </cell>
          <cell r="T330">
            <v>7147.0948965353082</v>
          </cell>
          <cell r="U330">
            <v>17498.474072381894</v>
          </cell>
          <cell r="W330">
            <v>31894.379175846589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183344</v>
          </cell>
          <cell r="AI330">
            <v>0</v>
          </cell>
          <cell r="AJ330">
            <v>0</v>
          </cell>
          <cell r="AK330">
            <v>0</v>
          </cell>
          <cell r="AL330">
            <v>183344</v>
          </cell>
          <cell r="AM330">
            <v>0</v>
          </cell>
          <cell r="AN330">
            <v>10351.379175846587</v>
          </cell>
          <cell r="AO330">
            <v>193695.3791758467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193695.3791758467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7147.0948965353082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181241.15112292211</v>
          </cell>
          <cell r="F331">
            <v>0</v>
          </cell>
          <cell r="G331">
            <v>8518.7434224906574</v>
          </cell>
          <cell r="H331">
            <v>189759.89454541277</v>
          </cell>
          <cell r="J331">
            <v>8518.7434224906574</v>
          </cell>
          <cell r="K331">
            <v>28675.151122922107</v>
          </cell>
          <cell r="L331">
            <v>37193.894545412768</v>
          </cell>
          <cell r="N331">
            <v>152566</v>
          </cell>
          <cell r="P331">
            <v>8518.7434224906574</v>
          </cell>
          <cell r="Q331">
            <v>368.31906402757045</v>
          </cell>
          <cell r="R331">
            <v>0</v>
          </cell>
          <cell r="S331">
            <v>0</v>
          </cell>
          <cell r="T331">
            <v>28675.151122922107</v>
          </cell>
          <cell r="U331">
            <v>37562.213609440332</v>
          </cell>
          <cell r="W331">
            <v>44301.013609440335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183662</v>
          </cell>
          <cell r="AI331">
            <v>2420.8488770779409</v>
          </cell>
          <cell r="AJ331">
            <v>0</v>
          </cell>
          <cell r="AK331">
            <v>0</v>
          </cell>
          <cell r="AL331">
            <v>181241.15112292211</v>
          </cell>
          <cell r="AM331">
            <v>0</v>
          </cell>
          <cell r="AN331">
            <v>8518.7434224906574</v>
          </cell>
          <cell r="AO331">
            <v>189759.8945454128</v>
          </cell>
          <cell r="AP331">
            <v>0</v>
          </cell>
          <cell r="AQ331">
            <v>368.31906402757045</v>
          </cell>
          <cell r="AR331">
            <v>0</v>
          </cell>
          <cell r="AS331">
            <v>0</v>
          </cell>
          <cell r="AT331">
            <v>368.31906402757045</v>
          </cell>
          <cell r="AU331">
            <v>190128.21360944037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181241.15112292211</v>
          </cell>
          <cell r="CE331">
            <v>152566</v>
          </cell>
          <cell r="CF331">
            <v>28675.151122922107</v>
          </cell>
          <cell r="CG331">
            <v>0</v>
          </cell>
          <cell r="CH331">
            <v>6738.8</v>
          </cell>
          <cell r="CI331">
            <v>0</v>
          </cell>
          <cell r="CJ331">
            <v>35413.95112292211</v>
          </cell>
          <cell r="CK331">
            <v>28675.151122922107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28675.151122922107</v>
          </cell>
          <cell r="DQ331">
            <v>0</v>
          </cell>
          <cell r="DR331">
            <v>28675.151122922107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74911.444959380009</v>
          </cell>
          <cell r="F332">
            <v>0</v>
          </cell>
          <cell r="G332">
            <v>4649.3170559873197</v>
          </cell>
          <cell r="H332">
            <v>79560.762015367334</v>
          </cell>
          <cell r="J332">
            <v>4649.3170559873197</v>
          </cell>
          <cell r="K332">
            <v>3616.4449593800091</v>
          </cell>
          <cell r="L332">
            <v>8265.7620153673288</v>
          </cell>
          <cell r="N332">
            <v>71295</v>
          </cell>
          <cell r="P332">
            <v>4649.3170559873197</v>
          </cell>
          <cell r="Q332">
            <v>0</v>
          </cell>
          <cell r="R332">
            <v>0</v>
          </cell>
          <cell r="S332">
            <v>0</v>
          </cell>
          <cell r="T332">
            <v>3616.4449593800091</v>
          </cell>
          <cell r="U332">
            <v>8265.7620153673288</v>
          </cell>
          <cell r="W332">
            <v>20385.762015367327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75248</v>
          </cell>
          <cell r="AI332">
            <v>336.5550406199776</v>
          </cell>
          <cell r="AJ332">
            <v>0</v>
          </cell>
          <cell r="AK332">
            <v>0</v>
          </cell>
          <cell r="AL332">
            <v>74911.444959380009</v>
          </cell>
          <cell r="AM332">
            <v>0</v>
          </cell>
          <cell r="AN332">
            <v>4649.3170559873197</v>
          </cell>
          <cell r="AO332">
            <v>79560.76201536732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79560.76201536732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74911.444959380009</v>
          </cell>
          <cell r="CE332">
            <v>71295</v>
          </cell>
          <cell r="CF332">
            <v>3616.4449593800091</v>
          </cell>
          <cell r="CG332">
            <v>0</v>
          </cell>
          <cell r="CH332">
            <v>12120</v>
          </cell>
          <cell r="CI332">
            <v>0</v>
          </cell>
          <cell r="CJ332">
            <v>15736.444959380009</v>
          </cell>
          <cell r="CK332">
            <v>3616.4449593800091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3616.4449593800091</v>
          </cell>
          <cell r="DQ332">
            <v>0</v>
          </cell>
          <cell r="DR332">
            <v>3616.4449593800091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81984.119627091612</v>
          </cell>
          <cell r="H334">
            <v>1265716.994267876</v>
          </cell>
          <cell r="J334">
            <v>81984.119627091612</v>
          </cell>
          <cell r="K334">
            <v>321686.10818127723</v>
          </cell>
          <cell r="L334">
            <v>403670.22780836886</v>
          </cell>
          <cell r="N334">
            <v>862046.76645950717</v>
          </cell>
          <cell r="P334">
            <v>81984.119627091612</v>
          </cell>
          <cell r="Q334">
            <v>0</v>
          </cell>
          <cell r="R334">
            <v>0</v>
          </cell>
          <cell r="S334">
            <v>0</v>
          </cell>
          <cell r="T334">
            <v>321686.10818127723</v>
          </cell>
          <cell r="U334">
            <v>403670.22780836886</v>
          </cell>
          <cell r="W334">
            <v>507126.59426787612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1193543</v>
          </cell>
          <cell r="AI334">
            <v>9810.1253592161611</v>
          </cell>
          <cell r="AJ334">
            <v>0</v>
          </cell>
          <cell r="AK334">
            <v>0</v>
          </cell>
          <cell r="AL334">
            <v>1183732.8746407845</v>
          </cell>
          <cell r="AM334">
            <v>0</v>
          </cell>
          <cell r="AN334">
            <v>81984.119627091612</v>
          </cell>
          <cell r="AO334">
            <v>1265716.994267876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1265716.994267876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321686.10818127723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0</v>
          </cell>
          <cell r="DR334">
            <v>280882.87464078446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21253.164794498527</v>
          </cell>
          <cell r="H335">
            <v>350795.16479449853</v>
          </cell>
          <cell r="J335">
            <v>21253.164794498527</v>
          </cell>
          <cell r="K335">
            <v>43160.331959677496</v>
          </cell>
          <cell r="L335">
            <v>64413.496754176027</v>
          </cell>
          <cell r="N335">
            <v>286381.66804032249</v>
          </cell>
          <cell r="P335">
            <v>21253.164794498527</v>
          </cell>
          <cell r="Q335">
            <v>0</v>
          </cell>
          <cell r="R335">
            <v>0</v>
          </cell>
          <cell r="S335">
            <v>0</v>
          </cell>
          <cell r="T335">
            <v>43160.331959677496</v>
          </cell>
          <cell r="U335">
            <v>64413.496754176027</v>
          </cell>
          <cell r="W335">
            <v>123036.36479449853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329542</v>
          </cell>
          <cell r="AI335">
            <v>0</v>
          </cell>
          <cell r="AJ335">
            <v>0</v>
          </cell>
          <cell r="AK335">
            <v>0</v>
          </cell>
          <cell r="AL335">
            <v>329542</v>
          </cell>
          <cell r="AM335">
            <v>0</v>
          </cell>
          <cell r="AN335">
            <v>21253.164794498527</v>
          </cell>
          <cell r="AO335">
            <v>350795.16479449847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350795.16479449847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43160.331959677496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0</v>
          </cell>
          <cell r="DR335">
            <v>14056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2854.2000000000007</v>
          </cell>
          <cell r="H336">
            <v>56838.421714285738</v>
          </cell>
          <cell r="J336">
            <v>2854.2000000000007</v>
          </cell>
          <cell r="K336">
            <v>1865.2217142857335</v>
          </cell>
          <cell r="L336">
            <v>4719.4217142857342</v>
          </cell>
          <cell r="N336">
            <v>52119</v>
          </cell>
          <cell r="P336">
            <v>2854.2000000000007</v>
          </cell>
          <cell r="Q336">
            <v>0</v>
          </cell>
          <cell r="R336">
            <v>0</v>
          </cell>
          <cell r="S336">
            <v>0</v>
          </cell>
          <cell r="T336">
            <v>1865.2217142857335</v>
          </cell>
          <cell r="U336">
            <v>4719.4217142857342</v>
          </cell>
          <cell r="W336">
            <v>4719.4217142857342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54474</v>
          </cell>
          <cell r="AI336">
            <v>489.7782857142858</v>
          </cell>
          <cell r="AJ336">
            <v>0</v>
          </cell>
          <cell r="AK336">
            <v>0</v>
          </cell>
          <cell r="AL336">
            <v>53984.221714285733</v>
          </cell>
          <cell r="AM336">
            <v>0</v>
          </cell>
          <cell r="AN336">
            <v>2854.2000000000007</v>
          </cell>
          <cell r="AO336">
            <v>56838.421714285709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56838.421714285709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0</v>
          </cell>
          <cell r="DR336">
            <v>1865.2217142857335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32153.245808307267</v>
          </cell>
          <cell r="H340">
            <v>581371.43473123852</v>
          </cell>
          <cell r="J340">
            <v>32153.245808307267</v>
          </cell>
          <cell r="K340">
            <v>89840.188922931207</v>
          </cell>
          <cell r="L340">
            <v>121993.43473123848</v>
          </cell>
          <cell r="N340">
            <v>459378.00000000006</v>
          </cell>
          <cell r="P340">
            <v>32153.245808307267</v>
          </cell>
          <cell r="Q340">
            <v>0</v>
          </cell>
          <cell r="R340">
            <v>0</v>
          </cell>
          <cell r="S340">
            <v>0</v>
          </cell>
          <cell r="T340">
            <v>89840.188922931207</v>
          </cell>
          <cell r="U340">
            <v>121993.43473123848</v>
          </cell>
          <cell r="W340">
            <v>150319.83473123846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554470</v>
          </cell>
          <cell r="AI340">
            <v>5251.8110770690346</v>
          </cell>
          <cell r="AJ340">
            <v>0</v>
          </cell>
          <cell r="AK340">
            <v>0</v>
          </cell>
          <cell r="AL340">
            <v>549218.18892293121</v>
          </cell>
          <cell r="AM340">
            <v>0</v>
          </cell>
          <cell r="AN340">
            <v>32153.245808307267</v>
          </cell>
          <cell r="AO340">
            <v>581371.43473123829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581371.43473123829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0</v>
          </cell>
          <cell r="DR340">
            <v>89840.188922931207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81660.965931097133</v>
          </cell>
          <cell r="H341">
            <v>1302392.2081496743</v>
          </cell>
          <cell r="J341">
            <v>81660.965931097133</v>
          </cell>
          <cell r="K341">
            <v>261503.58647168201</v>
          </cell>
          <cell r="L341">
            <v>343164.55240277911</v>
          </cell>
          <cell r="N341">
            <v>959227.65574689524</v>
          </cell>
          <cell r="P341">
            <v>81660.965931097133</v>
          </cell>
          <cell r="Q341">
            <v>0</v>
          </cell>
          <cell r="R341">
            <v>0</v>
          </cell>
          <cell r="S341">
            <v>0</v>
          </cell>
          <cell r="T341">
            <v>261503.58647168201</v>
          </cell>
          <cell r="U341">
            <v>343164.55240277911</v>
          </cell>
          <cell r="W341">
            <v>402142.40814967442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1223417</v>
          </cell>
          <cell r="AI341">
            <v>2685.7577814225447</v>
          </cell>
          <cell r="AJ341">
            <v>0</v>
          </cell>
          <cell r="AK341">
            <v>0</v>
          </cell>
          <cell r="AL341">
            <v>1220731.2422185773</v>
          </cell>
          <cell r="AM341">
            <v>0</v>
          </cell>
          <cell r="AN341">
            <v>81660.965931097133</v>
          </cell>
          <cell r="AO341">
            <v>1302392.2081496748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1302392.2081496748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261503.58647168201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0</v>
          </cell>
          <cell r="DR341">
            <v>258161.2422185773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4444642.3395268517</v>
          </cell>
          <cell r="F345">
            <v>0</v>
          </cell>
          <cell r="G345">
            <v>282002.22350258101</v>
          </cell>
          <cell r="H345">
            <v>4726644.5630294327</v>
          </cell>
          <cell r="J345">
            <v>282002.22350258101</v>
          </cell>
          <cell r="K345">
            <v>630868.89841416304</v>
          </cell>
          <cell r="L345">
            <v>912871.12191674404</v>
          </cell>
          <cell r="N345">
            <v>3813773.4411126887</v>
          </cell>
          <cell r="P345">
            <v>282002.22350258101</v>
          </cell>
          <cell r="Q345">
            <v>112.31471053040931</v>
          </cell>
          <cell r="R345">
            <v>0</v>
          </cell>
          <cell r="S345">
            <v>0</v>
          </cell>
          <cell r="T345">
            <v>630868.89841416304</v>
          </cell>
          <cell r="U345">
            <v>912983.43662727438</v>
          </cell>
          <cell r="W345">
            <v>1109692.477739963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</v>
          </cell>
          <cell r="AF345">
            <v>0.99999999999999978</v>
          </cell>
          <cell r="AG345">
            <v>0</v>
          </cell>
          <cell r="AH345">
            <v>4531113</v>
          </cell>
          <cell r="AI345">
            <v>86470.660473147553</v>
          </cell>
          <cell r="AJ345">
            <v>0</v>
          </cell>
          <cell r="AK345">
            <v>0</v>
          </cell>
          <cell r="AL345">
            <v>4444642.3395268517</v>
          </cell>
          <cell r="AM345">
            <v>0</v>
          </cell>
          <cell r="AN345">
            <v>282002.22350258101</v>
          </cell>
          <cell r="AO345">
            <v>4726644.5630294364</v>
          </cell>
          <cell r="AP345">
            <v>0</v>
          </cell>
          <cell r="AQ345">
            <v>112.31471053040931</v>
          </cell>
          <cell r="AR345">
            <v>0</v>
          </cell>
          <cell r="AS345">
            <v>0</v>
          </cell>
          <cell r="AT345">
            <v>112.31471053040931</v>
          </cell>
          <cell r="AU345">
            <v>4726756.8777399668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4444642.3395268517</v>
          </cell>
          <cell r="CE345">
            <v>3869559</v>
          </cell>
          <cell r="CF345">
            <v>575083.33952685166</v>
          </cell>
          <cell r="CG345">
            <v>168150.6</v>
          </cell>
          <cell r="CH345">
            <v>84344</v>
          </cell>
          <cell r="CI345">
            <v>0</v>
          </cell>
          <cell r="CJ345">
            <v>827577.93952685164</v>
          </cell>
          <cell r="CK345">
            <v>630868.89841416304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575083.33952685166</v>
          </cell>
          <cell r="DQ345">
            <v>0</v>
          </cell>
          <cell r="DR345">
            <v>575083.33952685166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1876</v>
          </cell>
          <cell r="H346">
            <v>65057.539999999994</v>
          </cell>
          <cell r="J346">
            <v>1876</v>
          </cell>
          <cell r="K346">
            <v>2602.2013514158684</v>
          </cell>
          <cell r="L346">
            <v>4478.201351415868</v>
          </cell>
          <cell r="N346">
            <v>60579.338648584126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2602.2013514158684</v>
          </cell>
          <cell r="U346">
            <v>4478.201351415868</v>
          </cell>
          <cell r="W346">
            <v>16099.339999999993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64141</v>
          </cell>
          <cell r="AI346">
            <v>959.46</v>
          </cell>
          <cell r="AJ346">
            <v>0</v>
          </cell>
          <cell r="AK346">
            <v>0</v>
          </cell>
          <cell r="AL346">
            <v>63181.539999999994</v>
          </cell>
          <cell r="AM346">
            <v>0</v>
          </cell>
          <cell r="AN346">
            <v>1876</v>
          </cell>
          <cell r="AO346">
            <v>65057.539999999994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65057.539999999994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2602.2013514158684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0</v>
          </cell>
          <cell r="DR346">
            <v>2193.5399999999936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9460.4000000000015</v>
          </cell>
          <cell r="H349">
            <v>184502.39999999999</v>
          </cell>
          <cell r="J349">
            <v>9460.4000000000015</v>
          </cell>
          <cell r="K349">
            <v>5750</v>
          </cell>
          <cell r="L349">
            <v>15210.400000000001</v>
          </cell>
          <cell r="N349">
            <v>169292</v>
          </cell>
          <cell r="P349">
            <v>9460.4000000000015</v>
          </cell>
          <cell r="Q349">
            <v>0</v>
          </cell>
          <cell r="R349">
            <v>0</v>
          </cell>
          <cell r="S349">
            <v>0</v>
          </cell>
          <cell r="T349">
            <v>5750</v>
          </cell>
          <cell r="U349">
            <v>15210.400000000001</v>
          </cell>
          <cell r="W349">
            <v>30186.400000000001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175042</v>
          </cell>
          <cell r="AI349">
            <v>0</v>
          </cell>
          <cell r="AJ349">
            <v>0</v>
          </cell>
          <cell r="AK349">
            <v>0</v>
          </cell>
          <cell r="AL349">
            <v>175042</v>
          </cell>
          <cell r="AM349">
            <v>0</v>
          </cell>
          <cell r="AN349">
            <v>9460.4000000000015</v>
          </cell>
          <cell r="AO349">
            <v>184502.40000000005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184502.40000000005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0</v>
          </cell>
          <cell r="DR349">
            <v>5750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3936.2602823818288</v>
          </cell>
          <cell r="H351">
            <v>70132.260282381831</v>
          </cell>
          <cell r="J351">
            <v>3936.2602823818288</v>
          </cell>
          <cell r="K351">
            <v>4770.6168057353534</v>
          </cell>
          <cell r="L351">
            <v>8706.8770881171822</v>
          </cell>
          <cell r="N351">
            <v>61425.38319426465</v>
          </cell>
          <cell r="P351">
            <v>3936.2602823818288</v>
          </cell>
          <cell r="Q351">
            <v>0</v>
          </cell>
          <cell r="R351">
            <v>0</v>
          </cell>
          <cell r="S351">
            <v>0</v>
          </cell>
          <cell r="T351">
            <v>4770.6168057353534</v>
          </cell>
          <cell r="U351">
            <v>8706.8770881171822</v>
          </cell>
          <cell r="W351">
            <v>8784.6602823818284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66196</v>
          </cell>
          <cell r="AI351">
            <v>0</v>
          </cell>
          <cell r="AJ351">
            <v>0</v>
          </cell>
          <cell r="AK351">
            <v>0</v>
          </cell>
          <cell r="AL351">
            <v>66196</v>
          </cell>
          <cell r="AM351">
            <v>0</v>
          </cell>
          <cell r="AN351">
            <v>3936.2602823818288</v>
          </cell>
          <cell r="AO351">
            <v>70132.260282381831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70132.260282381831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4770.6168057353534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0</v>
          </cell>
          <cell r="DR351">
            <v>4732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21425.355191256833</v>
          </cell>
          <cell r="H352">
            <v>320675.22950819676</v>
          </cell>
          <cell r="J352">
            <v>21425.355191256833</v>
          </cell>
          <cell r="K352">
            <v>48000.946634584572</v>
          </cell>
          <cell r="L352">
            <v>69426.301825841409</v>
          </cell>
          <cell r="N352">
            <v>251248.92768235534</v>
          </cell>
          <cell r="P352">
            <v>21425.355191256833</v>
          </cell>
          <cell r="Q352">
            <v>0</v>
          </cell>
          <cell r="R352">
            <v>0</v>
          </cell>
          <cell r="S352">
            <v>0</v>
          </cell>
          <cell r="T352">
            <v>48000.946634584572</v>
          </cell>
          <cell r="U352">
            <v>69426.301825841409</v>
          </cell>
          <cell r="W352">
            <v>81284.229508196746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303246</v>
          </cell>
          <cell r="AI352">
            <v>3996.1256830601092</v>
          </cell>
          <cell r="AJ352">
            <v>0</v>
          </cell>
          <cell r="AK352">
            <v>0</v>
          </cell>
          <cell r="AL352">
            <v>299249.87431693991</v>
          </cell>
          <cell r="AM352">
            <v>0</v>
          </cell>
          <cell r="AN352">
            <v>21425.355191256833</v>
          </cell>
          <cell r="AO352">
            <v>320675.2295081967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320675.2295081967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48000.946634584572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0</v>
          </cell>
          <cell r="DR352">
            <v>42113.874316939909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29549.657705310754</v>
          </cell>
          <cell r="F353">
            <v>0</v>
          </cell>
          <cell r="G353">
            <v>1937.3171031157835</v>
          </cell>
          <cell r="H353">
            <v>31486.974808426537</v>
          </cell>
          <cell r="J353">
            <v>1937.3171031157835</v>
          </cell>
          <cell r="K353">
            <v>2899.7206552864018</v>
          </cell>
          <cell r="L353">
            <v>4837.0377584021853</v>
          </cell>
          <cell r="N353">
            <v>26649.937050024353</v>
          </cell>
          <cell r="P353">
            <v>1937.3171031157835</v>
          </cell>
          <cell r="Q353">
            <v>46.503191461734012</v>
          </cell>
          <cell r="R353">
            <v>0</v>
          </cell>
          <cell r="S353">
            <v>0</v>
          </cell>
          <cell r="T353">
            <v>2899.7206552864018</v>
          </cell>
          <cell r="U353">
            <v>4883.5409498639192</v>
          </cell>
          <cell r="W353">
            <v>11635.877999888271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29666</v>
          </cell>
          <cell r="AI353">
            <v>116.34229468924519</v>
          </cell>
          <cell r="AJ353">
            <v>0</v>
          </cell>
          <cell r="AK353">
            <v>0</v>
          </cell>
          <cell r="AL353">
            <v>29549.657705310754</v>
          </cell>
          <cell r="AM353">
            <v>0</v>
          </cell>
          <cell r="AN353">
            <v>1937.3171031157835</v>
          </cell>
          <cell r="AO353">
            <v>31486.974808426559</v>
          </cell>
          <cell r="AP353">
            <v>0</v>
          </cell>
          <cell r="AQ353">
            <v>46.503191461734012</v>
          </cell>
          <cell r="AR353">
            <v>0</v>
          </cell>
          <cell r="AS353">
            <v>0</v>
          </cell>
          <cell r="AT353">
            <v>46.503191461734012</v>
          </cell>
          <cell r="AU353">
            <v>31533.477999888284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29549.657705310754</v>
          </cell>
          <cell r="CE353">
            <v>28576</v>
          </cell>
          <cell r="CF353">
            <v>973.65770531075395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9652.0577053107536</v>
          </cell>
          <cell r="CK353">
            <v>2899.7206552864018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973.65770531075395</v>
          </cell>
          <cell r="DQ353">
            <v>0</v>
          </cell>
          <cell r="DR353">
            <v>973.65770531075395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375511.75739675964</v>
          </cell>
          <cell r="F355">
            <v>0</v>
          </cell>
          <cell r="G355">
            <v>23203.359300752596</v>
          </cell>
          <cell r="H355">
            <v>398715.11669751222</v>
          </cell>
          <cell r="J355">
            <v>23203.359300752596</v>
          </cell>
          <cell r="K355">
            <v>31277.541507218833</v>
          </cell>
          <cell r="L355">
            <v>54480.900807971426</v>
          </cell>
          <cell r="N355">
            <v>344234.21588954079</v>
          </cell>
          <cell r="P355">
            <v>23203.359300752596</v>
          </cell>
          <cell r="Q355">
            <v>224.508129203241</v>
          </cell>
          <cell r="R355">
            <v>0</v>
          </cell>
          <cell r="S355">
            <v>0</v>
          </cell>
          <cell r="T355">
            <v>31277.541507218833</v>
          </cell>
          <cell r="U355">
            <v>54705.408937174667</v>
          </cell>
          <cell r="W355">
            <v>55476.424826715476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0</v>
          </cell>
          <cell r="AF355">
            <v>1.9999999999999998</v>
          </cell>
          <cell r="AG355">
            <v>0</v>
          </cell>
          <cell r="AH355">
            <v>382239</v>
          </cell>
          <cell r="AI355">
            <v>6727.2426032405765</v>
          </cell>
          <cell r="AJ355">
            <v>0</v>
          </cell>
          <cell r="AK355">
            <v>0</v>
          </cell>
          <cell r="AL355">
            <v>375511.75739675964</v>
          </cell>
          <cell r="AM355">
            <v>0</v>
          </cell>
          <cell r="AN355">
            <v>23203.359300752596</v>
          </cell>
          <cell r="AO355">
            <v>398715.11669751222</v>
          </cell>
          <cell r="AP355">
            <v>0</v>
          </cell>
          <cell r="AQ355">
            <v>224.508129203241</v>
          </cell>
          <cell r="AR355">
            <v>0</v>
          </cell>
          <cell r="AS355">
            <v>0</v>
          </cell>
          <cell r="AT355">
            <v>224.508129203241</v>
          </cell>
          <cell r="AU355">
            <v>398939.62482671527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375511.75739675964</v>
          </cell>
          <cell r="CE355">
            <v>344617</v>
          </cell>
          <cell r="CF355">
            <v>30894.75739675964</v>
          </cell>
          <cell r="CG355">
            <v>1153.8</v>
          </cell>
          <cell r="CH355">
            <v>0</v>
          </cell>
          <cell r="CI355">
            <v>0</v>
          </cell>
          <cell r="CJ355">
            <v>32048.557396759639</v>
          </cell>
          <cell r="CK355">
            <v>31277.541507218833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30894.75739675964</v>
          </cell>
          <cell r="DQ355">
            <v>0</v>
          </cell>
          <cell r="DR355">
            <v>30894.75739675964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741304.37240755092</v>
          </cell>
          <cell r="F356">
            <v>0</v>
          </cell>
          <cell r="G356">
            <v>38204.190798349278</v>
          </cell>
          <cell r="H356">
            <v>779508.56320590025</v>
          </cell>
          <cell r="J356">
            <v>38204.190798349278</v>
          </cell>
          <cell r="K356">
            <v>99548.563469738263</v>
          </cell>
          <cell r="L356">
            <v>137752.75426808753</v>
          </cell>
          <cell r="N356">
            <v>641755.80893781269</v>
          </cell>
          <cell r="P356">
            <v>38204.190798349278</v>
          </cell>
          <cell r="Q356">
            <v>133.31795471605582</v>
          </cell>
          <cell r="R356">
            <v>0</v>
          </cell>
          <cell r="S356">
            <v>0</v>
          </cell>
          <cell r="T356">
            <v>99548.563469738263</v>
          </cell>
          <cell r="U356">
            <v>137886.0722228036</v>
          </cell>
          <cell r="W356">
            <v>270276.68116061628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742244</v>
          </cell>
          <cell r="AI356">
            <v>939.62759244980487</v>
          </cell>
          <cell r="AJ356">
            <v>0</v>
          </cell>
          <cell r="AK356">
            <v>0</v>
          </cell>
          <cell r="AL356">
            <v>741304.37240755092</v>
          </cell>
          <cell r="AM356">
            <v>0</v>
          </cell>
          <cell r="AN356">
            <v>38204.190798349278</v>
          </cell>
          <cell r="AO356">
            <v>779508.56320590002</v>
          </cell>
          <cell r="AP356">
            <v>0</v>
          </cell>
          <cell r="AQ356">
            <v>133.31795471605582</v>
          </cell>
          <cell r="AR356">
            <v>0</v>
          </cell>
          <cell r="AS356">
            <v>0</v>
          </cell>
          <cell r="AT356">
            <v>133.31795471605582</v>
          </cell>
          <cell r="AU356">
            <v>779641.88116061606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741304.37240755092</v>
          </cell>
          <cell r="CE356">
            <v>673841</v>
          </cell>
          <cell r="CF356">
            <v>67463.372407550924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231939.17240755094</v>
          </cell>
          <cell r="CK356">
            <v>99548.563469738263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67463.372407550924</v>
          </cell>
          <cell r="DQ356">
            <v>0</v>
          </cell>
          <cell r="DR356">
            <v>67463.372407550924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28167678.449597746</v>
          </cell>
          <cell r="F357">
            <v>1193228</v>
          </cell>
          <cell r="G357">
            <v>1843077.0916931857</v>
          </cell>
          <cell r="H357">
            <v>31203983.541290931</v>
          </cell>
          <cell r="J357">
            <v>1843077.0916931857</v>
          </cell>
          <cell r="K357">
            <v>3103051.7076353384</v>
          </cell>
          <cell r="L357">
            <v>4946128.7993285246</v>
          </cell>
          <cell r="N357">
            <v>26257854.741962407</v>
          </cell>
          <cell r="P357">
            <v>1843077.0916931857</v>
          </cell>
          <cell r="Q357">
            <v>1163.4051828103757</v>
          </cell>
          <cell r="R357">
            <v>0</v>
          </cell>
          <cell r="S357">
            <v>0</v>
          </cell>
          <cell r="T357">
            <v>3103051.7076353384</v>
          </cell>
          <cell r="U357">
            <v>4947292.2045113342</v>
          </cell>
          <cell r="W357">
            <v>5824742.1464737421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28443413</v>
          </cell>
          <cell r="AI357">
            <v>275734.55040224409</v>
          </cell>
          <cell r="AJ357">
            <v>0</v>
          </cell>
          <cell r="AK357">
            <v>0</v>
          </cell>
          <cell r="AL357">
            <v>28167678.449597746</v>
          </cell>
          <cell r="AM357">
            <v>1193228</v>
          </cell>
          <cell r="AN357">
            <v>1843077.0916931857</v>
          </cell>
          <cell r="AO357">
            <v>31203983.541290961</v>
          </cell>
          <cell r="AP357">
            <v>0</v>
          </cell>
          <cell r="AQ357">
            <v>1163.4051828103757</v>
          </cell>
          <cell r="AR357">
            <v>0</v>
          </cell>
          <cell r="AS357">
            <v>0</v>
          </cell>
          <cell r="AT357">
            <v>1163.4051828103757</v>
          </cell>
          <cell r="AU357">
            <v>31205146.946473774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28167678.449597746</v>
          </cell>
          <cell r="CE357">
            <v>25301719</v>
          </cell>
          <cell r="CF357">
            <v>2865959.4495977461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3980501.6495977463</v>
          </cell>
          <cell r="CK357">
            <v>3103051.7076353384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2865959.4495977461</v>
          </cell>
          <cell r="DQ357">
            <v>0</v>
          </cell>
          <cell r="DR357">
            <v>2865959.4495977461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47150.976975544021</v>
          </cell>
          <cell r="H359">
            <v>938691.97697554401</v>
          </cell>
          <cell r="J359">
            <v>47150.976975544021</v>
          </cell>
          <cell r="K359">
            <v>94110.653297778787</v>
          </cell>
          <cell r="L359">
            <v>141261.63027332281</v>
          </cell>
          <cell r="N359">
            <v>797430.3467022212</v>
          </cell>
          <cell r="P359">
            <v>47150.976975544021</v>
          </cell>
          <cell r="Q359">
            <v>0</v>
          </cell>
          <cell r="R359">
            <v>0</v>
          </cell>
          <cell r="S359">
            <v>0</v>
          </cell>
          <cell r="T359">
            <v>94110.653297778787</v>
          </cell>
          <cell r="U359">
            <v>141261.63027332281</v>
          </cell>
          <cell r="W359">
            <v>285443.17697554402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891541</v>
          </cell>
          <cell r="AI359">
            <v>0</v>
          </cell>
          <cell r="AJ359">
            <v>0</v>
          </cell>
          <cell r="AK359">
            <v>0</v>
          </cell>
          <cell r="AL359">
            <v>891541</v>
          </cell>
          <cell r="AM359">
            <v>0</v>
          </cell>
          <cell r="AN359">
            <v>47150.976975544021</v>
          </cell>
          <cell r="AO359">
            <v>938691.97697554401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938691.97697554401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94110.653297778787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0</v>
          </cell>
          <cell r="DR359">
            <v>66381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7522.8070175438597</v>
          </cell>
          <cell r="H361">
            <v>173272.80701754385</v>
          </cell>
          <cell r="J361">
            <v>7522.8070175438597</v>
          </cell>
          <cell r="K361">
            <v>15115.797301401413</v>
          </cell>
          <cell r="L361">
            <v>22638.604318945272</v>
          </cell>
          <cell r="N361">
            <v>150634.20269859859</v>
          </cell>
          <cell r="P361">
            <v>7522.8070175438597</v>
          </cell>
          <cell r="Q361">
            <v>0</v>
          </cell>
          <cell r="R361">
            <v>0</v>
          </cell>
          <cell r="S361">
            <v>0</v>
          </cell>
          <cell r="T361">
            <v>15115.797301401413</v>
          </cell>
          <cell r="U361">
            <v>22638.604318945272</v>
          </cell>
          <cell r="W361">
            <v>47198.00701754386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165750</v>
          </cell>
          <cell r="AI361">
            <v>0</v>
          </cell>
          <cell r="AJ361">
            <v>0</v>
          </cell>
          <cell r="AK361">
            <v>0</v>
          </cell>
          <cell r="AL361">
            <v>165750</v>
          </cell>
          <cell r="AM361">
            <v>0</v>
          </cell>
          <cell r="AN361">
            <v>7522.8070175438597</v>
          </cell>
          <cell r="AO361">
            <v>173272.80701754385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173272.80701754385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15115.797301401413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0</v>
          </cell>
          <cell r="DR361">
            <v>5798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29233.547005444656</v>
          </cell>
          <cell r="H363">
            <v>494913.20715270913</v>
          </cell>
          <cell r="J363">
            <v>29233.547005444656</v>
          </cell>
          <cell r="K363">
            <v>43504.287996162806</v>
          </cell>
          <cell r="L363">
            <v>72737.835001607455</v>
          </cell>
          <cell r="N363">
            <v>422175.37215110171</v>
          </cell>
          <cell r="P363">
            <v>29233.547005444656</v>
          </cell>
          <cell r="Q363">
            <v>0</v>
          </cell>
          <cell r="R363">
            <v>0</v>
          </cell>
          <cell r="S363">
            <v>0</v>
          </cell>
          <cell r="T363">
            <v>43504.287996162806</v>
          </cell>
          <cell r="U363">
            <v>72737.835001607455</v>
          </cell>
          <cell r="W363">
            <v>137438.20715270913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467544</v>
          </cell>
          <cell r="AI363">
            <v>1864.3398527352849</v>
          </cell>
          <cell r="AJ363">
            <v>0</v>
          </cell>
          <cell r="AK363">
            <v>0</v>
          </cell>
          <cell r="AL363">
            <v>465679.66014726448</v>
          </cell>
          <cell r="AM363">
            <v>0</v>
          </cell>
          <cell r="AN363">
            <v>29233.547005444656</v>
          </cell>
          <cell r="AO363">
            <v>494913.20715270902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494913.20715270902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43504.287996162806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0</v>
          </cell>
          <cell r="DR363">
            <v>19310.660147264483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62240.838709677409</v>
          </cell>
          <cell r="H364">
            <v>1101425.8387096773</v>
          </cell>
          <cell r="J364">
            <v>62240.838709677409</v>
          </cell>
          <cell r="K364">
            <v>102689</v>
          </cell>
          <cell r="L364">
            <v>164929.83870967739</v>
          </cell>
          <cell r="N364">
            <v>936496</v>
          </cell>
          <cell r="P364">
            <v>62240.838709677409</v>
          </cell>
          <cell r="Q364">
            <v>0</v>
          </cell>
          <cell r="R364">
            <v>0</v>
          </cell>
          <cell r="S364">
            <v>0</v>
          </cell>
          <cell r="T364">
            <v>102689</v>
          </cell>
          <cell r="U364">
            <v>164929.83870967739</v>
          </cell>
          <cell r="W364">
            <v>167363.03870967741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1039185</v>
          </cell>
          <cell r="AI364">
            <v>0</v>
          </cell>
          <cell r="AJ364">
            <v>0</v>
          </cell>
          <cell r="AK364">
            <v>0</v>
          </cell>
          <cell r="AL364">
            <v>1039185</v>
          </cell>
          <cell r="AM364">
            <v>0</v>
          </cell>
          <cell r="AN364">
            <v>62240.838709677409</v>
          </cell>
          <cell r="AO364">
            <v>1101425.8387096773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1101425.8387096773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0</v>
          </cell>
          <cell r="DR364">
            <v>102689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88343.733277820749</v>
          </cell>
          <cell r="H365">
            <v>1971163.7332778207</v>
          </cell>
          <cell r="J365">
            <v>88343.733277820749</v>
          </cell>
          <cell r="K365">
            <v>202576.41719734622</v>
          </cell>
          <cell r="L365">
            <v>290920.15047516697</v>
          </cell>
          <cell r="N365">
            <v>1680243.5828026538</v>
          </cell>
          <cell r="P365">
            <v>88343.733277820749</v>
          </cell>
          <cell r="Q365">
            <v>0</v>
          </cell>
          <cell r="R365">
            <v>0</v>
          </cell>
          <cell r="S365">
            <v>0</v>
          </cell>
          <cell r="T365">
            <v>202576.41719734622</v>
          </cell>
          <cell r="U365">
            <v>290920.15047516697</v>
          </cell>
          <cell r="W365">
            <v>376171.33327782073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1882820</v>
          </cell>
          <cell r="AI365">
            <v>0</v>
          </cell>
          <cell r="AJ365">
            <v>0</v>
          </cell>
          <cell r="AK365">
            <v>0</v>
          </cell>
          <cell r="AL365">
            <v>1882820</v>
          </cell>
          <cell r="AM365">
            <v>0</v>
          </cell>
          <cell r="AN365">
            <v>88343.733277820749</v>
          </cell>
          <cell r="AO365">
            <v>1971163.733277821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1971163.733277821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202576.41719734622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0</v>
          </cell>
          <cell r="DR365">
            <v>160252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20116.186367558243</v>
          </cell>
          <cell r="H366">
            <v>321805.77568100585</v>
          </cell>
          <cell r="J366">
            <v>20116.186367558243</v>
          </cell>
          <cell r="K366">
            <v>33629.870862145537</v>
          </cell>
          <cell r="L366">
            <v>53746.05722970378</v>
          </cell>
          <cell r="N366">
            <v>268059.71845130209</v>
          </cell>
          <cell r="P366">
            <v>20116.186367558243</v>
          </cell>
          <cell r="Q366">
            <v>0</v>
          </cell>
          <cell r="R366">
            <v>0</v>
          </cell>
          <cell r="S366">
            <v>0</v>
          </cell>
          <cell r="T366">
            <v>33629.870862145537</v>
          </cell>
          <cell r="U366">
            <v>53746.05722970378</v>
          </cell>
          <cell r="W366">
            <v>115094.57568100582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303354</v>
          </cell>
          <cell r="AI366">
            <v>1664.4106865524466</v>
          </cell>
          <cell r="AJ366">
            <v>0</v>
          </cell>
          <cell r="AK366">
            <v>0</v>
          </cell>
          <cell r="AL366">
            <v>301689.58931344759</v>
          </cell>
          <cell r="AM366">
            <v>0</v>
          </cell>
          <cell r="AN366">
            <v>20116.186367558243</v>
          </cell>
          <cell r="AO366">
            <v>321805.77568100579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321805.77568100579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33629.870862145537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0</v>
          </cell>
          <cell r="DR366">
            <v>16066.589313447592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2921.6393442622948</v>
          </cell>
          <cell r="H367">
            <v>44952.898360655738</v>
          </cell>
          <cell r="J367">
            <v>2921.6393442622948</v>
          </cell>
          <cell r="K367">
            <v>11302.259016393444</v>
          </cell>
          <cell r="L367">
            <v>14223.898360655738</v>
          </cell>
          <cell r="N367">
            <v>30729</v>
          </cell>
          <cell r="P367">
            <v>2921.6393442622948</v>
          </cell>
          <cell r="Q367">
            <v>0</v>
          </cell>
          <cell r="R367">
            <v>0</v>
          </cell>
          <cell r="S367">
            <v>0</v>
          </cell>
          <cell r="T367">
            <v>11302.259016393444</v>
          </cell>
          <cell r="U367">
            <v>14223.898360655738</v>
          </cell>
          <cell r="W367">
            <v>17623.898360655738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42414</v>
          </cell>
          <cell r="AI367">
            <v>382.74098360655739</v>
          </cell>
          <cell r="AJ367">
            <v>0</v>
          </cell>
          <cell r="AK367">
            <v>0</v>
          </cell>
          <cell r="AL367">
            <v>42031.259016393444</v>
          </cell>
          <cell r="AM367">
            <v>0</v>
          </cell>
          <cell r="AN367">
            <v>2921.6393442622948</v>
          </cell>
          <cell r="AO367">
            <v>44952.898360655738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44952.898360655738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0</v>
          </cell>
          <cell r="DR367">
            <v>11302.259016393444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58406.154897198168</v>
          </cell>
          <cell r="H368">
            <v>1002816.5508983776</v>
          </cell>
          <cell r="J368">
            <v>58406.154897198168</v>
          </cell>
          <cell r="K368">
            <v>40437.474520235803</v>
          </cell>
          <cell r="L368">
            <v>98843.629417433971</v>
          </cell>
          <cell r="N368">
            <v>903972.92148094357</v>
          </cell>
          <cell r="P368">
            <v>58406.154897198168</v>
          </cell>
          <cell r="Q368">
            <v>0</v>
          </cell>
          <cell r="R368">
            <v>0</v>
          </cell>
          <cell r="S368">
            <v>0</v>
          </cell>
          <cell r="T368">
            <v>40437.474520235803</v>
          </cell>
          <cell r="U368">
            <v>98843.629417433971</v>
          </cell>
          <cell r="W368">
            <v>140165.7508983775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962464</v>
          </cell>
          <cell r="AI368">
            <v>18053.603998820508</v>
          </cell>
          <cell r="AJ368">
            <v>0</v>
          </cell>
          <cell r="AK368">
            <v>0</v>
          </cell>
          <cell r="AL368">
            <v>944410.39600117935</v>
          </cell>
          <cell r="AM368">
            <v>0</v>
          </cell>
          <cell r="AN368">
            <v>58406.154897198168</v>
          </cell>
          <cell r="AO368">
            <v>1002816.5508983777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1002816.5508983777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40437.474520235803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0</v>
          </cell>
          <cell r="DR368">
            <v>19922.396001179353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154868.37822055136</v>
          </cell>
          <cell r="F370">
            <v>0</v>
          </cell>
          <cell r="G370">
            <v>8446.7017543859638</v>
          </cell>
          <cell r="H370">
            <v>163315.07997493731</v>
          </cell>
          <cell r="J370">
            <v>8446.7017543859638</v>
          </cell>
          <cell r="K370">
            <v>0</v>
          </cell>
          <cell r="L370">
            <v>8446.7017543859638</v>
          </cell>
          <cell r="N370">
            <v>154868.37822055136</v>
          </cell>
          <cell r="P370">
            <v>8446.7017543859638</v>
          </cell>
          <cell r="Q370">
            <v>435.87969066182939</v>
          </cell>
          <cell r="R370">
            <v>0</v>
          </cell>
          <cell r="S370">
            <v>0</v>
          </cell>
          <cell r="T370">
            <v>0</v>
          </cell>
          <cell r="U370">
            <v>8882.5814450477937</v>
          </cell>
          <cell r="W370">
            <v>8882.5814450477937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155680</v>
          </cell>
          <cell r="AI370">
            <v>811.6217794486214</v>
          </cell>
          <cell r="AJ370">
            <v>0</v>
          </cell>
          <cell r="AK370">
            <v>0</v>
          </cell>
          <cell r="AL370">
            <v>154868.37822055136</v>
          </cell>
          <cell r="AM370">
            <v>0</v>
          </cell>
          <cell r="AN370">
            <v>8446.7017543859638</v>
          </cell>
          <cell r="AO370">
            <v>163315.07997493737</v>
          </cell>
          <cell r="AP370">
            <v>0</v>
          </cell>
          <cell r="AQ370">
            <v>435.87969066182939</v>
          </cell>
          <cell r="AR370">
            <v>0</v>
          </cell>
          <cell r="AS370">
            <v>0</v>
          </cell>
          <cell r="AT370">
            <v>435.87969066182939</v>
          </cell>
          <cell r="AU370">
            <v>163750.95966559922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154868.37822055136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626869.33098698687</v>
          </cell>
          <cell r="F371">
            <v>0</v>
          </cell>
          <cell r="G371">
            <v>42603.673595853761</v>
          </cell>
          <cell r="H371">
            <v>669473.0045828406</v>
          </cell>
          <cell r="J371">
            <v>42603.673595853761</v>
          </cell>
          <cell r="K371">
            <v>66590.105684148381</v>
          </cell>
          <cell r="L371">
            <v>109193.77928000214</v>
          </cell>
          <cell r="N371">
            <v>560279.22530283849</v>
          </cell>
          <cell r="P371">
            <v>42603.673595853761</v>
          </cell>
          <cell r="Q371">
            <v>1203.1107919621647</v>
          </cell>
          <cell r="R371">
            <v>0</v>
          </cell>
          <cell r="S371">
            <v>0</v>
          </cell>
          <cell r="T371">
            <v>66590.105684148381</v>
          </cell>
          <cell r="U371">
            <v>110396.8900719643</v>
          </cell>
          <cell r="W371">
            <v>322330.91537480283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631092</v>
          </cell>
          <cell r="AI371">
            <v>4222.6690130133502</v>
          </cell>
          <cell r="AJ371">
            <v>0</v>
          </cell>
          <cell r="AK371">
            <v>0</v>
          </cell>
          <cell r="AL371">
            <v>626869.33098698687</v>
          </cell>
          <cell r="AM371">
            <v>0</v>
          </cell>
          <cell r="AN371">
            <v>42603.673595853761</v>
          </cell>
          <cell r="AO371">
            <v>669473.00458284025</v>
          </cell>
          <cell r="AP371">
            <v>0</v>
          </cell>
          <cell r="AQ371">
            <v>1203.1107919621647</v>
          </cell>
          <cell r="AR371">
            <v>0</v>
          </cell>
          <cell r="AS371">
            <v>0</v>
          </cell>
          <cell r="AT371">
            <v>1203.1107919621647</v>
          </cell>
          <cell r="AU371">
            <v>670676.1153748025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626869.33098698687</v>
          </cell>
          <cell r="CE371">
            <v>582882</v>
          </cell>
          <cell r="CF371">
            <v>43987.330986986868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278524.13098698691</v>
          </cell>
          <cell r="CK371">
            <v>66590.105684148381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43987.330986986868</v>
          </cell>
          <cell r="DQ371">
            <v>0</v>
          </cell>
          <cell r="DR371">
            <v>43987.330986986868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364369.03091045283</v>
          </cell>
          <cell r="F372">
            <v>0</v>
          </cell>
          <cell r="G372">
            <v>22798.977626901717</v>
          </cell>
          <cell r="H372">
            <v>387168.00853735453</v>
          </cell>
          <cell r="J372">
            <v>22798.977626901717</v>
          </cell>
          <cell r="K372">
            <v>44836.030910452828</v>
          </cell>
          <cell r="L372">
            <v>67635.008537354544</v>
          </cell>
          <cell r="N372">
            <v>319533</v>
          </cell>
          <cell r="P372">
            <v>22798.977626901717</v>
          </cell>
          <cell r="Q372">
            <v>22.724965507673911</v>
          </cell>
          <cell r="R372">
            <v>0</v>
          </cell>
          <cell r="S372">
            <v>0</v>
          </cell>
          <cell r="T372">
            <v>44836.030910452828</v>
          </cell>
          <cell r="U372">
            <v>67657.733502862218</v>
          </cell>
          <cell r="W372">
            <v>121506.93350286223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367198</v>
          </cell>
          <cell r="AI372">
            <v>2828.9690895470053</v>
          </cell>
          <cell r="AJ372">
            <v>0</v>
          </cell>
          <cell r="AK372">
            <v>0</v>
          </cell>
          <cell r="AL372">
            <v>364369.03091045283</v>
          </cell>
          <cell r="AM372">
            <v>0</v>
          </cell>
          <cell r="AN372">
            <v>22798.977626901717</v>
          </cell>
          <cell r="AO372">
            <v>387168.00853735476</v>
          </cell>
          <cell r="AP372">
            <v>0</v>
          </cell>
          <cell r="AQ372">
            <v>22.724965507673911</v>
          </cell>
          <cell r="AR372">
            <v>0</v>
          </cell>
          <cell r="AS372">
            <v>0</v>
          </cell>
          <cell r="AT372">
            <v>22.724965507673911</v>
          </cell>
          <cell r="AU372">
            <v>387190.73350286257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364369.03091045283</v>
          </cell>
          <cell r="CE372">
            <v>319533</v>
          </cell>
          <cell r="CF372">
            <v>44836.030910452828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98685.230910452839</v>
          </cell>
          <cell r="CK372">
            <v>44836.030910452828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44836.030910452828</v>
          </cell>
          <cell r="DQ372">
            <v>0</v>
          </cell>
          <cell r="DR372">
            <v>44836.030910452828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25717.149327613239</v>
          </cell>
          <cell r="H374">
            <v>477466.60836935899</v>
          </cell>
          <cell r="J374">
            <v>25717.149327613239</v>
          </cell>
          <cell r="K374">
            <v>37163.398178711133</v>
          </cell>
          <cell r="L374">
            <v>62880.547506324372</v>
          </cell>
          <cell r="N374">
            <v>414586.06086303463</v>
          </cell>
          <cell r="P374">
            <v>25717.149327613239</v>
          </cell>
          <cell r="Q374">
            <v>0</v>
          </cell>
          <cell r="R374">
            <v>0</v>
          </cell>
          <cell r="S374">
            <v>0</v>
          </cell>
          <cell r="T374">
            <v>37163.398178711133</v>
          </cell>
          <cell r="U374">
            <v>62880.547506324372</v>
          </cell>
          <cell r="W374">
            <v>98657.208369358996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456914</v>
          </cell>
          <cell r="AI374">
            <v>5164.5409582542688</v>
          </cell>
          <cell r="AJ374">
            <v>0</v>
          </cell>
          <cell r="AK374">
            <v>0</v>
          </cell>
          <cell r="AL374">
            <v>451749.45904174575</v>
          </cell>
          <cell r="AM374">
            <v>0</v>
          </cell>
          <cell r="AN374">
            <v>25717.149327613239</v>
          </cell>
          <cell r="AO374">
            <v>477466.60836935887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477466.60836935887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37163.398178711133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0</v>
          </cell>
          <cell r="DR374">
            <v>19401.459041745751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940.35087719298235</v>
          </cell>
          <cell r="H375">
            <v>20012.370927318294</v>
          </cell>
          <cell r="J375">
            <v>940.35087719298235</v>
          </cell>
          <cell r="K375">
            <v>419.02005012531299</v>
          </cell>
          <cell r="L375">
            <v>1359.3709273182953</v>
          </cell>
          <cell r="N375">
            <v>18653</v>
          </cell>
          <cell r="P375">
            <v>940.35087719298235</v>
          </cell>
          <cell r="Q375">
            <v>0</v>
          </cell>
          <cell r="R375">
            <v>0</v>
          </cell>
          <cell r="S375">
            <v>0</v>
          </cell>
          <cell r="T375">
            <v>419.02005012531299</v>
          </cell>
          <cell r="U375">
            <v>1359.3709273182953</v>
          </cell>
          <cell r="W375">
            <v>1359.3709273182953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19120</v>
          </cell>
          <cell r="AI375">
            <v>47.97994987468671</v>
          </cell>
          <cell r="AJ375">
            <v>0</v>
          </cell>
          <cell r="AK375">
            <v>0</v>
          </cell>
          <cell r="AL375">
            <v>19072.020050125313</v>
          </cell>
          <cell r="AM375">
            <v>0</v>
          </cell>
          <cell r="AN375">
            <v>940.35087719298235</v>
          </cell>
          <cell r="AO375">
            <v>20012.370927318294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20012.370927318294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0</v>
          </cell>
          <cell r="DR375">
            <v>419.02005012531299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125887.31513247362</v>
          </cell>
          <cell r="H376">
            <v>2279734.3151324736</v>
          </cell>
          <cell r="J376">
            <v>125887.31513247362</v>
          </cell>
          <cell r="K376">
            <v>26699.728611446113</v>
          </cell>
          <cell r="L376">
            <v>152587.04374391973</v>
          </cell>
          <cell r="N376">
            <v>2127147.271388554</v>
          </cell>
          <cell r="P376">
            <v>125887.31513247362</v>
          </cell>
          <cell r="Q376">
            <v>0</v>
          </cell>
          <cell r="R376">
            <v>0</v>
          </cell>
          <cell r="S376">
            <v>0</v>
          </cell>
          <cell r="T376">
            <v>26699.728611446113</v>
          </cell>
          <cell r="U376">
            <v>152587.04374391973</v>
          </cell>
          <cell r="W376">
            <v>278311.71513247362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2153847</v>
          </cell>
          <cell r="AI376">
            <v>0</v>
          </cell>
          <cell r="AJ376">
            <v>0</v>
          </cell>
          <cell r="AK376">
            <v>0</v>
          </cell>
          <cell r="AL376">
            <v>2153847</v>
          </cell>
          <cell r="AM376">
            <v>0</v>
          </cell>
          <cell r="AN376">
            <v>125887.31513247362</v>
          </cell>
          <cell r="AO376">
            <v>2279734.3151324731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2279734.3151324731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26699.728611446113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0</v>
          </cell>
          <cell r="DR376">
            <v>23860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119167.50405903363</v>
          </cell>
          <cell r="F377">
            <v>0</v>
          </cell>
          <cell r="G377">
            <v>6754.553009166385</v>
          </cell>
          <cell r="H377">
            <v>125922.05706820001</v>
          </cell>
          <cell r="J377">
            <v>6754.553009166385</v>
          </cell>
          <cell r="K377">
            <v>30423.504059033628</v>
          </cell>
          <cell r="L377">
            <v>37178.057068200011</v>
          </cell>
          <cell r="N377">
            <v>88744</v>
          </cell>
          <cell r="P377">
            <v>6754.553009166385</v>
          </cell>
          <cell r="Q377">
            <v>0</v>
          </cell>
          <cell r="R377">
            <v>0</v>
          </cell>
          <cell r="S377">
            <v>0</v>
          </cell>
          <cell r="T377">
            <v>30423.504059033628</v>
          </cell>
          <cell r="U377">
            <v>37178.057068200011</v>
          </cell>
          <cell r="W377">
            <v>51254.457068200012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120131</v>
          </cell>
          <cell r="AI377">
            <v>963.49594096637804</v>
          </cell>
          <cell r="AJ377">
            <v>0</v>
          </cell>
          <cell r="AK377">
            <v>0</v>
          </cell>
          <cell r="AL377">
            <v>119167.50405903363</v>
          </cell>
          <cell r="AM377">
            <v>0</v>
          </cell>
          <cell r="AN377">
            <v>6754.553009166385</v>
          </cell>
          <cell r="AO377">
            <v>125922.05706819998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125922.05706819998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119167.50405903363</v>
          </cell>
          <cell r="CE377">
            <v>88744</v>
          </cell>
          <cell r="CF377">
            <v>30423.504059033628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44499.90405903363</v>
          </cell>
          <cell r="CK377">
            <v>30423.504059033628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30423.504059033628</v>
          </cell>
          <cell r="DQ377">
            <v>0</v>
          </cell>
          <cell r="DR377">
            <v>30423.504059033628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AA378">
            <v>655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16485.291228070178</v>
          </cell>
          <cell r="H379">
            <v>227134.20890225569</v>
          </cell>
          <cell r="J379">
            <v>16485.291228070178</v>
          </cell>
          <cell r="K379">
            <v>36810.568885023269</v>
          </cell>
          <cell r="L379">
            <v>53295.860113093448</v>
          </cell>
          <cell r="N379">
            <v>173838.34878916224</v>
          </cell>
          <cell r="P379">
            <v>16485.291228070178</v>
          </cell>
          <cell r="Q379">
            <v>0</v>
          </cell>
          <cell r="R379">
            <v>0</v>
          </cell>
          <cell r="S379">
            <v>0</v>
          </cell>
          <cell r="T379">
            <v>36810.568885023269</v>
          </cell>
          <cell r="U379">
            <v>53295.860113093448</v>
          </cell>
          <cell r="W379">
            <v>95604.408902255673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212521</v>
          </cell>
          <cell r="AI379">
            <v>1872.082325814536</v>
          </cell>
          <cell r="AJ379">
            <v>0</v>
          </cell>
          <cell r="AK379">
            <v>0</v>
          </cell>
          <cell r="AL379">
            <v>210648.9176741855</v>
          </cell>
          <cell r="AM379">
            <v>0</v>
          </cell>
          <cell r="AN379">
            <v>16485.291228070178</v>
          </cell>
          <cell r="AO379">
            <v>227134.20890225566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227134.20890225566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36810.568885023269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0</v>
          </cell>
          <cell r="DR379">
            <v>28768.917674185504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1445212.757860539</v>
          </cell>
          <cell r="F380">
            <v>0</v>
          </cell>
          <cell r="G380">
            <v>68913.762550996471</v>
          </cell>
          <cell r="H380">
            <v>1514126.5204115354</v>
          </cell>
          <cell r="J380">
            <v>68913.762550996471</v>
          </cell>
          <cell r="K380">
            <v>76414.09915517793</v>
          </cell>
          <cell r="L380">
            <v>145327.86170617439</v>
          </cell>
          <cell r="N380">
            <v>1368798.658705361</v>
          </cell>
          <cell r="P380">
            <v>68913.762550996471</v>
          </cell>
          <cell r="Q380">
            <v>24.915638123705286</v>
          </cell>
          <cell r="R380">
            <v>0</v>
          </cell>
          <cell r="S380">
            <v>0</v>
          </cell>
          <cell r="T380">
            <v>76414.09915517793</v>
          </cell>
          <cell r="U380">
            <v>145352.77734429811</v>
          </cell>
          <cell r="W380">
            <v>299268.47818912019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1464394</v>
          </cell>
          <cell r="AI380">
            <v>19181.242139460715</v>
          </cell>
          <cell r="AJ380">
            <v>0</v>
          </cell>
          <cell r="AK380">
            <v>0</v>
          </cell>
          <cell r="AL380">
            <v>1445212.757860539</v>
          </cell>
          <cell r="AM380">
            <v>0</v>
          </cell>
          <cell r="AN380">
            <v>68913.762550996471</v>
          </cell>
          <cell r="AO380">
            <v>1514126.5204115361</v>
          </cell>
          <cell r="AP380">
            <v>0</v>
          </cell>
          <cell r="AQ380">
            <v>24.915638123705286</v>
          </cell>
          <cell r="AR380">
            <v>0</v>
          </cell>
          <cell r="AS380">
            <v>0</v>
          </cell>
          <cell r="AT380">
            <v>24.915638123705286</v>
          </cell>
          <cell r="AU380">
            <v>1514151.4360496597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1445212.757860539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76414.09915517793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235220.77124163235</v>
          </cell>
          <cell r="F382">
            <v>0</v>
          </cell>
          <cell r="G382">
            <v>14667.912413998598</v>
          </cell>
          <cell r="H382">
            <v>249888.68365563094</v>
          </cell>
          <cell r="J382">
            <v>14667.912413998598</v>
          </cell>
          <cell r="K382">
            <v>32684.475618259814</v>
          </cell>
          <cell r="L382">
            <v>47352.388032258415</v>
          </cell>
          <cell r="N382">
            <v>202536.29562337254</v>
          </cell>
          <cell r="P382">
            <v>14667.912413998598</v>
          </cell>
          <cell r="Q382">
            <v>497.21966802854524</v>
          </cell>
          <cell r="R382">
            <v>0</v>
          </cell>
          <cell r="S382">
            <v>0</v>
          </cell>
          <cell r="T382">
            <v>32684.475618259814</v>
          </cell>
          <cell r="U382">
            <v>47849.607700286957</v>
          </cell>
          <cell r="W382">
            <v>66827.103323659481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239203</v>
          </cell>
          <cell r="AI382">
            <v>3982.2287583676843</v>
          </cell>
          <cell r="AJ382">
            <v>0</v>
          </cell>
          <cell r="AK382">
            <v>0</v>
          </cell>
          <cell r="AL382">
            <v>235220.77124163235</v>
          </cell>
          <cell r="AM382">
            <v>0</v>
          </cell>
          <cell r="AN382">
            <v>14667.912413998598</v>
          </cell>
          <cell r="AO382">
            <v>249888.68365563106</v>
          </cell>
          <cell r="AP382">
            <v>0</v>
          </cell>
          <cell r="AQ382">
            <v>497.21966802854524</v>
          </cell>
          <cell r="AR382">
            <v>0</v>
          </cell>
          <cell r="AS382">
            <v>0</v>
          </cell>
          <cell r="AT382">
            <v>497.21966802854524</v>
          </cell>
          <cell r="AU382">
            <v>250385.90332365959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235220.77124163235</v>
          </cell>
          <cell r="CE382">
            <v>211958</v>
          </cell>
          <cell r="CF382">
            <v>23262.771241632348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51661.971241632345</v>
          </cell>
          <cell r="CK382">
            <v>32684.475618259814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23262.771241632348</v>
          </cell>
          <cell r="DQ382">
            <v>0</v>
          </cell>
          <cell r="DR382">
            <v>23262.771241632348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42339.452304764163</v>
          </cell>
          <cell r="H383">
            <v>970965.40371522063</v>
          </cell>
          <cell r="J383">
            <v>42339.452304764163</v>
          </cell>
          <cell r="K383">
            <v>86957.577794654208</v>
          </cell>
          <cell r="L383">
            <v>129297.03009941836</v>
          </cell>
          <cell r="N383">
            <v>841668.37361580227</v>
          </cell>
          <cell r="P383">
            <v>42339.452304764163</v>
          </cell>
          <cell r="Q383">
            <v>0</v>
          </cell>
          <cell r="R383">
            <v>0</v>
          </cell>
          <cell r="S383">
            <v>0</v>
          </cell>
          <cell r="T383">
            <v>86957.577794654208</v>
          </cell>
          <cell r="U383">
            <v>129297.03009941836</v>
          </cell>
          <cell r="W383">
            <v>165244.60371522061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930408</v>
          </cell>
          <cell r="AI383">
            <v>1782.0485895438051</v>
          </cell>
          <cell r="AJ383">
            <v>0</v>
          </cell>
          <cell r="AK383">
            <v>0</v>
          </cell>
          <cell r="AL383">
            <v>928625.95141045644</v>
          </cell>
          <cell r="AM383">
            <v>0</v>
          </cell>
          <cell r="AN383">
            <v>42339.452304764163</v>
          </cell>
          <cell r="AO383">
            <v>970965.40371522051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970965.40371522051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86957.577794654208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0</v>
          </cell>
          <cell r="DR383">
            <v>86119.951410456444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4829.7131192573643</v>
          </cell>
          <cell r="H384">
            <v>91524.713119257358</v>
          </cell>
          <cell r="J384">
            <v>4829.7131192573643</v>
          </cell>
          <cell r="K384">
            <v>5739.5720441915901</v>
          </cell>
          <cell r="L384">
            <v>10569.285163448954</v>
          </cell>
          <cell r="N384">
            <v>80955.427955808409</v>
          </cell>
          <cell r="P384">
            <v>4829.7131192573643</v>
          </cell>
          <cell r="Q384">
            <v>0</v>
          </cell>
          <cell r="R384">
            <v>0</v>
          </cell>
          <cell r="S384">
            <v>0</v>
          </cell>
          <cell r="T384">
            <v>5739.5720441915901</v>
          </cell>
          <cell r="U384">
            <v>10569.285163448954</v>
          </cell>
          <cell r="W384">
            <v>22358.913119257362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86695</v>
          </cell>
          <cell r="AI384">
            <v>0</v>
          </cell>
          <cell r="AJ384">
            <v>0</v>
          </cell>
          <cell r="AK384">
            <v>0</v>
          </cell>
          <cell r="AL384">
            <v>86695</v>
          </cell>
          <cell r="AM384">
            <v>0</v>
          </cell>
          <cell r="AN384">
            <v>4829.7131192573643</v>
          </cell>
          <cell r="AO384">
            <v>91524.713119257329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91524.713119257329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5739.5720441915901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38838.693060989019</v>
          </cell>
          <cell r="H385">
            <v>759244.69306098903</v>
          </cell>
          <cell r="J385">
            <v>38838.693060989019</v>
          </cell>
          <cell r="K385">
            <v>44957</v>
          </cell>
          <cell r="L385">
            <v>83795.693060989026</v>
          </cell>
          <cell r="N385">
            <v>675449</v>
          </cell>
          <cell r="P385">
            <v>38838.693060989019</v>
          </cell>
          <cell r="Q385">
            <v>0</v>
          </cell>
          <cell r="R385">
            <v>0</v>
          </cell>
          <cell r="S385">
            <v>0</v>
          </cell>
          <cell r="T385">
            <v>44957</v>
          </cell>
          <cell r="U385">
            <v>83795.693060989026</v>
          </cell>
          <cell r="W385">
            <v>83795.693060989026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720406</v>
          </cell>
          <cell r="AI385">
            <v>0</v>
          </cell>
          <cell r="AJ385">
            <v>0</v>
          </cell>
          <cell r="AK385">
            <v>0</v>
          </cell>
          <cell r="AL385">
            <v>720406</v>
          </cell>
          <cell r="AM385">
            <v>0</v>
          </cell>
          <cell r="AN385">
            <v>38838.693060989019</v>
          </cell>
          <cell r="AO385">
            <v>759244.69306098891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759244.69306098891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0</v>
          </cell>
          <cell r="DR385">
            <v>44957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60761.34001070603</v>
          </cell>
          <cell r="H386">
            <v>1143631.3400107061</v>
          </cell>
          <cell r="J386">
            <v>60761.34001070603</v>
          </cell>
          <cell r="K386">
            <v>101078.26965222172</v>
          </cell>
          <cell r="L386">
            <v>161839.60966292775</v>
          </cell>
          <cell r="N386">
            <v>981791.73034777842</v>
          </cell>
          <cell r="P386">
            <v>60761.34001070603</v>
          </cell>
          <cell r="Q386">
            <v>0</v>
          </cell>
          <cell r="R386">
            <v>0</v>
          </cell>
          <cell r="S386">
            <v>0</v>
          </cell>
          <cell r="T386">
            <v>101078.26965222172</v>
          </cell>
          <cell r="U386">
            <v>161839.60966292775</v>
          </cell>
          <cell r="W386">
            <v>234469.540010706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1082870</v>
          </cell>
          <cell r="AI386">
            <v>0</v>
          </cell>
          <cell r="AJ386">
            <v>0</v>
          </cell>
          <cell r="AK386">
            <v>0</v>
          </cell>
          <cell r="AL386">
            <v>1082870</v>
          </cell>
          <cell r="AM386">
            <v>0</v>
          </cell>
          <cell r="AN386">
            <v>60761.34001070603</v>
          </cell>
          <cell r="AO386">
            <v>1143631.3400107054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1143631.3400107054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101078.26965222172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0</v>
          </cell>
          <cell r="DR386">
            <v>89204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10639.246151445413</v>
          </cell>
          <cell r="H388">
            <v>192732.2461514454</v>
          </cell>
          <cell r="J388">
            <v>10639.246151445413</v>
          </cell>
          <cell r="K388">
            <v>25050.498411801535</v>
          </cell>
          <cell r="L388">
            <v>35689.744563246946</v>
          </cell>
          <cell r="N388">
            <v>157042.50158819847</v>
          </cell>
          <cell r="P388">
            <v>10639.246151445413</v>
          </cell>
          <cell r="Q388">
            <v>0</v>
          </cell>
          <cell r="R388">
            <v>0</v>
          </cell>
          <cell r="S388">
            <v>0</v>
          </cell>
          <cell r="T388">
            <v>25050.498411801535</v>
          </cell>
          <cell r="U388">
            <v>35689.744563246946</v>
          </cell>
          <cell r="W388">
            <v>52292.046151445415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182093</v>
          </cell>
          <cell r="AI388">
            <v>0</v>
          </cell>
          <cell r="AJ388">
            <v>0</v>
          </cell>
          <cell r="AK388">
            <v>0</v>
          </cell>
          <cell r="AL388">
            <v>182093</v>
          </cell>
          <cell r="AM388">
            <v>0</v>
          </cell>
          <cell r="AN388">
            <v>10639.246151445413</v>
          </cell>
          <cell r="AO388">
            <v>192732.24615144532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192732.24615144532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25050.498411801535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0</v>
          </cell>
          <cell r="DR388">
            <v>16808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21076.543853423205</v>
          </cell>
          <cell r="H389">
            <v>442556.77427994565</v>
          </cell>
          <cell r="J389">
            <v>21076.543853423205</v>
          </cell>
          <cell r="K389">
            <v>25560.724161737511</v>
          </cell>
          <cell r="L389">
            <v>46637.26801516072</v>
          </cell>
          <cell r="N389">
            <v>395919.50626478496</v>
          </cell>
          <cell r="P389">
            <v>21076.543853423205</v>
          </cell>
          <cell r="Q389">
            <v>0</v>
          </cell>
          <cell r="R389">
            <v>0</v>
          </cell>
          <cell r="S389">
            <v>0</v>
          </cell>
          <cell r="T389">
            <v>25560.724161737511</v>
          </cell>
          <cell r="U389">
            <v>46637.26801516072</v>
          </cell>
          <cell r="W389">
            <v>90415.574279945635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421762</v>
          </cell>
          <cell r="AI389">
            <v>281.76957347753438</v>
          </cell>
          <cell r="AJ389">
            <v>0</v>
          </cell>
          <cell r="AK389">
            <v>0</v>
          </cell>
          <cell r="AL389">
            <v>421480.23042652244</v>
          </cell>
          <cell r="AM389">
            <v>0</v>
          </cell>
          <cell r="AN389">
            <v>21076.543853423205</v>
          </cell>
          <cell r="AO389">
            <v>442556.7742799457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442556.7742799457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25560.724161737511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0</v>
          </cell>
          <cell r="DR389">
            <v>3826.2304265224375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334169.72061711323</v>
          </cell>
          <cell r="F391">
            <v>0</v>
          </cell>
          <cell r="G391">
            <v>20901.036425314873</v>
          </cell>
          <cell r="H391">
            <v>355070.75704242813</v>
          </cell>
          <cell r="J391">
            <v>20901.036425314873</v>
          </cell>
          <cell r="K391">
            <v>42047.960550245232</v>
          </cell>
          <cell r="L391">
            <v>62948.996975560105</v>
          </cell>
          <cell r="N391">
            <v>292121.76006686804</v>
          </cell>
          <cell r="P391">
            <v>20901.036425314873</v>
          </cell>
          <cell r="Q391">
            <v>170.51925024917102</v>
          </cell>
          <cell r="R391">
            <v>0</v>
          </cell>
          <cell r="S391">
            <v>0</v>
          </cell>
          <cell r="T391">
            <v>42047.960550245232</v>
          </cell>
          <cell r="U391">
            <v>63119.516225809275</v>
          </cell>
          <cell r="W391">
            <v>121995.27629267727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335504</v>
          </cell>
          <cell r="AI391">
            <v>1334.2793828868387</v>
          </cell>
          <cell r="AJ391">
            <v>0</v>
          </cell>
          <cell r="AK391">
            <v>0</v>
          </cell>
          <cell r="AL391">
            <v>334169.72061711323</v>
          </cell>
          <cell r="AM391">
            <v>0</v>
          </cell>
          <cell r="AN391">
            <v>20901.036425314873</v>
          </cell>
          <cell r="AO391">
            <v>355070.75704242801</v>
          </cell>
          <cell r="AP391">
            <v>0</v>
          </cell>
          <cell r="AQ391">
            <v>170.51925024917102</v>
          </cell>
          <cell r="AR391">
            <v>0</v>
          </cell>
          <cell r="AS391">
            <v>0</v>
          </cell>
          <cell r="AT391">
            <v>170.51925024917102</v>
          </cell>
          <cell r="AU391">
            <v>355241.27629267715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334169.72061711323</v>
          </cell>
          <cell r="CE391">
            <v>316355</v>
          </cell>
          <cell r="CF391">
            <v>17814.720617113227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100923.72061711323</v>
          </cell>
          <cell r="CK391">
            <v>42047.960550245232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17814.720617113227</v>
          </cell>
          <cell r="DQ391">
            <v>0</v>
          </cell>
          <cell r="DR391">
            <v>17814.720617113227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92321.943333333329</v>
          </cell>
          <cell r="F392">
            <v>0</v>
          </cell>
          <cell r="G392">
            <v>4694.7017543859656</v>
          </cell>
          <cell r="H392">
            <v>97016.645087719298</v>
          </cell>
          <cell r="J392">
            <v>4694.7017543859656</v>
          </cell>
          <cell r="K392">
            <v>5859.1279434701455</v>
          </cell>
          <cell r="L392">
            <v>10553.829697856112</v>
          </cell>
          <cell r="N392">
            <v>86462.815389863186</v>
          </cell>
          <cell r="P392">
            <v>4694.7017543859656</v>
          </cell>
          <cell r="Q392">
            <v>168.15196765019198</v>
          </cell>
          <cell r="R392">
            <v>0</v>
          </cell>
          <cell r="S392">
            <v>0</v>
          </cell>
          <cell r="T392">
            <v>5859.1279434701455</v>
          </cell>
          <cell r="U392">
            <v>10721.981665506304</v>
          </cell>
          <cell r="W392">
            <v>33119.997055369487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92728</v>
          </cell>
          <cell r="AI392">
            <v>406.05666666666673</v>
          </cell>
          <cell r="AJ392">
            <v>0</v>
          </cell>
          <cell r="AK392">
            <v>0</v>
          </cell>
          <cell r="AL392">
            <v>92321.943333333329</v>
          </cell>
          <cell r="AM392">
            <v>0</v>
          </cell>
          <cell r="AN392">
            <v>4694.7017543859656</v>
          </cell>
          <cell r="AO392">
            <v>97016.645087719313</v>
          </cell>
          <cell r="AP392">
            <v>0</v>
          </cell>
          <cell r="AQ392">
            <v>168.15196765019198</v>
          </cell>
          <cell r="AR392">
            <v>0</v>
          </cell>
          <cell r="AS392">
            <v>0</v>
          </cell>
          <cell r="AT392">
            <v>168.15196765019198</v>
          </cell>
          <cell r="AU392">
            <v>97184.797055369505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92321.943333333329</v>
          </cell>
          <cell r="CE392">
            <v>90682</v>
          </cell>
          <cell r="CF392">
            <v>1639.9433333333291</v>
          </cell>
          <cell r="CG392">
            <v>12717.6</v>
          </cell>
          <cell r="CH392">
            <v>13899.6</v>
          </cell>
          <cell r="CI392">
            <v>0</v>
          </cell>
          <cell r="CJ392">
            <v>28257.14333333333</v>
          </cell>
          <cell r="CK392">
            <v>5859.1279434701455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1639.9433333333291</v>
          </cell>
          <cell r="DQ392">
            <v>0</v>
          </cell>
          <cell r="DR392">
            <v>1639.9433333333291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32616.818181818184</v>
          </cell>
          <cell r="H394">
            <v>984551.8090909092</v>
          </cell>
          <cell r="J394">
            <v>32616.818181818184</v>
          </cell>
          <cell r="K394">
            <v>98071.079668695646</v>
          </cell>
          <cell r="L394">
            <v>130687.89785051384</v>
          </cell>
          <cell r="N394">
            <v>853863.91124039539</v>
          </cell>
          <cell r="P394">
            <v>32616.818181818184</v>
          </cell>
          <cell r="Q394">
            <v>0</v>
          </cell>
          <cell r="R394">
            <v>0</v>
          </cell>
          <cell r="S394">
            <v>0</v>
          </cell>
          <cell r="T394">
            <v>98071.079668695646</v>
          </cell>
          <cell r="U394">
            <v>130687.89785051384</v>
          </cell>
          <cell r="W394">
            <v>199264.60909090913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0</v>
          </cell>
          <cell r="AF394">
            <v>7</v>
          </cell>
          <cell r="AG394">
            <v>0</v>
          </cell>
          <cell r="AH394">
            <v>955728</v>
          </cell>
          <cell r="AI394">
            <v>3793.0090909090909</v>
          </cell>
          <cell r="AJ394">
            <v>0</v>
          </cell>
          <cell r="AK394">
            <v>0</v>
          </cell>
          <cell r="AL394">
            <v>951934.99090909096</v>
          </cell>
          <cell r="AM394">
            <v>0</v>
          </cell>
          <cell r="AN394">
            <v>32616.818181818184</v>
          </cell>
          <cell r="AO394">
            <v>984551.8090909092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984551.8090909092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98071.079668695646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0</v>
          </cell>
          <cell r="DR394">
            <v>64024.990909090964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3890.1952117863725</v>
          </cell>
          <cell r="H395">
            <v>74733.037790055241</v>
          </cell>
          <cell r="J395">
            <v>3890.1952117863725</v>
          </cell>
          <cell r="K395">
            <v>8494.6307126549546</v>
          </cell>
          <cell r="L395">
            <v>12384.825924441328</v>
          </cell>
          <cell r="N395">
            <v>62348.211865613914</v>
          </cell>
          <cell r="P395">
            <v>3890.1952117863725</v>
          </cell>
          <cell r="Q395">
            <v>406.76464578422826</v>
          </cell>
          <cell r="R395">
            <v>0</v>
          </cell>
          <cell r="S395">
            <v>0</v>
          </cell>
          <cell r="T395">
            <v>8494.6307126549546</v>
          </cell>
          <cell r="U395">
            <v>12791.590570225555</v>
          </cell>
          <cell r="W395">
            <v>28931.20243583947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71524</v>
          </cell>
          <cell r="AI395">
            <v>681.15742173112346</v>
          </cell>
          <cell r="AJ395">
            <v>0</v>
          </cell>
          <cell r="AK395">
            <v>0</v>
          </cell>
          <cell r="AL395">
            <v>70842.842578268872</v>
          </cell>
          <cell r="AM395">
            <v>0</v>
          </cell>
          <cell r="AN395">
            <v>3890.1952117863725</v>
          </cell>
          <cell r="AO395">
            <v>74733.037790055256</v>
          </cell>
          <cell r="AP395">
            <v>0</v>
          </cell>
          <cell r="AQ395">
            <v>406.76464578422826</v>
          </cell>
          <cell r="AR395">
            <v>0</v>
          </cell>
          <cell r="AS395">
            <v>0</v>
          </cell>
          <cell r="AT395">
            <v>406.76464578422826</v>
          </cell>
          <cell r="AU395">
            <v>75139.802435839476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8494.6307126549546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0</v>
          </cell>
          <cell r="DR395">
            <v>481.84257826887188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176490.17525773199</v>
          </cell>
          <cell r="F396">
            <v>0</v>
          </cell>
          <cell r="G396">
            <v>10637.113402061856</v>
          </cell>
          <cell r="H396">
            <v>187127.28865979385</v>
          </cell>
          <cell r="J396">
            <v>10637.113402061856</v>
          </cell>
          <cell r="K396">
            <v>9880.8676074939976</v>
          </cell>
          <cell r="L396">
            <v>20517.981009555853</v>
          </cell>
          <cell r="N396">
            <v>166609.30765023798</v>
          </cell>
          <cell r="P396">
            <v>10637.113402061856</v>
          </cell>
          <cell r="Q396">
            <v>394.6011248083845</v>
          </cell>
          <cell r="R396">
            <v>0</v>
          </cell>
          <cell r="S396">
            <v>0</v>
          </cell>
          <cell r="T396">
            <v>9880.8676074939976</v>
          </cell>
          <cell r="U396">
            <v>20912.582134364238</v>
          </cell>
          <cell r="W396">
            <v>53122.289784602224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177334</v>
          </cell>
          <cell r="AI396">
            <v>843.82474226804084</v>
          </cell>
          <cell r="AJ396">
            <v>0</v>
          </cell>
          <cell r="AK396">
            <v>0</v>
          </cell>
          <cell r="AL396">
            <v>176490.17525773199</v>
          </cell>
          <cell r="AM396">
            <v>0</v>
          </cell>
          <cell r="AN396">
            <v>10637.113402061856</v>
          </cell>
          <cell r="AO396">
            <v>187127.28865979388</v>
          </cell>
          <cell r="AP396">
            <v>0</v>
          </cell>
          <cell r="AQ396">
            <v>394.6011248083845</v>
          </cell>
          <cell r="AR396">
            <v>0</v>
          </cell>
          <cell r="AS396">
            <v>0</v>
          </cell>
          <cell r="AT396">
            <v>394.6011248083845</v>
          </cell>
          <cell r="AU396">
            <v>187521.88978460216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176490.17525773199</v>
          </cell>
          <cell r="CE396">
            <v>166632</v>
          </cell>
          <cell r="CF396">
            <v>9858.1752577319858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42090.575257731987</v>
          </cell>
          <cell r="CK396">
            <v>9880.8676074939976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9858.1752577319858</v>
          </cell>
          <cell r="DQ396">
            <v>0</v>
          </cell>
          <cell r="DR396">
            <v>9858.1752577319858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60166.398836506596</v>
          </cell>
          <cell r="H397">
            <v>1286059.3988365065</v>
          </cell>
          <cell r="J397">
            <v>60166.398836506596</v>
          </cell>
          <cell r="K397">
            <v>39862.024209469389</v>
          </cell>
          <cell r="L397">
            <v>100028.42304597599</v>
          </cell>
          <cell r="N397">
            <v>1186030.9757905304</v>
          </cell>
          <cell r="P397">
            <v>60166.398836506596</v>
          </cell>
          <cell r="Q397">
            <v>0</v>
          </cell>
          <cell r="R397">
            <v>0</v>
          </cell>
          <cell r="S397">
            <v>0</v>
          </cell>
          <cell r="T397">
            <v>39862.024209469389</v>
          </cell>
          <cell r="U397">
            <v>100028.42304597599</v>
          </cell>
          <cell r="W397">
            <v>116067.79883650658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1225893</v>
          </cell>
          <cell r="AI397">
            <v>0</v>
          </cell>
          <cell r="AJ397">
            <v>0</v>
          </cell>
          <cell r="AK397">
            <v>0</v>
          </cell>
          <cell r="AL397">
            <v>1225893</v>
          </cell>
          <cell r="AM397">
            <v>0</v>
          </cell>
          <cell r="AN397">
            <v>60166.398836506596</v>
          </cell>
          <cell r="AO397">
            <v>1286059.3988365065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1286059.3988365065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39862.024209469389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0</v>
          </cell>
          <cell r="DR397">
            <v>31899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8237.7580645161288</v>
          </cell>
          <cell r="H398">
            <v>181081.75806451612</v>
          </cell>
          <cell r="J398">
            <v>8237.7580645161288</v>
          </cell>
          <cell r="K398">
            <v>5862.8965985351806</v>
          </cell>
          <cell r="L398">
            <v>14100.654663051309</v>
          </cell>
          <cell r="N398">
            <v>166981.10340146482</v>
          </cell>
          <cell r="P398">
            <v>8237.7580645161288</v>
          </cell>
          <cell r="Q398">
            <v>0</v>
          </cell>
          <cell r="R398">
            <v>0</v>
          </cell>
          <cell r="S398">
            <v>0</v>
          </cell>
          <cell r="T398">
            <v>5862.8965985351806</v>
          </cell>
          <cell r="U398">
            <v>14100.654663051309</v>
          </cell>
          <cell r="W398">
            <v>22721.358064516127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172844</v>
          </cell>
          <cell r="AI398">
            <v>0</v>
          </cell>
          <cell r="AJ398">
            <v>0</v>
          </cell>
          <cell r="AK398">
            <v>0</v>
          </cell>
          <cell r="AL398">
            <v>172844</v>
          </cell>
          <cell r="AM398">
            <v>0</v>
          </cell>
          <cell r="AN398">
            <v>8237.7580645161288</v>
          </cell>
          <cell r="AO398">
            <v>181081.75806451612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181081.75806451612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5862.8965985351806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0</v>
          </cell>
          <cell r="DR398">
            <v>1583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35513.116279069771</v>
          </cell>
          <cell r="H399">
            <v>695537.1162790698</v>
          </cell>
          <cell r="J399">
            <v>35513.116279069771</v>
          </cell>
          <cell r="K399">
            <v>25844</v>
          </cell>
          <cell r="L399">
            <v>61357.116279069771</v>
          </cell>
          <cell r="N399">
            <v>634180</v>
          </cell>
          <cell r="P399">
            <v>35513.116279069771</v>
          </cell>
          <cell r="Q399">
            <v>0</v>
          </cell>
          <cell r="R399">
            <v>0</v>
          </cell>
          <cell r="S399">
            <v>0</v>
          </cell>
          <cell r="T399">
            <v>25844</v>
          </cell>
          <cell r="U399">
            <v>61357.116279069771</v>
          </cell>
          <cell r="W399">
            <v>61357.116279069771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660024</v>
          </cell>
          <cell r="AI399">
            <v>0</v>
          </cell>
          <cell r="AJ399">
            <v>0</v>
          </cell>
          <cell r="AK399">
            <v>0</v>
          </cell>
          <cell r="AL399">
            <v>660024</v>
          </cell>
          <cell r="AM399">
            <v>0</v>
          </cell>
          <cell r="AN399">
            <v>35513.116279069771</v>
          </cell>
          <cell r="AO399">
            <v>695537.11627906968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695537.11627906968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0</v>
          </cell>
          <cell r="DR399">
            <v>25844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12559.850445786593</v>
          </cell>
          <cell r="H400">
            <v>199410.06175274245</v>
          </cell>
          <cell r="J400">
            <v>12559.850445786593</v>
          </cell>
          <cell r="K400">
            <v>22972.583873860985</v>
          </cell>
          <cell r="L400">
            <v>35532.434319647582</v>
          </cell>
          <cell r="N400">
            <v>163877.62743309487</v>
          </cell>
          <cell r="P400">
            <v>12559.850445786593</v>
          </cell>
          <cell r="Q400">
            <v>0</v>
          </cell>
          <cell r="R400">
            <v>0</v>
          </cell>
          <cell r="S400">
            <v>0</v>
          </cell>
          <cell r="T400">
            <v>22972.583873860985</v>
          </cell>
          <cell r="U400">
            <v>35532.434319647582</v>
          </cell>
          <cell r="W400">
            <v>59830.861752742429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188910</v>
          </cell>
          <cell r="AI400">
            <v>2059.7886930440854</v>
          </cell>
          <cell r="AJ400">
            <v>0</v>
          </cell>
          <cell r="AK400">
            <v>0</v>
          </cell>
          <cell r="AL400">
            <v>186850.21130695584</v>
          </cell>
          <cell r="AM400">
            <v>0</v>
          </cell>
          <cell r="AN400">
            <v>12559.850445786593</v>
          </cell>
          <cell r="AO400">
            <v>199410.06175274259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199410.06175274259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22972.583873860985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0</v>
          </cell>
          <cell r="DR400">
            <v>10909.21130695584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484715.99054603715</v>
          </cell>
          <cell r="F401">
            <v>0</v>
          </cell>
          <cell r="G401">
            <v>31029.844693701463</v>
          </cell>
          <cell r="H401">
            <v>515745.83523973863</v>
          </cell>
          <cell r="J401">
            <v>31029.844693701463</v>
          </cell>
          <cell r="K401">
            <v>14579.429424759013</v>
          </cell>
          <cell r="L401">
            <v>45609.274118460475</v>
          </cell>
          <cell r="N401">
            <v>470136.56112127815</v>
          </cell>
          <cell r="P401">
            <v>31029.844693701463</v>
          </cell>
          <cell r="Q401">
            <v>916.30697520214346</v>
          </cell>
          <cell r="R401">
            <v>0</v>
          </cell>
          <cell r="S401">
            <v>0</v>
          </cell>
          <cell r="T401">
            <v>14579.429424759013</v>
          </cell>
          <cell r="U401">
            <v>46525.581093662622</v>
          </cell>
          <cell r="W401">
            <v>70907.74221494075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487641</v>
          </cell>
          <cell r="AI401">
            <v>2925.0094539627753</v>
          </cell>
          <cell r="AJ401">
            <v>0</v>
          </cell>
          <cell r="AK401">
            <v>0</v>
          </cell>
          <cell r="AL401">
            <v>484715.99054603715</v>
          </cell>
          <cell r="AM401">
            <v>0</v>
          </cell>
          <cell r="AN401">
            <v>31029.844693701463</v>
          </cell>
          <cell r="AO401">
            <v>515745.83523973852</v>
          </cell>
          <cell r="AP401">
            <v>0</v>
          </cell>
          <cell r="AQ401">
            <v>916.30697520214346</v>
          </cell>
          <cell r="AR401">
            <v>0</v>
          </cell>
          <cell r="AS401">
            <v>0</v>
          </cell>
          <cell r="AT401">
            <v>916.30697520214346</v>
          </cell>
          <cell r="AU401">
            <v>516662.14221494074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484715.99054603715</v>
          </cell>
          <cell r="CE401">
            <v>479024</v>
          </cell>
          <cell r="CF401">
            <v>5691.9905460371519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38961.59054603715</v>
          </cell>
          <cell r="CK401">
            <v>14579.429424759013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5691.9905460371519</v>
          </cell>
          <cell r="DQ401">
            <v>0</v>
          </cell>
          <cell r="DR401">
            <v>5691.9905460371519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135687.76</v>
          </cell>
          <cell r="F403">
            <v>0</v>
          </cell>
          <cell r="G403">
            <v>7504</v>
          </cell>
          <cell r="H403">
            <v>143191.76</v>
          </cell>
          <cell r="J403">
            <v>7504</v>
          </cell>
          <cell r="K403">
            <v>1469.230119240415</v>
          </cell>
          <cell r="L403">
            <v>8973.2301192404157</v>
          </cell>
          <cell r="N403">
            <v>134218.5298807596</v>
          </cell>
          <cell r="P403">
            <v>7504</v>
          </cell>
          <cell r="Q403">
            <v>72.01676777129714</v>
          </cell>
          <cell r="R403">
            <v>0</v>
          </cell>
          <cell r="S403">
            <v>0</v>
          </cell>
          <cell r="T403">
            <v>1469.230119240415</v>
          </cell>
          <cell r="U403">
            <v>9045.2468870117118</v>
          </cell>
          <cell r="W403">
            <v>12004.616767771297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135792</v>
          </cell>
          <cell r="AI403">
            <v>104.24</v>
          </cell>
          <cell r="AJ403">
            <v>0</v>
          </cell>
          <cell r="AK403">
            <v>0</v>
          </cell>
          <cell r="AL403">
            <v>135687.76</v>
          </cell>
          <cell r="AM403">
            <v>0</v>
          </cell>
          <cell r="AN403">
            <v>7504</v>
          </cell>
          <cell r="AO403">
            <v>143191.76</v>
          </cell>
          <cell r="AP403">
            <v>0</v>
          </cell>
          <cell r="AQ403">
            <v>72.01676777129714</v>
          </cell>
          <cell r="AR403">
            <v>0</v>
          </cell>
          <cell r="AS403">
            <v>0</v>
          </cell>
          <cell r="AT403">
            <v>72.01676777129714</v>
          </cell>
          <cell r="AU403">
            <v>143263.77676777131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135687.76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1469.230119240415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905754.94258159841</v>
          </cell>
          <cell r="F404">
            <v>0</v>
          </cell>
          <cell r="G404">
            <v>53378.186630642434</v>
          </cell>
          <cell r="H404">
            <v>959133.1292122408</v>
          </cell>
          <cell r="J404">
            <v>53378.186630642434</v>
          </cell>
          <cell r="K404">
            <v>36801.427646719247</v>
          </cell>
          <cell r="L404">
            <v>90179.614277361688</v>
          </cell>
          <cell r="N404">
            <v>868953.51493487915</v>
          </cell>
          <cell r="P404">
            <v>53378.186630642434</v>
          </cell>
          <cell r="Q404">
            <v>502.83925639853413</v>
          </cell>
          <cell r="R404">
            <v>0</v>
          </cell>
          <cell r="S404">
            <v>0</v>
          </cell>
          <cell r="T404">
            <v>36801.427646719247</v>
          </cell>
          <cell r="U404">
            <v>90682.453533760214</v>
          </cell>
          <cell r="W404">
            <v>111111.76846863938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919561</v>
          </cell>
          <cell r="AI404">
            <v>13806.05741840102</v>
          </cell>
          <cell r="AJ404">
            <v>0</v>
          </cell>
          <cell r="AK404">
            <v>0</v>
          </cell>
          <cell r="AL404">
            <v>905754.94258159841</v>
          </cell>
          <cell r="AM404">
            <v>0</v>
          </cell>
          <cell r="AN404">
            <v>53378.186630642434</v>
          </cell>
          <cell r="AO404">
            <v>959133.12921224197</v>
          </cell>
          <cell r="AP404">
            <v>0</v>
          </cell>
          <cell r="AQ404">
            <v>502.83925639853413</v>
          </cell>
          <cell r="AR404">
            <v>0</v>
          </cell>
          <cell r="AS404">
            <v>0</v>
          </cell>
          <cell r="AT404">
            <v>502.83925639853413</v>
          </cell>
          <cell r="AU404">
            <v>959635.96846864047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905754.94258159841</v>
          </cell>
          <cell r="CE404">
            <v>879096</v>
          </cell>
          <cell r="CF404">
            <v>26658.942581598414</v>
          </cell>
          <cell r="CG404">
            <v>30571.8</v>
          </cell>
          <cell r="CH404">
            <v>0</v>
          </cell>
          <cell r="CI404">
            <v>0</v>
          </cell>
          <cell r="CJ404">
            <v>57230.742581598417</v>
          </cell>
          <cell r="CK404">
            <v>36801.427646719247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26658.942581598414</v>
          </cell>
          <cell r="DQ404">
            <v>0</v>
          </cell>
          <cell r="DR404">
            <v>26658.942581598414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111098.61100323623</v>
          </cell>
          <cell r="F405">
            <v>0</v>
          </cell>
          <cell r="G405">
            <v>5931.1770022449628</v>
          </cell>
          <cell r="H405">
            <v>117029.7880054812</v>
          </cell>
          <cell r="J405">
            <v>5931.1770022449628</v>
          </cell>
          <cell r="K405">
            <v>27799.480150710478</v>
          </cell>
          <cell r="L405">
            <v>33730.657152955442</v>
          </cell>
          <cell r="N405">
            <v>83299.130852525763</v>
          </cell>
          <cell r="P405">
            <v>5931.1770022449628</v>
          </cell>
          <cell r="Q405">
            <v>80.188532812111617</v>
          </cell>
          <cell r="R405">
            <v>0</v>
          </cell>
          <cell r="S405">
            <v>0</v>
          </cell>
          <cell r="T405">
            <v>27799.480150710478</v>
          </cell>
          <cell r="U405">
            <v>33810.845685767556</v>
          </cell>
          <cell r="W405">
            <v>70745.576538293317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111618</v>
          </cell>
          <cell r="AI405">
            <v>519.38899676375422</v>
          </cell>
          <cell r="AJ405">
            <v>0</v>
          </cell>
          <cell r="AK405">
            <v>0</v>
          </cell>
          <cell r="AL405">
            <v>111098.61100323623</v>
          </cell>
          <cell r="AM405">
            <v>0</v>
          </cell>
          <cell r="AN405">
            <v>5931.1770022449628</v>
          </cell>
          <cell r="AO405">
            <v>117029.78800548123</v>
          </cell>
          <cell r="AP405">
            <v>0</v>
          </cell>
          <cell r="AQ405">
            <v>80.188532812111617</v>
          </cell>
          <cell r="AR405">
            <v>0</v>
          </cell>
          <cell r="AS405">
            <v>0</v>
          </cell>
          <cell r="AT405">
            <v>80.188532812111617</v>
          </cell>
          <cell r="AU405">
            <v>117109.97653829334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111098.61100323623</v>
          </cell>
          <cell r="CE405">
            <v>94246</v>
          </cell>
          <cell r="CF405">
            <v>16852.611003236234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64734.21100323624</v>
          </cell>
          <cell r="CK405">
            <v>27799.480150710478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16852.611003236234</v>
          </cell>
          <cell r="DQ405">
            <v>0</v>
          </cell>
          <cell r="DR405">
            <v>16852.611003236234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480159.33770779823</v>
          </cell>
          <cell r="F406">
            <v>0</v>
          </cell>
          <cell r="G406">
            <v>31929.632513753597</v>
          </cell>
          <cell r="H406">
            <v>512088.97022155183</v>
          </cell>
          <cell r="J406">
            <v>31929.632513753597</v>
          </cell>
          <cell r="K406">
            <v>28796.701649524344</v>
          </cell>
          <cell r="L406">
            <v>60726.334163277941</v>
          </cell>
          <cell r="N406">
            <v>451362.6360582739</v>
          </cell>
          <cell r="P406">
            <v>31929.632513753597</v>
          </cell>
          <cell r="Q406">
            <v>0</v>
          </cell>
          <cell r="R406">
            <v>0</v>
          </cell>
          <cell r="S406">
            <v>0</v>
          </cell>
          <cell r="T406">
            <v>28796.701649524344</v>
          </cell>
          <cell r="U406">
            <v>60726.334163277941</v>
          </cell>
          <cell r="W406">
            <v>127800.97022155183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486372</v>
          </cell>
          <cell r="AI406">
            <v>6212.6622922016713</v>
          </cell>
          <cell r="AJ406">
            <v>0</v>
          </cell>
          <cell r="AK406">
            <v>0</v>
          </cell>
          <cell r="AL406">
            <v>480159.33770779823</v>
          </cell>
          <cell r="AM406">
            <v>0</v>
          </cell>
          <cell r="AN406">
            <v>31929.632513753597</v>
          </cell>
          <cell r="AO406">
            <v>512088.97022155183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512088.97022155183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480159.33770779823</v>
          </cell>
          <cell r="CE406">
            <v>465325</v>
          </cell>
          <cell r="CF406">
            <v>14834.33770779823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95871.33770779823</v>
          </cell>
          <cell r="CK406">
            <v>28796.701649524344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14834.33770779823</v>
          </cell>
          <cell r="DQ406">
            <v>0</v>
          </cell>
          <cell r="DR406">
            <v>14834.33770779823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24031.897769583069</v>
          </cell>
          <cell r="H407">
            <v>507164.13151839958</v>
          </cell>
          <cell r="J407">
            <v>24031.897769583069</v>
          </cell>
          <cell r="K407">
            <v>45380.062595470241</v>
          </cell>
          <cell r="L407">
            <v>69411.96036505331</v>
          </cell>
          <cell r="N407">
            <v>437752.17115334625</v>
          </cell>
          <cell r="P407">
            <v>24031.897769583069</v>
          </cell>
          <cell r="Q407">
            <v>0</v>
          </cell>
          <cell r="R407">
            <v>0</v>
          </cell>
          <cell r="S407">
            <v>0</v>
          </cell>
          <cell r="T407">
            <v>45380.062595470241</v>
          </cell>
          <cell r="U407">
            <v>69411.96036505331</v>
          </cell>
          <cell r="W407">
            <v>104303.33151839962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484630</v>
          </cell>
          <cell r="AI407">
            <v>1497.7662511831827</v>
          </cell>
          <cell r="AJ407">
            <v>0</v>
          </cell>
          <cell r="AK407">
            <v>0</v>
          </cell>
          <cell r="AL407">
            <v>483132.23374881654</v>
          </cell>
          <cell r="AM407">
            <v>0</v>
          </cell>
          <cell r="AN407">
            <v>24031.897769583069</v>
          </cell>
          <cell r="AO407">
            <v>507164.13151840027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507164.13151840027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45380.062595470241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0</v>
          </cell>
          <cell r="DR407">
            <v>36153.233748816536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12389.572942191546</v>
          </cell>
          <cell r="H408">
            <v>219145.91894776269</v>
          </cell>
          <cell r="J408">
            <v>12389.572942191546</v>
          </cell>
          <cell r="K408">
            <v>19256.346005571162</v>
          </cell>
          <cell r="L408">
            <v>31645.918947762708</v>
          </cell>
          <cell r="N408">
            <v>187500</v>
          </cell>
          <cell r="P408">
            <v>12389.572942191546</v>
          </cell>
          <cell r="Q408">
            <v>0</v>
          </cell>
          <cell r="R408">
            <v>0</v>
          </cell>
          <cell r="S408">
            <v>0</v>
          </cell>
          <cell r="T408">
            <v>19256.346005571162</v>
          </cell>
          <cell r="U408">
            <v>31645.918947762708</v>
          </cell>
          <cell r="W408">
            <v>48949.518947762714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209022</v>
          </cell>
          <cell r="AI408">
            <v>2265.6539944286937</v>
          </cell>
          <cell r="AJ408">
            <v>0</v>
          </cell>
          <cell r="AK408">
            <v>0</v>
          </cell>
          <cell r="AL408">
            <v>206756.34600557116</v>
          </cell>
          <cell r="AM408">
            <v>0</v>
          </cell>
          <cell r="AN408">
            <v>12389.572942191546</v>
          </cell>
          <cell r="AO408">
            <v>219145.9189477629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219145.9189477629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0</v>
          </cell>
          <cell r="DR408">
            <v>19256.346005571162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11566.858851083864</v>
          </cell>
          <cell r="H409">
            <v>239147.4562967516</v>
          </cell>
          <cell r="J409">
            <v>11566.858851083864</v>
          </cell>
          <cell r="K409">
            <v>18792.531615562544</v>
          </cell>
          <cell r="L409">
            <v>30359.390466646408</v>
          </cell>
          <cell r="N409">
            <v>208788.06583010519</v>
          </cell>
          <cell r="P409">
            <v>11566.858851083864</v>
          </cell>
          <cell r="Q409">
            <v>0</v>
          </cell>
          <cell r="R409">
            <v>0</v>
          </cell>
          <cell r="S409">
            <v>0</v>
          </cell>
          <cell r="T409">
            <v>18792.531615562544</v>
          </cell>
          <cell r="U409">
            <v>30359.390466646408</v>
          </cell>
          <cell r="W409">
            <v>64347.456296751581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230934</v>
          </cell>
          <cell r="AI409">
            <v>3353.4025543323514</v>
          </cell>
          <cell r="AJ409">
            <v>0</v>
          </cell>
          <cell r="AK409">
            <v>0</v>
          </cell>
          <cell r="AL409">
            <v>227580.59744566772</v>
          </cell>
          <cell r="AM409">
            <v>0</v>
          </cell>
          <cell r="AN409">
            <v>11566.858851083864</v>
          </cell>
          <cell r="AO409">
            <v>239147.45629675142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239147.45629675142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18792.531615562544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0</v>
          </cell>
          <cell r="DR409">
            <v>17176.597445667721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1144397.1802081619</v>
          </cell>
          <cell r="F410">
            <v>0</v>
          </cell>
          <cell r="G410">
            <v>74191.909617802346</v>
          </cell>
          <cell r="H410">
            <v>1218589.0898259643</v>
          </cell>
          <cell r="J410">
            <v>74191.909617802346</v>
          </cell>
          <cell r="K410">
            <v>166365.29871149213</v>
          </cell>
          <cell r="L410">
            <v>240557.20832929446</v>
          </cell>
          <cell r="N410">
            <v>978031.88149666984</v>
          </cell>
          <cell r="P410">
            <v>74191.909617802346</v>
          </cell>
          <cell r="Q410">
            <v>812.44436355934204</v>
          </cell>
          <cell r="R410">
            <v>0</v>
          </cell>
          <cell r="S410">
            <v>0</v>
          </cell>
          <cell r="T410">
            <v>166365.29871149213</v>
          </cell>
          <cell r="U410">
            <v>241369.65269285382</v>
          </cell>
          <cell r="W410">
            <v>373059.73418952362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</v>
          </cell>
          <cell r="AF410">
            <v>0.99999999999999989</v>
          </cell>
          <cell r="AG410">
            <v>0</v>
          </cell>
          <cell r="AH410">
            <v>1151114</v>
          </cell>
          <cell r="AI410">
            <v>6716.81979183771</v>
          </cell>
          <cell r="AJ410">
            <v>0</v>
          </cell>
          <cell r="AK410">
            <v>0</v>
          </cell>
          <cell r="AL410">
            <v>1144397.1802081619</v>
          </cell>
          <cell r="AM410">
            <v>0</v>
          </cell>
          <cell r="AN410">
            <v>74191.909617802346</v>
          </cell>
          <cell r="AO410">
            <v>1218589.0898259643</v>
          </cell>
          <cell r="AP410">
            <v>0</v>
          </cell>
          <cell r="AQ410">
            <v>812.44436355934204</v>
          </cell>
          <cell r="AR410">
            <v>0</v>
          </cell>
          <cell r="AS410">
            <v>0</v>
          </cell>
          <cell r="AT410">
            <v>812.44436355934204</v>
          </cell>
          <cell r="AU410">
            <v>1219401.5341895237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1144397.1802081619</v>
          </cell>
          <cell r="CE410">
            <v>1024846</v>
          </cell>
          <cell r="CF410">
            <v>119551.18020816194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298055.38020816195</v>
          </cell>
          <cell r="CK410">
            <v>166365.29871149213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119551.18020816194</v>
          </cell>
          <cell r="DQ410">
            <v>0</v>
          </cell>
          <cell r="DR410">
            <v>119551.18020816194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96344.663506963523</v>
          </cell>
          <cell r="F411">
            <v>0</v>
          </cell>
          <cell r="G411">
            <v>5866.9729947194319</v>
          </cell>
          <cell r="H411">
            <v>102211.63650168295</v>
          </cell>
          <cell r="J411">
            <v>5866.9729947194319</v>
          </cell>
          <cell r="K411">
            <v>10389.663506963523</v>
          </cell>
          <cell r="L411">
            <v>16256.636501682955</v>
          </cell>
          <cell r="N411">
            <v>85955</v>
          </cell>
          <cell r="P411">
            <v>5866.9729947194319</v>
          </cell>
          <cell r="Q411">
            <v>0</v>
          </cell>
          <cell r="R411">
            <v>0</v>
          </cell>
          <cell r="S411">
            <v>0</v>
          </cell>
          <cell r="T411">
            <v>10389.663506963523</v>
          </cell>
          <cell r="U411">
            <v>16256.636501682955</v>
          </cell>
          <cell r="W411">
            <v>16943.836501682956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96868</v>
          </cell>
          <cell r="AI411">
            <v>523.33649303643392</v>
          </cell>
          <cell r="AJ411">
            <v>0</v>
          </cell>
          <cell r="AK411">
            <v>0</v>
          </cell>
          <cell r="AL411">
            <v>96344.663506963523</v>
          </cell>
          <cell r="AM411">
            <v>0</v>
          </cell>
          <cell r="AN411">
            <v>5866.9729947194319</v>
          </cell>
          <cell r="AO411">
            <v>102211.63650168301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102211.63650168301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96344.663506963523</v>
          </cell>
          <cell r="CE411">
            <v>85955</v>
          </cell>
          <cell r="CF411">
            <v>10389.663506963523</v>
          </cell>
          <cell r="CG411">
            <v>0</v>
          </cell>
          <cell r="CH411">
            <v>687.2</v>
          </cell>
          <cell r="CI411">
            <v>0</v>
          </cell>
          <cell r="CJ411">
            <v>11076.863506963524</v>
          </cell>
          <cell r="CK411">
            <v>10389.663506963523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10389.663506963523</v>
          </cell>
          <cell r="DQ411">
            <v>0</v>
          </cell>
          <cell r="DR411">
            <v>10389.663506963523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6804.7223264184904</v>
          </cell>
          <cell r="H413">
            <v>124240.00233930096</v>
          </cell>
          <cell r="J413">
            <v>6804.7223264184904</v>
          </cell>
          <cell r="K413">
            <v>12377.880572378639</v>
          </cell>
          <cell r="L413">
            <v>19182.602898797129</v>
          </cell>
          <cell r="N413">
            <v>105057.39944050382</v>
          </cell>
          <cell r="P413">
            <v>6804.7223264184904</v>
          </cell>
          <cell r="Q413">
            <v>0</v>
          </cell>
          <cell r="R413">
            <v>0</v>
          </cell>
          <cell r="S413">
            <v>0</v>
          </cell>
          <cell r="T413">
            <v>12377.880572378639</v>
          </cell>
          <cell r="U413">
            <v>19182.602898797129</v>
          </cell>
          <cell r="W413">
            <v>51154.122326418481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117677</v>
          </cell>
          <cell r="AI413">
            <v>241.71998711755231</v>
          </cell>
          <cell r="AJ413">
            <v>0</v>
          </cell>
          <cell r="AK413">
            <v>0</v>
          </cell>
          <cell r="AL413">
            <v>117435.28001288247</v>
          </cell>
          <cell r="AM413">
            <v>0</v>
          </cell>
          <cell r="AN413">
            <v>6804.7223264184904</v>
          </cell>
          <cell r="AO413">
            <v>124240.00233930098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124240.00233930098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12377.880572378639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69026.832280701754</v>
          </cell>
          <cell r="H414">
            <v>1086683.3988892231</v>
          </cell>
          <cell r="J414">
            <v>69026.832280701754</v>
          </cell>
          <cell r="K414">
            <v>181134.4252336761</v>
          </cell>
          <cell r="L414">
            <v>250161.25751437785</v>
          </cell>
          <cell r="N414">
            <v>836522.14137484529</v>
          </cell>
          <cell r="P414">
            <v>69026.832280701754</v>
          </cell>
          <cell r="Q414">
            <v>0</v>
          </cell>
          <cell r="R414">
            <v>0</v>
          </cell>
          <cell r="S414">
            <v>0</v>
          </cell>
          <cell r="T414">
            <v>181134.4252336761</v>
          </cell>
          <cell r="U414">
            <v>250161.25751437785</v>
          </cell>
          <cell r="W414">
            <v>397917.59888922318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1030389</v>
          </cell>
          <cell r="AI414">
            <v>12732.433391478697</v>
          </cell>
          <cell r="AJ414">
            <v>0</v>
          </cell>
          <cell r="AK414">
            <v>0</v>
          </cell>
          <cell r="AL414">
            <v>1017656.5666085214</v>
          </cell>
          <cell r="AM414">
            <v>0</v>
          </cell>
          <cell r="AN414">
            <v>69026.832280701754</v>
          </cell>
          <cell r="AO414">
            <v>1086683.3988892233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1086683.3988892233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181134.4252336761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0</v>
          </cell>
          <cell r="DR414">
            <v>139830.56660852139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1914.2306586137472</v>
          </cell>
          <cell r="H415">
            <v>27412.140239944125</v>
          </cell>
          <cell r="J415">
            <v>1914.2306586137472</v>
          </cell>
          <cell r="K415">
            <v>0</v>
          </cell>
          <cell r="L415">
            <v>1914.2306586137472</v>
          </cell>
          <cell r="N415">
            <v>25497.909581330379</v>
          </cell>
          <cell r="P415">
            <v>1914.2306586137472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1914.2306586137472</v>
          </cell>
          <cell r="W415">
            <v>13400.630658613749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25902</v>
          </cell>
          <cell r="AI415">
            <v>404.09041866962491</v>
          </cell>
          <cell r="AJ415">
            <v>0</v>
          </cell>
          <cell r="AK415">
            <v>0</v>
          </cell>
          <cell r="AL415">
            <v>25497.909581330379</v>
          </cell>
          <cell r="AM415">
            <v>0</v>
          </cell>
          <cell r="AN415">
            <v>1914.2306586137472</v>
          </cell>
          <cell r="AO415">
            <v>27412.140239944114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27412.140239944114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44069.156656346742</v>
          </cell>
          <cell r="H416">
            <v>759222.15665634675</v>
          </cell>
          <cell r="J416">
            <v>44069.156656346742</v>
          </cell>
          <cell r="K416">
            <v>13300</v>
          </cell>
          <cell r="L416">
            <v>57369.156656346742</v>
          </cell>
          <cell r="N416">
            <v>701853</v>
          </cell>
          <cell r="P416">
            <v>44069.156656346742</v>
          </cell>
          <cell r="Q416">
            <v>0</v>
          </cell>
          <cell r="R416">
            <v>0</v>
          </cell>
          <cell r="S416">
            <v>0</v>
          </cell>
          <cell r="T416">
            <v>13300</v>
          </cell>
          <cell r="U416">
            <v>57369.156656346742</v>
          </cell>
          <cell r="W416">
            <v>126593.55665634674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715153</v>
          </cell>
          <cell r="AI416">
            <v>0</v>
          </cell>
          <cell r="AJ416">
            <v>0</v>
          </cell>
          <cell r="AK416">
            <v>0</v>
          </cell>
          <cell r="AL416">
            <v>715153</v>
          </cell>
          <cell r="AM416">
            <v>0</v>
          </cell>
          <cell r="AN416">
            <v>44069.156656346742</v>
          </cell>
          <cell r="AO416">
            <v>759222.15665634687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759222.15665634687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0</v>
          </cell>
          <cell r="DR416">
            <v>13300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35197.389703777029</v>
          </cell>
          <cell r="H417">
            <v>1174499.1645677874</v>
          </cell>
          <cell r="J417">
            <v>35197.389703777029</v>
          </cell>
          <cell r="K417">
            <v>31904.774864010513</v>
          </cell>
          <cell r="L417">
            <v>67102.164567787549</v>
          </cell>
          <cell r="N417">
            <v>1107397</v>
          </cell>
          <cell r="P417">
            <v>41250.681818181816</v>
          </cell>
          <cell r="Q417">
            <v>0</v>
          </cell>
          <cell r="R417">
            <v>201991.51725039427</v>
          </cell>
          <cell r="S417">
            <v>6053.2921144047868</v>
          </cell>
          <cell r="T417">
            <v>31904.774864010513</v>
          </cell>
          <cell r="U417">
            <v>269093.68181818182</v>
          </cell>
          <cell r="W417">
            <v>280718.13269206887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0</v>
          </cell>
          <cell r="AF417">
            <v>21</v>
          </cell>
          <cell r="AG417">
            <v>6.4534031070413507</v>
          </cell>
          <cell r="AH417">
            <v>1335240</v>
          </cell>
          <cell r="AI417">
            <v>0</v>
          </cell>
          <cell r="AJ417">
            <v>195938.22513598949</v>
          </cell>
          <cell r="AK417">
            <v>0</v>
          </cell>
          <cell r="AL417">
            <v>1139301.7748640105</v>
          </cell>
          <cell r="AM417">
            <v>0</v>
          </cell>
          <cell r="AN417">
            <v>35197.389703777029</v>
          </cell>
          <cell r="AO417">
            <v>1174499.1645677877</v>
          </cell>
          <cell r="AP417">
            <v>195938.22513598949</v>
          </cell>
          <cell r="AQ417">
            <v>0</v>
          </cell>
          <cell r="AR417">
            <v>0</v>
          </cell>
          <cell r="AS417">
            <v>6053.2921144047868</v>
          </cell>
          <cell r="AT417">
            <v>201991.51725039427</v>
          </cell>
          <cell r="AU417">
            <v>1376490.6818181819</v>
          </cell>
          <cell r="AW417">
            <v>774</v>
          </cell>
          <cell r="AX417">
            <v>6.4534031070413507</v>
          </cell>
          <cell r="AY417">
            <v>195938.22513598949</v>
          </cell>
          <cell r="AZ417">
            <v>0</v>
          </cell>
          <cell r="BA417">
            <v>6053.2921144047868</v>
          </cell>
          <cell r="BB417">
            <v>201991.51725039427</v>
          </cell>
          <cell r="BC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0</v>
          </cell>
          <cell r="DR417">
            <v>31904.774864010513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628469.336504573</v>
          </cell>
          <cell r="F418">
            <v>0</v>
          </cell>
          <cell r="G418">
            <v>46175.293160770809</v>
          </cell>
          <cell r="H418">
            <v>674644.62966534379</v>
          </cell>
          <cell r="J418">
            <v>46175.293160770809</v>
          </cell>
          <cell r="K418">
            <v>50844.0881911174</v>
          </cell>
          <cell r="L418">
            <v>97019.381351888209</v>
          </cell>
          <cell r="N418">
            <v>577625.24831345561</v>
          </cell>
          <cell r="P418">
            <v>46175.293160770809</v>
          </cell>
          <cell r="Q418">
            <v>140.3995351734747</v>
          </cell>
          <cell r="R418">
            <v>0</v>
          </cell>
          <cell r="S418">
            <v>0</v>
          </cell>
          <cell r="T418">
            <v>50844.0881911174</v>
          </cell>
          <cell r="U418">
            <v>97159.780887061686</v>
          </cell>
          <cell r="W418">
            <v>165165.4292005173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631804</v>
          </cell>
          <cell r="AI418">
            <v>3334.6634954270908</v>
          </cell>
          <cell r="AJ418">
            <v>0</v>
          </cell>
          <cell r="AK418">
            <v>0</v>
          </cell>
          <cell r="AL418">
            <v>628469.336504573</v>
          </cell>
          <cell r="AM418">
            <v>0</v>
          </cell>
          <cell r="AN418">
            <v>46175.293160770809</v>
          </cell>
          <cell r="AO418">
            <v>674644.62966534356</v>
          </cell>
          <cell r="AP418">
            <v>0</v>
          </cell>
          <cell r="AQ418">
            <v>140.3995351734747</v>
          </cell>
          <cell r="AR418">
            <v>0</v>
          </cell>
          <cell r="AS418">
            <v>0</v>
          </cell>
          <cell r="AT418">
            <v>140.3995351734747</v>
          </cell>
          <cell r="AU418">
            <v>674785.02920051699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628469.336504573</v>
          </cell>
          <cell r="CE418">
            <v>611110</v>
          </cell>
          <cell r="CF418">
            <v>17359.336504573002</v>
          </cell>
          <cell r="CG418">
            <v>100930.8</v>
          </cell>
          <cell r="CH418">
            <v>559.6</v>
          </cell>
          <cell r="CI418">
            <v>0</v>
          </cell>
          <cell r="CJ418">
            <v>118849.73650457301</v>
          </cell>
          <cell r="CK418">
            <v>50844.0881911174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17359.336504573002</v>
          </cell>
          <cell r="DQ418">
            <v>0</v>
          </cell>
          <cell r="DR418">
            <v>17359.336504573002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3216.0000000000005</v>
          </cell>
          <cell r="H419">
            <v>55083.56</v>
          </cell>
          <cell r="J419">
            <v>3216.0000000000005</v>
          </cell>
          <cell r="K419">
            <v>14957.774584935112</v>
          </cell>
          <cell r="L419">
            <v>18173.774584935112</v>
          </cell>
          <cell r="N419">
            <v>36909.785415064885</v>
          </cell>
          <cell r="P419">
            <v>3216.0000000000005</v>
          </cell>
          <cell r="Q419">
            <v>0</v>
          </cell>
          <cell r="R419">
            <v>0</v>
          </cell>
          <cell r="S419">
            <v>0</v>
          </cell>
          <cell r="T419">
            <v>14957.774584935112</v>
          </cell>
          <cell r="U419">
            <v>18173.774584935112</v>
          </cell>
          <cell r="W419">
            <v>22583.359999999997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52577</v>
          </cell>
          <cell r="AI419">
            <v>709.43999999999994</v>
          </cell>
          <cell r="AJ419">
            <v>0</v>
          </cell>
          <cell r="AK419">
            <v>0</v>
          </cell>
          <cell r="AL419">
            <v>51867.56</v>
          </cell>
          <cell r="AM419">
            <v>0</v>
          </cell>
          <cell r="AN419">
            <v>3216.0000000000005</v>
          </cell>
          <cell r="AO419">
            <v>55083.560000000005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55083.560000000005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14957.774584935112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0</v>
          </cell>
          <cell r="DR419">
            <v>12768.559999999998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763277.1629041275</v>
          </cell>
          <cell r="F420">
            <v>0</v>
          </cell>
          <cell r="G420">
            <v>50876.943344695581</v>
          </cell>
          <cell r="H420">
            <v>814154.10624882311</v>
          </cell>
          <cell r="J420">
            <v>50876.943344695581</v>
          </cell>
          <cell r="K420">
            <v>74092.213651219805</v>
          </cell>
          <cell r="L420">
            <v>124969.15699591539</v>
          </cell>
          <cell r="N420">
            <v>689184.94925290777</v>
          </cell>
          <cell r="P420">
            <v>50876.943344695581</v>
          </cell>
          <cell r="Q420">
            <v>82.324550705865065</v>
          </cell>
          <cell r="R420">
            <v>0</v>
          </cell>
          <cell r="S420">
            <v>0</v>
          </cell>
          <cell r="T420">
            <v>74092.213651219805</v>
          </cell>
          <cell r="U420">
            <v>125051.48154662125</v>
          </cell>
          <cell r="W420">
            <v>155261.03079952896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774712</v>
          </cell>
          <cell r="AI420">
            <v>11434.837095872841</v>
          </cell>
          <cell r="AJ420">
            <v>0</v>
          </cell>
          <cell r="AK420">
            <v>0</v>
          </cell>
          <cell r="AL420">
            <v>763277.1629041275</v>
          </cell>
          <cell r="AM420">
            <v>0</v>
          </cell>
          <cell r="AN420">
            <v>50876.943344695581</v>
          </cell>
          <cell r="AO420">
            <v>814154.10624882253</v>
          </cell>
          <cell r="AP420">
            <v>0</v>
          </cell>
          <cell r="AQ420">
            <v>82.324550705865065</v>
          </cell>
          <cell r="AR420">
            <v>0</v>
          </cell>
          <cell r="AS420">
            <v>0</v>
          </cell>
          <cell r="AT420">
            <v>82.324550705865065</v>
          </cell>
          <cell r="AU420">
            <v>814236.43079952837</v>
          </cell>
          <cell r="AV420" t="str">
            <v xml:space="preserve"> 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763277.1629041275</v>
          </cell>
          <cell r="CE420">
            <v>704183</v>
          </cell>
          <cell r="CF420">
            <v>59094.162904127501</v>
          </cell>
          <cell r="CG420">
            <v>45207.6</v>
          </cell>
          <cell r="CH420">
            <v>0</v>
          </cell>
          <cell r="CI420">
            <v>0</v>
          </cell>
          <cell r="CJ420">
            <v>104301.76290412751</v>
          </cell>
          <cell r="CK420">
            <v>74092.213651219805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59094.162904127501</v>
          </cell>
          <cell r="DQ420">
            <v>0</v>
          </cell>
          <cell r="DR420">
            <v>59094.162904127501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776439160.69068718</v>
          </cell>
          <cell r="F449">
            <v>4005835</v>
          </cell>
          <cell r="G449">
            <v>44101244.014362209</v>
          </cell>
          <cell r="H449">
            <v>824546239.70504892</v>
          </cell>
          <cell r="J449">
            <v>44101244.014362209</v>
          </cell>
          <cell r="K449">
            <v>91522924.161011189</v>
          </cell>
          <cell r="L449">
            <v>135624168.17537329</v>
          </cell>
          <cell r="N449">
            <v>688922071.52967536</v>
          </cell>
          <cell r="P449">
            <v>44502472.000000067</v>
          </cell>
          <cell r="Q449">
            <v>385058.27085126762</v>
          </cell>
          <cell r="R449">
            <v>7490773.5537754772</v>
          </cell>
          <cell r="S449">
            <v>401227.98563786061</v>
          </cell>
          <cell r="T449">
            <v>91522924.161011189</v>
          </cell>
          <cell r="U449">
            <v>143499999.99999994</v>
          </cell>
          <cell r="W449">
            <v>190592501.76536372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0</v>
          </cell>
          <cell r="AF449">
            <v>2080.000559737201</v>
          </cell>
          <cell r="AG449">
            <v>427.74838554142912</v>
          </cell>
          <cell r="AH449">
            <v>791307479</v>
          </cell>
          <cell r="AI449">
            <v>7476003.5916038565</v>
          </cell>
          <cell r="AJ449">
            <v>7089545.5681376141</v>
          </cell>
          <cell r="AK449">
            <v>302769.14957236213</v>
          </cell>
          <cell r="AL449">
            <v>776439160.69068718</v>
          </cell>
          <cell r="AM449">
            <v>4005835</v>
          </cell>
          <cell r="AN449">
            <v>44101244.014362209</v>
          </cell>
          <cell r="AO449">
            <v>824546239.70504916</v>
          </cell>
          <cell r="AP449">
            <v>7089545.5681376141</v>
          </cell>
          <cell r="AQ449">
            <v>385058.27085126762</v>
          </cell>
          <cell r="AR449">
            <v>0</v>
          </cell>
          <cell r="AS449">
            <v>401227.98563786061</v>
          </cell>
          <cell r="AT449">
            <v>7875831.8246267466</v>
          </cell>
          <cell r="AU449">
            <v>832422071.52967477</v>
          </cell>
          <cell r="AV449" t="str">
            <v xml:space="preserve"> </v>
          </cell>
          <cell r="AW449">
            <v>999</v>
          </cell>
          <cell r="AX449">
            <v>427.74838554142912</v>
          </cell>
          <cell r="AY449">
            <v>7089545.5681376141</v>
          </cell>
          <cell r="AZ449">
            <v>0</v>
          </cell>
          <cell r="BA449">
            <v>401227.98563786061</v>
          </cell>
          <cell r="BB449">
            <v>7490773.5537754754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776439160.69068718</v>
          </cell>
          <cell r="CE449">
            <v>697116103</v>
          </cell>
          <cell r="CF449">
            <v>79415713.557368293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138615425.92637488</v>
          </cell>
          <cell r="CK449">
            <v>91522924.161011189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79415713.557368293</v>
          </cell>
          <cell r="DQ449">
            <v>0</v>
          </cell>
          <cell r="DR449">
            <v>79415713.557368293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A10">
            <v>409</v>
          </cell>
          <cell r="B10" t="str">
            <v>ALMA DEL MAR</v>
          </cell>
          <cell r="C10">
            <v>797</v>
          </cell>
          <cell r="D10">
            <v>946.00000000000023</v>
          </cell>
          <cell r="E10">
            <v>946.00000000000023</v>
          </cell>
          <cell r="F10">
            <v>946.00000000000023</v>
          </cell>
          <cell r="G10">
            <v>946.00000000000023</v>
          </cell>
          <cell r="H10">
            <v>946.00000000000023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R10">
            <v>0</v>
          </cell>
          <cell r="S10">
            <v>0</v>
          </cell>
          <cell r="V10">
            <v>11228296</v>
          </cell>
          <cell r="W10">
            <v>13579830</v>
          </cell>
          <cell r="X10">
            <v>14419215</v>
          </cell>
          <cell r="Y10">
            <v>14419215</v>
          </cell>
          <cell r="Z10">
            <v>14431509</v>
          </cell>
          <cell r="AA10">
            <v>14343692.597415308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K10">
            <v>763862.59741530754</v>
          </cell>
          <cell r="AL10">
            <v>5.6249790860070314</v>
          </cell>
          <cell r="AM10">
            <v>5.6249790860070314</v>
          </cell>
          <cell r="AO10">
            <v>14088.200752823086</v>
          </cell>
          <cell r="AP10">
            <v>14354.999999999996</v>
          </cell>
          <cell r="AQ10">
            <v>15242.299154334034</v>
          </cell>
          <cell r="AR10">
            <v>15242.299154334034</v>
          </cell>
          <cell r="AS10">
            <v>15255.294926004224</v>
          </cell>
          <cell r="AT10">
            <v>15162.465747796305</v>
          </cell>
          <cell r="AU10" t="str">
            <v/>
          </cell>
          <cell r="AV10" t="str">
            <v/>
          </cell>
          <cell r="AW10" t="str">
            <v/>
          </cell>
          <cell r="BA10" t="str">
            <v/>
          </cell>
          <cell r="BB10" t="str">
            <v/>
          </cell>
          <cell r="BC10" t="str">
            <v/>
          </cell>
          <cell r="BD10">
            <v>807.46574779630828</v>
          </cell>
          <cell r="BE10">
            <v>5.6249790860070314</v>
          </cell>
          <cell r="BH10">
            <v>5.6249790860070314</v>
          </cell>
          <cell r="BI10">
            <v>0</v>
          </cell>
        </row>
        <row r="11">
          <cell r="A11">
            <v>410</v>
          </cell>
          <cell r="B11" t="str">
            <v>EXCEL ACADEMY</v>
          </cell>
          <cell r="C11">
            <v>1389</v>
          </cell>
          <cell r="D11">
            <v>1400.0000000000059</v>
          </cell>
          <cell r="E11">
            <v>1400.0000000000059</v>
          </cell>
          <cell r="F11">
            <v>1400.0000000000059</v>
          </cell>
          <cell r="G11">
            <v>1400.0000000000059</v>
          </cell>
          <cell r="H11">
            <v>1400.0000000000059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R11">
            <v>0</v>
          </cell>
          <cell r="S11">
            <v>0</v>
          </cell>
          <cell r="V11">
            <v>24148249</v>
          </cell>
          <cell r="W11">
            <v>25047885.67460414</v>
          </cell>
          <cell r="X11">
            <v>27520818.956232656</v>
          </cell>
          <cell r="Y11">
            <v>27521065.873222765</v>
          </cell>
          <cell r="Z11">
            <v>27539281.873222765</v>
          </cell>
          <cell r="AA11">
            <v>27302520.300282951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K11">
            <v>2254634.6256788112</v>
          </cell>
          <cell r="AL11">
            <v>9.0012971752133417</v>
          </cell>
          <cell r="AM11">
            <v>9.0012971752133417</v>
          </cell>
          <cell r="AO11">
            <v>17385.348452123832</v>
          </cell>
          <cell r="AP11">
            <v>17891.346910431454</v>
          </cell>
          <cell r="AQ11">
            <v>19657.727825880385</v>
          </cell>
          <cell r="AR11">
            <v>19657.904195159033</v>
          </cell>
          <cell r="AS11">
            <v>19670.915623730463</v>
          </cell>
          <cell r="AT11">
            <v>19501.800214487739</v>
          </cell>
          <cell r="AU11" t="str">
            <v/>
          </cell>
          <cell r="AV11" t="str">
            <v/>
          </cell>
          <cell r="AW11" t="str">
            <v/>
          </cell>
          <cell r="BA11" t="str">
            <v/>
          </cell>
          <cell r="BB11" t="str">
            <v/>
          </cell>
          <cell r="BC11" t="str">
            <v/>
          </cell>
          <cell r="BD11">
            <v>1610.4533040562856</v>
          </cell>
          <cell r="BE11">
            <v>9.0012971752133417</v>
          </cell>
          <cell r="BH11">
            <v>9.0012971752133417</v>
          </cell>
          <cell r="BI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540</v>
          </cell>
          <cell r="D12">
            <v>544.99999999999864</v>
          </cell>
          <cell r="E12">
            <v>544.99999999999864</v>
          </cell>
          <cell r="F12">
            <v>544.99999999999864</v>
          </cell>
          <cell r="G12">
            <v>544.99999999999864</v>
          </cell>
          <cell r="H12">
            <v>544.99999999999864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R12">
            <v>0</v>
          </cell>
          <cell r="S12">
            <v>0</v>
          </cell>
          <cell r="V12">
            <v>10529233</v>
          </cell>
          <cell r="W12">
            <v>10997264.082324643</v>
          </cell>
          <cell r="X12">
            <v>11387057.810510524</v>
          </cell>
          <cell r="Y12">
            <v>11390129.640610756</v>
          </cell>
          <cell r="Z12">
            <v>11397241.640610756</v>
          </cell>
          <cell r="AA12">
            <v>11233845.246295169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K12">
            <v>236581.16397052631</v>
          </cell>
          <cell r="AL12">
            <v>2.1512729184231416</v>
          </cell>
          <cell r="AM12">
            <v>2.1512729184231416</v>
          </cell>
          <cell r="AO12">
            <v>19498.579629629628</v>
          </cell>
          <cell r="AP12">
            <v>20178.466206100311</v>
          </cell>
          <cell r="AQ12">
            <v>20893.684055982663</v>
          </cell>
          <cell r="AR12">
            <v>20899.320441487678</v>
          </cell>
          <cell r="AS12">
            <v>20912.369982772081</v>
          </cell>
          <cell r="AT12">
            <v>20612.560084945315</v>
          </cell>
          <cell r="AU12" t="str">
            <v/>
          </cell>
          <cell r="AV12" t="str">
            <v/>
          </cell>
          <cell r="AW12" t="str">
            <v/>
          </cell>
          <cell r="BA12" t="str">
            <v/>
          </cell>
          <cell r="BB12" t="str">
            <v/>
          </cell>
          <cell r="BC12" t="str">
            <v/>
          </cell>
          <cell r="BD12">
            <v>434.09387884500393</v>
          </cell>
          <cell r="BE12">
            <v>2.1512729184231638</v>
          </cell>
          <cell r="BH12">
            <v>2.1512729184231416</v>
          </cell>
          <cell r="BI12">
            <v>0</v>
          </cell>
        </row>
        <row r="13">
          <cell r="A13">
            <v>413</v>
          </cell>
          <cell r="B13" t="str">
            <v>FOUR RIVERS</v>
          </cell>
          <cell r="C13">
            <v>215</v>
          </cell>
          <cell r="D13">
            <v>219.99999999999983</v>
          </cell>
          <cell r="E13">
            <v>219.99999999999983</v>
          </cell>
          <cell r="F13">
            <v>219.99999999999983</v>
          </cell>
          <cell r="G13">
            <v>219.99999999999983</v>
          </cell>
          <cell r="H13">
            <v>219.99999999999983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R13">
            <v>0</v>
          </cell>
          <cell r="S13">
            <v>0</v>
          </cell>
          <cell r="V13">
            <v>3695253</v>
          </cell>
          <cell r="W13">
            <v>3826794</v>
          </cell>
          <cell r="X13">
            <v>3954960</v>
          </cell>
          <cell r="Y13">
            <v>3954960</v>
          </cell>
          <cell r="Z13">
            <v>3957810</v>
          </cell>
          <cell r="AA13">
            <v>3951184.32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K13">
            <v>124390.31999999983</v>
          </cell>
          <cell r="AL13">
            <v>3.2505099568986395</v>
          </cell>
          <cell r="AM13">
            <v>3.2505099568986395</v>
          </cell>
          <cell r="AO13">
            <v>17187.223255813955</v>
          </cell>
          <cell r="AP13">
            <v>17394.518181818195</v>
          </cell>
          <cell r="AQ13">
            <v>17977.090909090923</v>
          </cell>
          <cell r="AR13">
            <v>17977.090909090923</v>
          </cell>
          <cell r="AS13">
            <v>17990.045454545467</v>
          </cell>
          <cell r="AT13">
            <v>17959.928727272742</v>
          </cell>
          <cell r="AU13" t="str">
            <v/>
          </cell>
          <cell r="AV13" t="str">
            <v/>
          </cell>
          <cell r="AW13" t="str">
            <v/>
          </cell>
          <cell r="BA13" t="str">
            <v/>
          </cell>
          <cell r="BB13" t="str">
            <v/>
          </cell>
          <cell r="BC13" t="str">
            <v/>
          </cell>
          <cell r="BD13">
            <v>565.41054545454608</v>
          </cell>
          <cell r="BE13">
            <v>3.2505099568986395</v>
          </cell>
          <cell r="BH13">
            <v>3.2505099568986395</v>
          </cell>
          <cell r="BI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372</v>
          </cell>
          <cell r="D14">
            <v>363.00000000000028</v>
          </cell>
          <cell r="E14">
            <v>363.00000000000028</v>
          </cell>
          <cell r="F14">
            <v>363.00000000000028</v>
          </cell>
          <cell r="G14">
            <v>363.00000000000028</v>
          </cell>
          <cell r="H14">
            <v>363.00000000000028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R14">
            <v>0</v>
          </cell>
          <cell r="S14">
            <v>0</v>
          </cell>
          <cell r="V14">
            <v>5734439</v>
          </cell>
          <cell r="W14">
            <v>5896415</v>
          </cell>
          <cell r="X14">
            <v>6126204</v>
          </cell>
          <cell r="Y14">
            <v>6126204</v>
          </cell>
          <cell r="Z14">
            <v>6130922</v>
          </cell>
          <cell r="AA14">
            <v>6078336.3379838709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K14">
            <v>181921.33798387088</v>
          </cell>
          <cell r="AL14">
            <v>3.0852872123802388</v>
          </cell>
          <cell r="AM14">
            <v>3.0852872123802388</v>
          </cell>
          <cell r="AO14">
            <v>15415.158602150537</v>
          </cell>
          <cell r="AP14">
            <v>16243.567493112934</v>
          </cell>
          <cell r="AQ14">
            <v>16876.5950413223</v>
          </cell>
          <cell r="AR14">
            <v>16876.5950413223</v>
          </cell>
          <cell r="AS14">
            <v>16889.592286501364</v>
          </cell>
          <cell r="AT14">
            <v>16744.728203812305</v>
          </cell>
          <cell r="AU14" t="str">
            <v/>
          </cell>
          <cell r="AV14" t="str">
            <v/>
          </cell>
          <cell r="AW14" t="str">
            <v/>
          </cell>
          <cell r="BA14" t="str">
            <v/>
          </cell>
          <cell r="BB14" t="str">
            <v/>
          </cell>
          <cell r="BC14" t="str">
            <v/>
          </cell>
          <cell r="BD14">
            <v>501.16071069937061</v>
          </cell>
          <cell r="BE14">
            <v>3.085287212380261</v>
          </cell>
          <cell r="BH14">
            <v>3.0852872123802388</v>
          </cell>
          <cell r="BI14">
            <v>0</v>
          </cell>
        </row>
        <row r="15">
          <cell r="A15">
            <v>416</v>
          </cell>
          <cell r="B15" t="str">
            <v>BOSTON PREPARATORY</v>
          </cell>
          <cell r="C15">
            <v>671</v>
          </cell>
          <cell r="D15">
            <v>699.9999999999992</v>
          </cell>
          <cell r="E15">
            <v>699.9999999999992</v>
          </cell>
          <cell r="F15">
            <v>699.9999999999992</v>
          </cell>
          <cell r="G15">
            <v>699.9999999999992</v>
          </cell>
          <cell r="H15">
            <v>699.9999999999992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R15">
            <v>0</v>
          </cell>
          <cell r="S15">
            <v>0</v>
          </cell>
          <cell r="V15">
            <v>13428359</v>
          </cell>
          <cell r="W15">
            <v>15175316.023339579</v>
          </cell>
          <cell r="X15">
            <v>15834579.036121689</v>
          </cell>
          <cell r="Y15">
            <v>15837048.051102422</v>
          </cell>
          <cell r="Z15">
            <v>15846141.051102422</v>
          </cell>
          <cell r="AA15">
            <v>15633296.698289497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K15">
            <v>457980.67494991794</v>
          </cell>
          <cell r="AL15">
            <v>3.0179317138802508</v>
          </cell>
          <cell r="AM15">
            <v>3.0179317138802508</v>
          </cell>
          <cell r="AO15">
            <v>20012.457526080478</v>
          </cell>
          <cell r="AP15">
            <v>21679.022890485136</v>
          </cell>
          <cell r="AQ15">
            <v>22620.82719445958</v>
          </cell>
          <cell r="AR15">
            <v>22624.35435871777</v>
          </cell>
          <cell r="AS15">
            <v>22637.344358717772</v>
          </cell>
          <cell r="AT15">
            <v>22333.280997556449</v>
          </cell>
          <cell r="AU15" t="str">
            <v/>
          </cell>
          <cell r="AV15" t="str">
            <v/>
          </cell>
          <cell r="AW15" t="str">
            <v/>
          </cell>
          <cell r="BA15" t="str">
            <v/>
          </cell>
          <cell r="BB15" t="str">
            <v/>
          </cell>
          <cell r="BC15" t="str">
            <v/>
          </cell>
          <cell r="BD15">
            <v>654.25810707131313</v>
          </cell>
          <cell r="BE15">
            <v>3.017931713880273</v>
          </cell>
          <cell r="BH15">
            <v>3.0179317138802508</v>
          </cell>
          <cell r="BI15">
            <v>0</v>
          </cell>
        </row>
        <row r="16">
          <cell r="A16">
            <v>417</v>
          </cell>
          <cell r="B16" t="str">
            <v>BRIDGE BOSTON</v>
          </cell>
          <cell r="C16">
            <v>338</v>
          </cell>
          <cell r="D16">
            <v>335.00000000000017</v>
          </cell>
          <cell r="E16">
            <v>335.00000000000017</v>
          </cell>
          <cell r="F16">
            <v>335.00000000000017</v>
          </cell>
          <cell r="G16">
            <v>335.00000000000017</v>
          </cell>
          <cell r="H16">
            <v>335.00000000000017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R16">
            <v>0</v>
          </cell>
          <cell r="S16">
            <v>0</v>
          </cell>
          <cell r="V16">
            <v>6980329</v>
          </cell>
          <cell r="W16">
            <v>7076733.9313550415</v>
          </cell>
          <cell r="X16">
            <v>8001879.0937460382</v>
          </cell>
          <cell r="Y16">
            <v>8003738.2082577143</v>
          </cell>
          <cell r="Z16">
            <v>8008098.2082577143</v>
          </cell>
          <cell r="AA16">
            <v>7906602.3201451404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K16">
            <v>829868.38879009895</v>
          </cell>
          <cell r="AL16">
            <v>11.726714566916009</v>
          </cell>
          <cell r="AM16">
            <v>11.726714566916009</v>
          </cell>
          <cell r="AO16">
            <v>20651.860946745561</v>
          </cell>
          <cell r="AP16">
            <v>21124.578899567277</v>
          </cell>
          <cell r="AQ16">
            <v>23886.206249988161</v>
          </cell>
          <cell r="AR16">
            <v>23891.755845545402</v>
          </cell>
          <cell r="AS16">
            <v>23904.770770918538</v>
          </cell>
          <cell r="AT16">
            <v>23601.797970582498</v>
          </cell>
          <cell r="AU16" t="str">
            <v/>
          </cell>
          <cell r="AV16" t="str">
            <v/>
          </cell>
          <cell r="AW16" t="str">
            <v/>
          </cell>
          <cell r="BA16" t="str">
            <v/>
          </cell>
          <cell r="BB16" t="str">
            <v/>
          </cell>
          <cell r="BC16" t="str">
            <v/>
          </cell>
          <cell r="BD16">
            <v>2477.2190710152208</v>
          </cell>
          <cell r="BE16">
            <v>11.726714566916009</v>
          </cell>
          <cell r="BH16">
            <v>11.726714566916009</v>
          </cell>
          <cell r="BI16">
            <v>0</v>
          </cell>
        </row>
        <row r="17">
          <cell r="A17">
            <v>418</v>
          </cell>
          <cell r="B17" t="str">
            <v>CHRISTA MCAULIFFE</v>
          </cell>
          <cell r="C17">
            <v>399</v>
          </cell>
          <cell r="D17">
            <v>396.00000000000011</v>
          </cell>
          <cell r="E17">
            <v>396.00000000000011</v>
          </cell>
          <cell r="F17">
            <v>396.00000000000011</v>
          </cell>
          <cell r="G17">
            <v>396.00000000000011</v>
          </cell>
          <cell r="H17">
            <v>396.00000000000011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R17">
            <v>0</v>
          </cell>
          <cell r="S17">
            <v>0</v>
          </cell>
          <cell r="V17">
            <v>6420373</v>
          </cell>
          <cell r="W17">
            <v>6706626</v>
          </cell>
          <cell r="X17">
            <v>6841041</v>
          </cell>
          <cell r="Y17">
            <v>6841041</v>
          </cell>
          <cell r="Z17">
            <v>6846195</v>
          </cell>
          <cell r="AA17">
            <v>6762270.270676692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K17">
            <v>55644.270676692016</v>
          </cell>
          <cell r="AL17">
            <v>0.82969097541285564</v>
          </cell>
          <cell r="AM17">
            <v>0.82969097541285564</v>
          </cell>
          <cell r="AO17">
            <v>16091.160401002506</v>
          </cell>
          <cell r="AP17">
            <v>16935.924242424237</v>
          </cell>
          <cell r="AQ17">
            <v>17275.356060606056</v>
          </cell>
          <cell r="AR17">
            <v>17275.356060606056</v>
          </cell>
          <cell r="AS17">
            <v>17288.371212121208</v>
          </cell>
          <cell r="AT17">
            <v>17076.440077466388</v>
          </cell>
          <cell r="AU17" t="str">
            <v/>
          </cell>
          <cell r="AV17" t="str">
            <v/>
          </cell>
          <cell r="AW17" t="str">
            <v/>
          </cell>
          <cell r="BA17" t="str">
            <v/>
          </cell>
          <cell r="BB17" t="str">
            <v/>
          </cell>
          <cell r="BC17" t="str">
            <v/>
          </cell>
          <cell r="BD17">
            <v>140.51583504215159</v>
          </cell>
          <cell r="BE17">
            <v>0.82969097541285564</v>
          </cell>
          <cell r="BH17">
            <v>0.82969097541285564</v>
          </cell>
          <cell r="BI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193</v>
          </cell>
          <cell r="D18">
            <v>216.00000000000003</v>
          </cell>
          <cell r="E18">
            <v>216.00000000000003</v>
          </cell>
          <cell r="F18">
            <v>216.00000000000003</v>
          </cell>
          <cell r="G18">
            <v>216.00000000000003</v>
          </cell>
          <cell r="H18">
            <v>216.00000000000003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R18">
            <v>0</v>
          </cell>
          <cell r="S18">
            <v>0</v>
          </cell>
          <cell r="V18">
            <v>3703134</v>
          </cell>
          <cell r="W18">
            <v>4296823.0314023215</v>
          </cell>
          <cell r="X18">
            <v>4487784.6555800252</v>
          </cell>
          <cell r="Y18">
            <v>4489815.9660961339</v>
          </cell>
          <cell r="Z18">
            <v>4492623.9660961339</v>
          </cell>
          <cell r="AA18">
            <v>4427057.520547431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K18">
            <v>130234.48914510943</v>
          </cell>
          <cell r="AL18">
            <v>3.0309484052128965</v>
          </cell>
          <cell r="AM18">
            <v>3.0309484052128965</v>
          </cell>
          <cell r="AO18">
            <v>19187.222797927461</v>
          </cell>
          <cell r="AP18">
            <v>19892.699219455189</v>
          </cell>
          <cell r="AQ18">
            <v>20776.780812870486</v>
          </cell>
          <cell r="AR18">
            <v>20786.185028222841</v>
          </cell>
          <cell r="AS18">
            <v>20799.185028222841</v>
          </cell>
          <cell r="AT18">
            <v>20495.636669201067</v>
          </cell>
          <cell r="AU18" t="str">
            <v/>
          </cell>
          <cell r="AV18" t="str">
            <v/>
          </cell>
          <cell r="AW18" t="str">
            <v/>
          </cell>
          <cell r="BA18" t="str">
            <v/>
          </cell>
          <cell r="BB18" t="str">
            <v/>
          </cell>
          <cell r="BC18" t="str">
            <v/>
          </cell>
          <cell r="BD18">
            <v>602.93744974587753</v>
          </cell>
          <cell r="BE18">
            <v>3.0309484052128965</v>
          </cell>
          <cell r="BH18">
            <v>3.0309484052128965</v>
          </cell>
          <cell r="BI18">
            <v>0</v>
          </cell>
        </row>
        <row r="19">
          <cell r="A19">
            <v>420</v>
          </cell>
          <cell r="B19" t="str">
            <v>BENJAMIN BANNEKER</v>
          </cell>
          <cell r="C19">
            <v>344</v>
          </cell>
          <cell r="D19">
            <v>350.00000000000171</v>
          </cell>
          <cell r="E19">
            <v>350.00000000000171</v>
          </cell>
          <cell r="F19">
            <v>350.00000000000171</v>
          </cell>
          <cell r="G19">
            <v>350.00000000000171</v>
          </cell>
          <cell r="H19">
            <v>350.00000000000171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R19">
            <v>0</v>
          </cell>
          <cell r="S19">
            <v>0</v>
          </cell>
          <cell r="V19">
            <v>8588310</v>
          </cell>
          <cell r="W19">
            <v>8961119.7019881904</v>
          </cell>
          <cell r="X19">
            <v>9374645.2389920019</v>
          </cell>
          <cell r="Y19">
            <v>9375091.2229962926</v>
          </cell>
          <cell r="Z19">
            <v>9379651.2229962926</v>
          </cell>
          <cell r="AA19">
            <v>9282153.1745770965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K19">
            <v>321033.47258890606</v>
          </cell>
          <cell r="AL19">
            <v>3.5825151684747425</v>
          </cell>
          <cell r="AM19">
            <v>3.5825151684747425</v>
          </cell>
          <cell r="AO19">
            <v>24966.017441860466</v>
          </cell>
          <cell r="AP19">
            <v>25603.199148537562</v>
          </cell>
          <cell r="AQ19">
            <v>26784.700682834162</v>
          </cell>
          <cell r="AR19">
            <v>26785.974922846421</v>
          </cell>
          <cell r="AS19">
            <v>26799.003494274992</v>
          </cell>
          <cell r="AT19">
            <v>26520.437641648718</v>
          </cell>
          <cell r="AU19" t="str">
            <v/>
          </cell>
          <cell r="AV19" t="str">
            <v/>
          </cell>
          <cell r="AW19" t="str">
            <v/>
          </cell>
          <cell r="BA19" t="str">
            <v/>
          </cell>
          <cell r="BB19" t="str">
            <v/>
          </cell>
          <cell r="BC19" t="str">
            <v/>
          </cell>
          <cell r="BD19">
            <v>917.23849311115555</v>
          </cell>
          <cell r="BE19">
            <v>3.5825151684747425</v>
          </cell>
          <cell r="BH19">
            <v>3.5825151684747425</v>
          </cell>
          <cell r="BI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>
            <v>400.0000000000004</v>
          </cell>
          <cell r="E20">
            <v>400.0000000000004</v>
          </cell>
          <cell r="F20">
            <v>400.0000000000004</v>
          </cell>
          <cell r="G20">
            <v>400.0000000000004</v>
          </cell>
          <cell r="H20">
            <v>400.0000000000004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R20">
            <v>0</v>
          </cell>
          <cell r="S20">
            <v>0</v>
          </cell>
          <cell r="V20">
            <v>5614175</v>
          </cell>
          <cell r="W20">
            <v>5834740</v>
          </cell>
          <cell r="X20">
            <v>6428860</v>
          </cell>
          <cell r="Y20">
            <v>6428860</v>
          </cell>
          <cell r="Z20">
            <v>6434060</v>
          </cell>
          <cell r="AA20">
            <v>6412785.0999999996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K20">
            <v>578045.09999999963</v>
          </cell>
          <cell r="AL20">
            <v>9.9069555798544595</v>
          </cell>
          <cell r="AM20">
            <v>9.9069555798544595</v>
          </cell>
          <cell r="AO20">
            <v>14035.4375</v>
          </cell>
          <cell r="AP20">
            <v>14586.849999999986</v>
          </cell>
          <cell r="AQ20">
            <v>16072.149999999983</v>
          </cell>
          <cell r="AR20">
            <v>16072.149999999983</v>
          </cell>
          <cell r="AS20">
            <v>16085.149999999983</v>
          </cell>
          <cell r="AT20">
            <v>16031.962749999982</v>
          </cell>
          <cell r="AU20" t="str">
            <v/>
          </cell>
          <cell r="AV20" t="str">
            <v/>
          </cell>
          <cell r="AW20" t="str">
            <v/>
          </cell>
          <cell r="BA20" t="str">
            <v/>
          </cell>
          <cell r="BB20" t="str">
            <v/>
          </cell>
          <cell r="BC20" t="str">
            <v/>
          </cell>
          <cell r="BD20">
            <v>1445.1127499999966</v>
          </cell>
          <cell r="BE20">
            <v>9.9069555798544364</v>
          </cell>
          <cell r="BH20">
            <v>9.9069555798544595</v>
          </cell>
          <cell r="BI20">
            <v>0</v>
          </cell>
        </row>
        <row r="21">
          <cell r="A21">
            <v>428</v>
          </cell>
          <cell r="B21" t="str">
            <v>BROOKE</v>
          </cell>
          <cell r="C21">
            <v>2053</v>
          </cell>
          <cell r="D21">
            <v>2220.9999999999882</v>
          </cell>
          <cell r="E21">
            <v>2220.9999999999882</v>
          </cell>
          <cell r="F21">
            <v>2220.9999999999882</v>
          </cell>
          <cell r="G21">
            <v>2220.9999999999882</v>
          </cell>
          <cell r="H21">
            <v>2220.9999999999882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R21">
            <v>0</v>
          </cell>
          <cell r="S21">
            <v>0</v>
          </cell>
          <cell r="V21">
            <v>38512894</v>
          </cell>
          <cell r="W21">
            <v>43185804.684789203</v>
          </cell>
          <cell r="X21">
            <v>46626886.205411427</v>
          </cell>
          <cell r="Y21">
            <v>46630972.819531783</v>
          </cell>
          <cell r="Z21">
            <v>46659858.819531783</v>
          </cell>
          <cell r="AA21">
            <v>46046293.629534014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K21">
            <v>2860488.9447448105</v>
          </cell>
          <cell r="AL21">
            <v>6.6236786963294048</v>
          </cell>
          <cell r="AM21">
            <v>6.6236786963294048</v>
          </cell>
          <cell r="AO21">
            <v>18759.324890404285</v>
          </cell>
          <cell r="AP21">
            <v>19444.30647671744</v>
          </cell>
          <cell r="AQ21">
            <v>20993.645297348794</v>
          </cell>
          <cell r="AR21">
            <v>20995.485285696548</v>
          </cell>
          <cell r="AS21">
            <v>21008.491138915819</v>
          </cell>
          <cell r="AT21">
            <v>20732.234862464771</v>
          </cell>
          <cell r="AU21" t="str">
            <v/>
          </cell>
          <cell r="AV21" t="str">
            <v/>
          </cell>
          <cell r="AW21" t="str">
            <v/>
          </cell>
          <cell r="BA21" t="str">
            <v/>
          </cell>
          <cell r="BB21" t="str">
            <v/>
          </cell>
          <cell r="BC21" t="str">
            <v/>
          </cell>
          <cell r="BD21">
            <v>1287.928385747331</v>
          </cell>
          <cell r="BE21">
            <v>6.6236786963294048</v>
          </cell>
          <cell r="BH21">
            <v>6.6236786963294048</v>
          </cell>
          <cell r="BI21">
            <v>0</v>
          </cell>
        </row>
        <row r="22">
          <cell r="A22">
            <v>429</v>
          </cell>
          <cell r="B22" t="str">
            <v>KIPP ACADEMY LYNN</v>
          </cell>
          <cell r="C22">
            <v>1615</v>
          </cell>
          <cell r="D22">
            <v>1586.0000000000084</v>
          </cell>
          <cell r="E22">
            <v>1586.0000000000084</v>
          </cell>
          <cell r="F22">
            <v>1586.0000000000084</v>
          </cell>
          <cell r="G22">
            <v>1586.0000000000084</v>
          </cell>
          <cell r="H22">
            <v>1586.0000000000084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R22">
            <v>0</v>
          </cell>
          <cell r="S22">
            <v>0</v>
          </cell>
          <cell r="V22">
            <v>23023234</v>
          </cell>
          <cell r="W22">
            <v>23388497</v>
          </cell>
          <cell r="X22">
            <v>25900474</v>
          </cell>
          <cell r="Y22">
            <v>25900474</v>
          </cell>
          <cell r="Z22">
            <v>25921105</v>
          </cell>
          <cell r="AA22">
            <v>25737034.789523225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K22">
            <v>2348537.7895232253</v>
          </cell>
          <cell r="AL22">
            <v>10.041422454479342</v>
          </cell>
          <cell r="AM22">
            <v>10.041422454479342</v>
          </cell>
          <cell r="AO22">
            <v>14255.872445820434</v>
          </cell>
          <cell r="AP22">
            <v>14746.845523329052</v>
          </cell>
          <cell r="AQ22">
            <v>16330.689785624125</v>
          </cell>
          <cell r="AR22">
            <v>16330.689785624125</v>
          </cell>
          <cell r="AS22">
            <v>16343.697982345437</v>
          </cell>
          <cell r="AT22">
            <v>16227.638581035995</v>
          </cell>
          <cell r="AU22" t="str">
            <v/>
          </cell>
          <cell r="AV22" t="str">
            <v/>
          </cell>
          <cell r="AW22" t="str">
            <v/>
          </cell>
          <cell r="BA22" t="str">
            <v/>
          </cell>
          <cell r="BB22" t="str">
            <v/>
          </cell>
          <cell r="BC22" t="str">
            <v/>
          </cell>
          <cell r="BD22">
            <v>1480.7930577069437</v>
          </cell>
          <cell r="BE22">
            <v>10.041422454479342</v>
          </cell>
          <cell r="BH22">
            <v>10.041422454479342</v>
          </cell>
          <cell r="BI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>
            <v>965.99999999999841</v>
          </cell>
          <cell r="E23">
            <v>965.99999999999841</v>
          </cell>
          <cell r="F23">
            <v>965.99999999999841</v>
          </cell>
          <cell r="G23">
            <v>965.99999999999841</v>
          </cell>
          <cell r="H23">
            <v>965.99999999999841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R23">
            <v>0</v>
          </cell>
          <cell r="S23">
            <v>0</v>
          </cell>
          <cell r="V23">
            <v>14826384</v>
          </cell>
          <cell r="W23">
            <v>15029360</v>
          </cell>
          <cell r="X23">
            <v>15196020</v>
          </cell>
          <cell r="Y23">
            <v>15196020</v>
          </cell>
          <cell r="Z23">
            <v>15208591</v>
          </cell>
          <cell r="AA23">
            <v>15139138.25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K23">
            <v>109778.25</v>
          </cell>
          <cell r="AL23">
            <v>0.73042531418503476</v>
          </cell>
          <cell r="AM23">
            <v>0.73042531418503476</v>
          </cell>
          <cell r="AO23">
            <v>15348.223602484471</v>
          </cell>
          <cell r="AP23">
            <v>15558.343685300233</v>
          </cell>
          <cell r="AQ23">
            <v>15730.869565217417</v>
          </cell>
          <cell r="AR23">
            <v>15730.869565217417</v>
          </cell>
          <cell r="AS23">
            <v>15743.883022774353</v>
          </cell>
          <cell r="AT23">
            <v>15671.985766045575</v>
          </cell>
          <cell r="AU23" t="str">
            <v/>
          </cell>
          <cell r="AV23" t="str">
            <v/>
          </cell>
          <cell r="AW23" t="str">
            <v/>
          </cell>
          <cell r="BA23" t="str">
            <v/>
          </cell>
          <cell r="BB23" t="str">
            <v/>
          </cell>
          <cell r="BC23" t="str">
            <v/>
          </cell>
          <cell r="BD23">
            <v>113.64208074534145</v>
          </cell>
          <cell r="BE23">
            <v>0.73042531418503476</v>
          </cell>
          <cell r="BH23">
            <v>0.73042531418503476</v>
          </cell>
          <cell r="BI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>
            <v>400.00000000000006</v>
          </cell>
          <cell r="E24">
            <v>400.00000000000006</v>
          </cell>
          <cell r="F24">
            <v>400.00000000000006</v>
          </cell>
          <cell r="G24">
            <v>400.00000000000006</v>
          </cell>
          <cell r="H24">
            <v>400.00000000000006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R24">
            <v>0</v>
          </cell>
          <cell r="S24">
            <v>0</v>
          </cell>
          <cell r="V24">
            <v>5739718</v>
          </cell>
          <cell r="W24">
            <v>5880567</v>
          </cell>
          <cell r="X24">
            <v>6294117</v>
          </cell>
          <cell r="Y24">
            <v>6294117</v>
          </cell>
          <cell r="Z24">
            <v>6299307</v>
          </cell>
          <cell r="AA24">
            <v>6278214.0099999998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K24">
            <v>397647.00999999978</v>
          </cell>
          <cell r="AL24">
            <v>6.7620521966674341</v>
          </cell>
          <cell r="AM24">
            <v>6.7620521966674341</v>
          </cell>
          <cell r="AO24">
            <v>14349.295</v>
          </cell>
          <cell r="AP24">
            <v>14701.417499999998</v>
          </cell>
          <cell r="AQ24">
            <v>15735.292499999998</v>
          </cell>
          <cell r="AR24">
            <v>15735.292499999998</v>
          </cell>
          <cell r="AS24">
            <v>15748.267499999998</v>
          </cell>
          <cell r="AT24">
            <v>15695.535024999997</v>
          </cell>
          <cell r="AU24" t="str">
            <v/>
          </cell>
          <cell r="AV24" t="str">
            <v/>
          </cell>
          <cell r="AW24" t="str">
            <v/>
          </cell>
          <cell r="BA24" t="str">
            <v/>
          </cell>
          <cell r="BB24" t="str">
            <v/>
          </cell>
          <cell r="BC24" t="str">
            <v/>
          </cell>
          <cell r="BD24">
            <v>994.11752499999966</v>
          </cell>
          <cell r="BE24">
            <v>6.7620521966674341</v>
          </cell>
          <cell r="BH24">
            <v>6.7620521966674341</v>
          </cell>
          <cell r="BI24">
            <v>0</v>
          </cell>
        </row>
        <row r="25">
          <cell r="A25">
            <v>432</v>
          </cell>
          <cell r="B25" t="str">
            <v>CAPE COD LIGHTHOUSE</v>
          </cell>
          <cell r="C25">
            <v>250</v>
          </cell>
          <cell r="D25">
            <v>252</v>
          </cell>
          <cell r="E25">
            <v>252</v>
          </cell>
          <cell r="F25">
            <v>252</v>
          </cell>
          <cell r="G25">
            <v>252</v>
          </cell>
          <cell r="H25">
            <v>252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R25">
            <v>0</v>
          </cell>
          <cell r="S25">
            <v>0</v>
          </cell>
          <cell r="V25">
            <v>4106867</v>
          </cell>
          <cell r="W25">
            <v>4124319</v>
          </cell>
          <cell r="X25">
            <v>4229673</v>
          </cell>
          <cell r="Y25">
            <v>4229673</v>
          </cell>
          <cell r="Z25">
            <v>4232955</v>
          </cell>
          <cell r="AA25">
            <v>4198772.3971199999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K25">
            <v>74453.397119999863</v>
          </cell>
          <cell r="AL25">
            <v>1.805228866147357</v>
          </cell>
          <cell r="AM25">
            <v>1.805228866147357</v>
          </cell>
          <cell r="AO25">
            <v>16427.468000000001</v>
          </cell>
          <cell r="AP25">
            <v>16366.345238095239</v>
          </cell>
          <cell r="AQ25">
            <v>16784.416666666668</v>
          </cell>
          <cell r="AR25">
            <v>16784.416666666668</v>
          </cell>
          <cell r="AS25">
            <v>16797.440476190477</v>
          </cell>
          <cell r="AT25">
            <v>16661.795226666665</v>
          </cell>
          <cell r="AU25" t="str">
            <v/>
          </cell>
          <cell r="AV25" t="str">
            <v/>
          </cell>
          <cell r="AW25" t="str">
            <v/>
          </cell>
          <cell r="BA25" t="str">
            <v/>
          </cell>
          <cell r="BB25" t="str">
            <v/>
          </cell>
          <cell r="BC25" t="str">
            <v/>
          </cell>
          <cell r="BD25">
            <v>295.44998857142673</v>
          </cell>
          <cell r="BE25">
            <v>1.8052288661473348</v>
          </cell>
          <cell r="BH25">
            <v>1.805228866147357</v>
          </cell>
          <cell r="BI25">
            <v>0</v>
          </cell>
        </row>
        <row r="26">
          <cell r="A26">
            <v>435</v>
          </cell>
          <cell r="B26" t="str">
            <v>INNOVATION ACADEMY</v>
          </cell>
          <cell r="C26">
            <v>790</v>
          </cell>
          <cell r="D26">
            <v>799.99999999999898</v>
          </cell>
          <cell r="E26">
            <v>799.99999999999898</v>
          </cell>
          <cell r="F26">
            <v>799.99999999999898</v>
          </cell>
          <cell r="G26">
            <v>799.99999999999898</v>
          </cell>
          <cell r="H26">
            <v>799.99999999999898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R26">
            <v>0</v>
          </cell>
          <cell r="S26">
            <v>0</v>
          </cell>
          <cell r="V26">
            <v>10717982</v>
          </cell>
          <cell r="W26">
            <v>11060096</v>
          </cell>
          <cell r="X26">
            <v>11216336</v>
          </cell>
          <cell r="Y26">
            <v>11216336</v>
          </cell>
          <cell r="Z26">
            <v>11226720</v>
          </cell>
          <cell r="AA26">
            <v>11105581.053164555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K26">
            <v>45485.05316455476</v>
          </cell>
          <cell r="AL26">
            <v>0.41125369223335984</v>
          </cell>
          <cell r="AM26">
            <v>0.41125369223335984</v>
          </cell>
          <cell r="AO26">
            <v>13567.065822784811</v>
          </cell>
          <cell r="AP26">
            <v>13825.120000000017</v>
          </cell>
          <cell r="AQ26">
            <v>14020.420000000018</v>
          </cell>
          <cell r="AR26">
            <v>14020.420000000018</v>
          </cell>
          <cell r="AS26">
            <v>14033.400000000018</v>
          </cell>
          <cell r="AT26">
            <v>13881.976316455712</v>
          </cell>
          <cell r="AU26" t="str">
            <v/>
          </cell>
          <cell r="AV26" t="str">
            <v/>
          </cell>
          <cell r="AW26" t="str">
            <v/>
          </cell>
          <cell r="BA26" t="str">
            <v/>
          </cell>
          <cell r="BB26" t="str">
            <v/>
          </cell>
          <cell r="BC26" t="str">
            <v/>
          </cell>
          <cell r="BD26">
            <v>56.856316455694468</v>
          </cell>
          <cell r="BE26">
            <v>0.41125369223338204</v>
          </cell>
          <cell r="BH26">
            <v>0.41125369223335984</v>
          </cell>
          <cell r="BI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304</v>
          </cell>
          <cell r="D27">
            <v>357.00000000000074</v>
          </cell>
          <cell r="E27">
            <v>357.00000000000074</v>
          </cell>
          <cell r="F27">
            <v>357.00000000000074</v>
          </cell>
          <cell r="G27">
            <v>357.00000000000074</v>
          </cell>
          <cell r="H27">
            <v>357.00000000000074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R27">
            <v>0</v>
          </cell>
          <cell r="S27">
            <v>0</v>
          </cell>
          <cell r="V27">
            <v>7924752</v>
          </cell>
          <cell r="W27">
            <v>9702483.7500196341</v>
          </cell>
          <cell r="X27">
            <v>10003601.925978472</v>
          </cell>
          <cell r="Y27">
            <v>10004347.893737132</v>
          </cell>
          <cell r="Z27">
            <v>10009023.893737132</v>
          </cell>
          <cell r="AA27">
            <v>9905811.2453790251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K27">
            <v>203327.49535939097</v>
          </cell>
          <cell r="AL27">
            <v>2.0956231476190856</v>
          </cell>
          <cell r="AM27">
            <v>2.0956231476190856</v>
          </cell>
          <cell r="AO27">
            <v>26068.263157894737</v>
          </cell>
          <cell r="AP27">
            <v>27177.825630307041</v>
          </cell>
          <cell r="AQ27">
            <v>28021.293910303786</v>
          </cell>
          <cell r="AR27">
            <v>28023.383455846248</v>
          </cell>
          <cell r="AS27">
            <v>28036.481495061937</v>
          </cell>
          <cell r="AT27">
            <v>27747.370435235309</v>
          </cell>
          <cell r="AU27" t="str">
            <v/>
          </cell>
          <cell r="AV27" t="str">
            <v/>
          </cell>
          <cell r="AW27" t="str">
            <v/>
          </cell>
          <cell r="BA27" t="str">
            <v/>
          </cell>
          <cell r="BB27" t="str">
            <v/>
          </cell>
          <cell r="BC27" t="str">
            <v/>
          </cell>
          <cell r="BD27">
            <v>569.54480492826769</v>
          </cell>
          <cell r="BE27">
            <v>2.0956231476190856</v>
          </cell>
          <cell r="BH27">
            <v>2.0956231476190856</v>
          </cell>
          <cell r="BI27">
            <v>0</v>
          </cell>
        </row>
        <row r="28">
          <cell r="A28">
            <v>437</v>
          </cell>
          <cell r="B28" t="str">
            <v>CITY ON A HILL</v>
          </cell>
          <cell r="C28">
            <v>299</v>
          </cell>
          <cell r="D28">
            <v>306</v>
          </cell>
          <cell r="E28">
            <v>306</v>
          </cell>
          <cell r="F28">
            <v>306</v>
          </cell>
          <cell r="G28">
            <v>306</v>
          </cell>
          <cell r="H28">
            <v>306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R28">
            <v>0</v>
          </cell>
          <cell r="S28">
            <v>0</v>
          </cell>
          <cell r="V28">
            <v>6658576</v>
          </cell>
          <cell r="W28">
            <v>7240482</v>
          </cell>
          <cell r="X28">
            <v>7688826</v>
          </cell>
          <cell r="Y28">
            <v>7688826</v>
          </cell>
          <cell r="Z28">
            <v>7692802</v>
          </cell>
          <cell r="AA28">
            <v>7597817.8236120399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K28">
            <v>357335.82361203991</v>
          </cell>
          <cell r="AL28">
            <v>4.9352491120348008</v>
          </cell>
          <cell r="AM28">
            <v>4.9352491120348008</v>
          </cell>
          <cell r="AO28">
            <v>22269.484949832775</v>
          </cell>
          <cell r="AP28">
            <v>23661.705882352941</v>
          </cell>
          <cell r="AQ28">
            <v>25126.882352941175</v>
          </cell>
          <cell r="AR28">
            <v>25126.882352941175</v>
          </cell>
          <cell r="AS28">
            <v>25139.875816993463</v>
          </cell>
          <cell r="AT28">
            <v>24829.470011804053</v>
          </cell>
          <cell r="AU28" t="str">
            <v/>
          </cell>
          <cell r="AV28" t="str">
            <v/>
          </cell>
          <cell r="AW28" t="str">
            <v/>
          </cell>
          <cell r="BA28" t="str">
            <v/>
          </cell>
          <cell r="BB28" t="str">
            <v/>
          </cell>
          <cell r="BC28" t="str">
            <v/>
          </cell>
          <cell r="BD28">
            <v>1167.7641294511122</v>
          </cell>
          <cell r="BE28">
            <v>4.9352491120348008</v>
          </cell>
          <cell r="BH28">
            <v>4.9352491120348008</v>
          </cell>
          <cell r="BI28">
            <v>0</v>
          </cell>
        </row>
        <row r="29">
          <cell r="A29">
            <v>438</v>
          </cell>
          <cell r="B29" t="str">
            <v>CODMAN ACADEMY</v>
          </cell>
          <cell r="C29">
            <v>348</v>
          </cell>
          <cell r="D29">
            <v>345.00000000000006</v>
          </cell>
          <cell r="E29">
            <v>345.00000000000006</v>
          </cell>
          <cell r="F29">
            <v>345.00000000000006</v>
          </cell>
          <cell r="G29">
            <v>345.00000000000006</v>
          </cell>
          <cell r="H29">
            <v>345.00000000000006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R29">
            <v>0</v>
          </cell>
          <cell r="S29">
            <v>0</v>
          </cell>
          <cell r="V29">
            <v>7291712</v>
          </cell>
          <cell r="W29">
            <v>7440843.3293171022</v>
          </cell>
          <cell r="X29">
            <v>7695921.195050803</v>
          </cell>
          <cell r="Y29">
            <v>7697197.1884208852</v>
          </cell>
          <cell r="Z29">
            <v>7701677.1884208852</v>
          </cell>
          <cell r="AA29">
            <v>7596398.1834486388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K29">
            <v>155554.85413153656</v>
          </cell>
          <cell r="AL29">
            <v>2.0905540843555448</v>
          </cell>
          <cell r="AM29">
            <v>2.0905540843555448</v>
          </cell>
          <cell r="AO29">
            <v>20953.19540229885</v>
          </cell>
          <cell r="AP29">
            <v>21567.661824107538</v>
          </cell>
          <cell r="AQ29">
            <v>22307.017956668991</v>
          </cell>
          <cell r="AR29">
            <v>22310.716488176477</v>
          </cell>
          <cell r="AS29">
            <v>22323.701995422853</v>
          </cell>
          <cell r="AT29">
            <v>22018.545459271412</v>
          </cell>
          <cell r="AU29" t="str">
            <v/>
          </cell>
          <cell r="AV29" t="str">
            <v/>
          </cell>
          <cell r="AW29" t="str">
            <v/>
          </cell>
          <cell r="BA29" t="str">
            <v/>
          </cell>
          <cell r="BB29" t="str">
            <v/>
          </cell>
          <cell r="BC29" t="str">
            <v/>
          </cell>
          <cell r="BD29">
            <v>450.88363516387471</v>
          </cell>
          <cell r="BE29">
            <v>2.090554084355567</v>
          </cell>
          <cell r="BH29">
            <v>2.0905540843555448</v>
          </cell>
          <cell r="BI29">
            <v>0</v>
          </cell>
        </row>
        <row r="30">
          <cell r="A30">
            <v>439</v>
          </cell>
          <cell r="B30" t="str">
            <v>CONSERVATORY LAB</v>
          </cell>
          <cell r="C30">
            <v>457</v>
          </cell>
          <cell r="D30">
            <v>444.00000000000085</v>
          </cell>
          <cell r="E30">
            <v>444.00000000000085</v>
          </cell>
          <cell r="F30">
            <v>444.00000000000085</v>
          </cell>
          <cell r="G30">
            <v>444.00000000000085</v>
          </cell>
          <cell r="H30">
            <v>444.00000000000085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R30">
            <v>0</v>
          </cell>
          <cell r="S30">
            <v>0</v>
          </cell>
          <cell r="V30">
            <v>8789398</v>
          </cell>
          <cell r="W30">
            <v>9001381.0984886345</v>
          </cell>
          <cell r="X30">
            <v>9332646.843612995</v>
          </cell>
          <cell r="Y30">
            <v>9333846.0570428036</v>
          </cell>
          <cell r="Z30">
            <v>9339606.0570428036</v>
          </cell>
          <cell r="AA30">
            <v>9204497.100061357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K30">
            <v>203116.00157272257</v>
          </cell>
          <cell r="AL30">
            <v>2.2564981901147085</v>
          </cell>
          <cell r="AM30">
            <v>2.2564981901147085</v>
          </cell>
          <cell r="AO30">
            <v>19232.818380743982</v>
          </cell>
          <cell r="AP30">
            <v>20273.380852451839</v>
          </cell>
          <cell r="AQ30">
            <v>21019.4748730022</v>
          </cell>
          <cell r="AR30">
            <v>21022.175804150418</v>
          </cell>
          <cell r="AS30">
            <v>21035.148777123391</v>
          </cell>
          <cell r="AT30">
            <v>20730.849324462477</v>
          </cell>
          <cell r="AU30" t="str">
            <v/>
          </cell>
          <cell r="AV30" t="str">
            <v/>
          </cell>
          <cell r="AW30" t="str">
            <v/>
          </cell>
          <cell r="BA30" t="str">
            <v/>
          </cell>
          <cell r="BB30" t="str">
            <v/>
          </cell>
          <cell r="BC30" t="str">
            <v/>
          </cell>
          <cell r="BD30">
            <v>457.46847201063792</v>
          </cell>
          <cell r="BE30">
            <v>2.2564981901147085</v>
          </cell>
          <cell r="BH30">
            <v>2.2564981901147085</v>
          </cell>
          <cell r="BI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</v>
          </cell>
          <cell r="D31">
            <v>400</v>
          </cell>
          <cell r="E31">
            <v>400</v>
          </cell>
          <cell r="F31">
            <v>400</v>
          </cell>
          <cell r="G31">
            <v>400</v>
          </cell>
          <cell r="H31">
            <v>400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R31">
            <v>0</v>
          </cell>
          <cell r="S31">
            <v>0</v>
          </cell>
          <cell r="V31">
            <v>5579215</v>
          </cell>
          <cell r="W31">
            <v>5782726</v>
          </cell>
          <cell r="X31">
            <v>6134776</v>
          </cell>
          <cell r="Y31">
            <v>6134776</v>
          </cell>
          <cell r="Z31">
            <v>6139976</v>
          </cell>
          <cell r="AA31">
            <v>6119017.3834586479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K31">
            <v>336291.38345864788</v>
          </cell>
          <cell r="AL31">
            <v>5.8154473073537938</v>
          </cell>
          <cell r="AM31">
            <v>5.8154473073537938</v>
          </cell>
          <cell r="AO31">
            <v>13982.994987468672</v>
          </cell>
          <cell r="AP31">
            <v>14456.815000000001</v>
          </cell>
          <cell r="AQ31">
            <v>15336.94</v>
          </cell>
          <cell r="AR31">
            <v>15336.94</v>
          </cell>
          <cell r="AS31">
            <v>15349.94</v>
          </cell>
          <cell r="AT31">
            <v>15297.54345864662</v>
          </cell>
          <cell r="AU31" t="str">
            <v/>
          </cell>
          <cell r="AV31" t="str">
            <v/>
          </cell>
          <cell r="AW31" t="str">
            <v/>
          </cell>
          <cell r="BA31" t="str">
            <v/>
          </cell>
          <cell r="BB31" t="str">
            <v/>
          </cell>
          <cell r="BC31" t="str">
            <v/>
          </cell>
          <cell r="BD31">
            <v>840.7284586466194</v>
          </cell>
          <cell r="BE31">
            <v>5.8154473073537938</v>
          </cell>
          <cell r="BH31">
            <v>5.8154473073537938</v>
          </cell>
          <cell r="BI31">
            <v>0</v>
          </cell>
        </row>
        <row r="32">
          <cell r="A32">
            <v>441</v>
          </cell>
          <cell r="B32" t="str">
            <v>SABIS INTERNATIONAL</v>
          </cell>
          <cell r="C32">
            <v>1557</v>
          </cell>
          <cell r="D32">
            <v>1573.9999999999984</v>
          </cell>
          <cell r="E32">
            <v>1573.9999999999984</v>
          </cell>
          <cell r="F32">
            <v>1573.9999999999984</v>
          </cell>
          <cell r="G32">
            <v>1573.9999999999984</v>
          </cell>
          <cell r="H32">
            <v>1573.9999999999984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R32">
            <v>0</v>
          </cell>
          <cell r="S32">
            <v>0</v>
          </cell>
          <cell r="V32">
            <v>21082311</v>
          </cell>
          <cell r="W32">
            <v>21756358</v>
          </cell>
          <cell r="X32">
            <v>22949966</v>
          </cell>
          <cell r="Y32">
            <v>22949966</v>
          </cell>
          <cell r="Z32">
            <v>22970415</v>
          </cell>
          <cell r="AA32">
            <v>22879421.533114962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K32">
            <v>1123063.5331149623</v>
          </cell>
          <cell r="AL32">
            <v>5.1620015312993317</v>
          </cell>
          <cell r="AM32">
            <v>5.1620015312993317</v>
          </cell>
          <cell r="AO32">
            <v>13540.341040462428</v>
          </cell>
          <cell r="AP32">
            <v>13822.336721728096</v>
          </cell>
          <cell r="AQ32">
            <v>14580.664548919964</v>
          </cell>
          <cell r="AR32">
            <v>14580.664548919964</v>
          </cell>
          <cell r="AS32">
            <v>14593.656289707766</v>
          </cell>
          <cell r="AT32">
            <v>14535.845954965049</v>
          </cell>
          <cell r="AU32" t="str">
            <v/>
          </cell>
          <cell r="AV32" t="str">
            <v/>
          </cell>
          <cell r="AW32" t="str">
            <v/>
          </cell>
          <cell r="BA32" t="str">
            <v/>
          </cell>
          <cell r="BB32" t="str">
            <v/>
          </cell>
          <cell r="BC32" t="str">
            <v/>
          </cell>
          <cell r="BD32">
            <v>713.50923323695315</v>
          </cell>
          <cell r="BE32">
            <v>5.1620015312993317</v>
          </cell>
          <cell r="BH32">
            <v>5.1620015312993317</v>
          </cell>
          <cell r="BI32">
            <v>0</v>
          </cell>
        </row>
        <row r="33">
          <cell r="A33">
            <v>444</v>
          </cell>
          <cell r="B33" t="str">
            <v>NEIGHBORHOOD HOUSE</v>
          </cell>
          <cell r="C33">
            <v>810</v>
          </cell>
          <cell r="D33">
            <v>827.99999999999648</v>
          </cell>
          <cell r="E33">
            <v>827.99999999999648</v>
          </cell>
          <cell r="F33">
            <v>827.99999999999648</v>
          </cell>
          <cell r="G33">
            <v>827.99999999999648</v>
          </cell>
          <cell r="H33">
            <v>827.99999999999648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R33">
            <v>0</v>
          </cell>
          <cell r="S33">
            <v>0</v>
          </cell>
          <cell r="V33">
            <v>15189620</v>
          </cell>
          <cell r="W33">
            <v>16727658.943228135</v>
          </cell>
          <cell r="X33">
            <v>17737626.701251052</v>
          </cell>
          <cell r="Y33">
            <v>17739811.118928254</v>
          </cell>
          <cell r="Z33">
            <v>17750605.118928254</v>
          </cell>
          <cell r="AA33">
            <v>17496471.37422305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K33">
            <v>768812.43099491484</v>
          </cell>
          <cell r="AL33">
            <v>4.5960551539470096</v>
          </cell>
          <cell r="AM33">
            <v>4.5960551539470096</v>
          </cell>
          <cell r="AO33">
            <v>18752.617283950618</v>
          </cell>
          <cell r="AP33">
            <v>20202.486646410878</v>
          </cell>
          <cell r="AQ33">
            <v>21422.254470110056</v>
          </cell>
          <cell r="AR33">
            <v>21424.892655710544</v>
          </cell>
          <cell r="AS33">
            <v>21437.9288875946</v>
          </cell>
          <cell r="AT33">
            <v>21131.004075148699</v>
          </cell>
          <cell r="AU33" t="str">
            <v/>
          </cell>
          <cell r="AV33" t="str">
            <v/>
          </cell>
          <cell r="AW33" t="str">
            <v/>
          </cell>
          <cell r="BA33" t="str">
            <v/>
          </cell>
          <cell r="BB33" t="str">
            <v/>
          </cell>
          <cell r="BC33" t="str">
            <v/>
          </cell>
          <cell r="BD33">
            <v>928.51742873782132</v>
          </cell>
          <cell r="BE33">
            <v>4.5960551539470096</v>
          </cell>
          <cell r="BH33">
            <v>4.5960551539470096</v>
          </cell>
          <cell r="BI33">
            <v>0</v>
          </cell>
        </row>
        <row r="34">
          <cell r="A34">
            <v>445</v>
          </cell>
          <cell r="B34" t="str">
            <v>ABBY KELLEY FOSTER</v>
          </cell>
          <cell r="C34">
            <v>1425</v>
          </cell>
          <cell r="D34">
            <v>1426.0000000000005</v>
          </cell>
          <cell r="E34">
            <v>1426.0000000000005</v>
          </cell>
          <cell r="F34">
            <v>1426.0000000000005</v>
          </cell>
          <cell r="G34">
            <v>1426.0000000000005</v>
          </cell>
          <cell r="H34">
            <v>1426.0000000000005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R34">
            <v>0</v>
          </cell>
          <cell r="S34">
            <v>0</v>
          </cell>
          <cell r="V34">
            <v>20566758</v>
          </cell>
          <cell r="W34">
            <v>21366797</v>
          </cell>
          <cell r="X34">
            <v>22924184</v>
          </cell>
          <cell r="Y34">
            <v>22924184</v>
          </cell>
          <cell r="Z34">
            <v>22942722</v>
          </cell>
          <cell r="AA34">
            <v>22726108.985726312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K34">
            <v>1359311.9857263118</v>
          </cell>
          <cell r="AL34">
            <v>6.3617957606201481</v>
          </cell>
          <cell r="AM34">
            <v>6.3617957606201481</v>
          </cell>
          <cell r="AO34">
            <v>14432.812631578947</v>
          </cell>
          <cell r="AP34">
            <v>14983.728611500697</v>
          </cell>
          <cell r="AQ34">
            <v>16075.865357643754</v>
          </cell>
          <cell r="AR34">
            <v>16075.865357643754</v>
          </cell>
          <cell r="AS34">
            <v>16088.865357643754</v>
          </cell>
          <cell r="AT34">
            <v>15936.962823089974</v>
          </cell>
          <cell r="AU34" t="str">
            <v/>
          </cell>
          <cell r="AV34" t="str">
            <v/>
          </cell>
          <cell r="AW34" t="str">
            <v/>
          </cell>
          <cell r="BA34" t="str">
            <v/>
          </cell>
          <cell r="BB34" t="str">
            <v/>
          </cell>
          <cell r="BC34" t="str">
            <v/>
          </cell>
          <cell r="BD34">
            <v>953.23421158927704</v>
          </cell>
          <cell r="BE34">
            <v>6.3617957606201259</v>
          </cell>
          <cell r="BH34">
            <v>6.3617957606201481</v>
          </cell>
          <cell r="BI34">
            <v>0</v>
          </cell>
        </row>
        <row r="35">
          <cell r="A35">
            <v>446</v>
          </cell>
          <cell r="B35" t="str">
            <v>FOXBOROUGH REGIONAL</v>
          </cell>
          <cell r="C35">
            <v>1714</v>
          </cell>
          <cell r="D35">
            <v>1700.0000000000002</v>
          </cell>
          <cell r="E35">
            <v>1700.0000000000002</v>
          </cell>
          <cell r="F35">
            <v>1700.0000000000002</v>
          </cell>
          <cell r="G35">
            <v>1700.0000000000002</v>
          </cell>
          <cell r="H35">
            <v>1700.0000000000002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R35">
            <v>0</v>
          </cell>
          <cell r="S35">
            <v>0</v>
          </cell>
          <cell r="V35">
            <v>24504595</v>
          </cell>
          <cell r="W35">
            <v>25461531.647488043</v>
          </cell>
          <cell r="X35">
            <v>26240790.455357086</v>
          </cell>
          <cell r="Y35">
            <v>26247683.31956419</v>
          </cell>
          <cell r="Z35">
            <v>26269768.31956419</v>
          </cell>
          <cell r="AA35">
            <v>26039100.342063069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K35">
            <v>577568.69457502663</v>
          </cell>
          <cell r="AL35">
            <v>2.2683972927135754</v>
          </cell>
          <cell r="AM35">
            <v>2.2683972927135754</v>
          </cell>
          <cell r="AO35">
            <v>14296.729871645273</v>
          </cell>
          <cell r="AP35">
            <v>14977.371557345905</v>
          </cell>
          <cell r="AQ35">
            <v>15435.759091386519</v>
          </cell>
          <cell r="AR35">
            <v>15439.813717390698</v>
          </cell>
          <cell r="AS35">
            <v>15452.804893861286</v>
          </cell>
          <cell r="AT35">
            <v>15317.117848272392</v>
          </cell>
          <cell r="AU35" t="str">
            <v/>
          </cell>
          <cell r="AV35" t="str">
            <v/>
          </cell>
          <cell r="AW35" t="str">
            <v/>
          </cell>
          <cell r="BA35" t="str">
            <v/>
          </cell>
          <cell r="BB35" t="str">
            <v/>
          </cell>
          <cell r="BC35" t="str">
            <v/>
          </cell>
          <cell r="BD35">
            <v>339.74629092648684</v>
          </cell>
          <cell r="BE35">
            <v>2.2683972927135754</v>
          </cell>
          <cell r="BH35">
            <v>2.2683972927135754</v>
          </cell>
          <cell r="BI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776</v>
          </cell>
          <cell r="D36">
            <v>820.00000000000136</v>
          </cell>
          <cell r="E36">
            <v>820.00000000000136</v>
          </cell>
          <cell r="F36">
            <v>820.00000000000136</v>
          </cell>
          <cell r="G36">
            <v>820.00000000000136</v>
          </cell>
          <cell r="H36">
            <v>820.00000000000136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R36">
            <v>0</v>
          </cell>
          <cell r="S36">
            <v>0</v>
          </cell>
          <cell r="V36">
            <v>11483036</v>
          </cell>
          <cell r="W36">
            <v>12342748</v>
          </cell>
          <cell r="X36">
            <v>12492277</v>
          </cell>
          <cell r="Y36">
            <v>12492277</v>
          </cell>
          <cell r="Z36">
            <v>12502942</v>
          </cell>
          <cell r="AA36">
            <v>12435390.249999998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K36">
            <v>92642.249999998137</v>
          </cell>
          <cell r="AL36">
            <v>0.75058042179907414</v>
          </cell>
          <cell r="AM36">
            <v>0.75058042179907414</v>
          </cell>
          <cell r="AO36">
            <v>14797.726804123711</v>
          </cell>
          <cell r="AP36">
            <v>15052.131707317048</v>
          </cell>
          <cell r="AQ36">
            <v>15234.484146341438</v>
          </cell>
          <cell r="AR36">
            <v>15234.484146341438</v>
          </cell>
          <cell r="AS36">
            <v>15247.490243902414</v>
          </cell>
          <cell r="AT36">
            <v>15165.110060975583</v>
          </cell>
          <cell r="AU36" t="str">
            <v/>
          </cell>
          <cell r="AV36" t="str">
            <v/>
          </cell>
          <cell r="AW36" t="str">
            <v/>
          </cell>
          <cell r="BA36" t="str">
            <v/>
          </cell>
          <cell r="BB36" t="str">
            <v/>
          </cell>
          <cell r="BC36" t="str">
            <v/>
          </cell>
          <cell r="BD36">
            <v>112.97835365853462</v>
          </cell>
          <cell r="BE36">
            <v>0.75058042179909634</v>
          </cell>
          <cell r="BH36">
            <v>0.75058042179907414</v>
          </cell>
          <cell r="BI36">
            <v>0</v>
          </cell>
        </row>
        <row r="37">
          <cell r="A37">
            <v>449</v>
          </cell>
          <cell r="B37" t="str">
            <v>BOSTON COLLEGIATE</v>
          </cell>
          <cell r="C37">
            <v>723</v>
          </cell>
          <cell r="D37">
            <v>699.99999999999966</v>
          </cell>
          <cell r="E37">
            <v>699.99999999999966</v>
          </cell>
          <cell r="F37">
            <v>699.99999999999966</v>
          </cell>
          <cell r="G37">
            <v>699.99999999999966</v>
          </cell>
          <cell r="H37">
            <v>699.99999999999966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R37">
            <v>0</v>
          </cell>
          <cell r="S37">
            <v>0</v>
          </cell>
          <cell r="V37">
            <v>12984443</v>
          </cell>
          <cell r="W37">
            <v>13508428.955327641</v>
          </cell>
          <cell r="X37">
            <v>13847557.661476525</v>
          </cell>
          <cell r="Y37">
            <v>13848581.913117131</v>
          </cell>
          <cell r="Z37">
            <v>13857653.913117131</v>
          </cell>
          <cell r="AA37">
            <v>13641300.839767279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K37">
            <v>132871.88443963788</v>
          </cell>
          <cell r="AL37">
            <v>0.98362203983191066</v>
          </cell>
          <cell r="AM37">
            <v>0.98362203983191066</v>
          </cell>
          <cell r="AO37">
            <v>17959.118948824344</v>
          </cell>
          <cell r="AP37">
            <v>19297.755650468069</v>
          </cell>
          <cell r="AQ37">
            <v>19782.22523068076</v>
          </cell>
          <cell r="AR37">
            <v>19783.688447310196</v>
          </cell>
          <cell r="AS37">
            <v>19796.648447310195</v>
          </cell>
          <cell r="AT37">
            <v>19487.572628238981</v>
          </cell>
          <cell r="AU37" t="str">
            <v/>
          </cell>
          <cell r="AV37" t="str">
            <v/>
          </cell>
          <cell r="AW37" t="str">
            <v/>
          </cell>
          <cell r="BA37" t="str">
            <v/>
          </cell>
          <cell r="BB37" t="str">
            <v/>
          </cell>
          <cell r="BC37" t="str">
            <v/>
          </cell>
          <cell r="BD37">
            <v>189.81697777091176</v>
          </cell>
          <cell r="BE37">
            <v>0.98362203983191066</v>
          </cell>
          <cell r="BH37">
            <v>0.98362203983191066</v>
          </cell>
          <cell r="BI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>
            <v>218.00000000000003</v>
          </cell>
          <cell r="E38">
            <v>218.00000000000003</v>
          </cell>
          <cell r="F38">
            <v>218.00000000000003</v>
          </cell>
          <cell r="G38">
            <v>218.00000000000003</v>
          </cell>
          <cell r="H38">
            <v>218.00000000000003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R38">
            <v>0</v>
          </cell>
          <cell r="S38">
            <v>0</v>
          </cell>
          <cell r="V38">
            <v>3067117</v>
          </cell>
          <cell r="W38">
            <v>3085480</v>
          </cell>
          <cell r="X38">
            <v>3188056</v>
          </cell>
          <cell r="Y38">
            <v>3188056</v>
          </cell>
          <cell r="Z38">
            <v>3190901</v>
          </cell>
          <cell r="AA38">
            <v>3172449.47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K38">
            <v>86969.470000000205</v>
          </cell>
          <cell r="AL38">
            <v>2.8186690563542838</v>
          </cell>
          <cell r="AM38">
            <v>2.8186690563542838</v>
          </cell>
          <cell r="AO38">
            <v>14069.344036697248</v>
          </cell>
          <cell r="AP38">
            <v>14153.577981651375</v>
          </cell>
          <cell r="AQ38">
            <v>14624.110091743118</v>
          </cell>
          <cell r="AR38">
            <v>14624.110091743118</v>
          </cell>
          <cell r="AS38">
            <v>14637.160550458713</v>
          </cell>
          <cell r="AT38">
            <v>14552.520504587155</v>
          </cell>
          <cell r="AU38" t="str">
            <v/>
          </cell>
          <cell r="AV38" t="str">
            <v/>
          </cell>
          <cell r="AW38" t="str">
            <v/>
          </cell>
          <cell r="BA38" t="str">
            <v/>
          </cell>
          <cell r="BB38" t="str">
            <v/>
          </cell>
          <cell r="BC38" t="str">
            <v/>
          </cell>
          <cell r="BD38">
            <v>398.94252293578029</v>
          </cell>
          <cell r="BE38">
            <v>2.8186690563542838</v>
          </cell>
          <cell r="BH38">
            <v>2.8186690563542838</v>
          </cell>
          <cell r="BI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>
            <v>701.99999999999943</v>
          </cell>
          <cell r="E39">
            <v>701.99999999999943</v>
          </cell>
          <cell r="F39">
            <v>701.99999999999943</v>
          </cell>
          <cell r="G39">
            <v>701.99999999999943</v>
          </cell>
          <cell r="H39">
            <v>701.99999999999943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R39">
            <v>0</v>
          </cell>
          <cell r="S39">
            <v>0</v>
          </cell>
          <cell r="V39">
            <v>10545218</v>
          </cell>
          <cell r="W39">
            <v>10794851</v>
          </cell>
          <cell r="X39">
            <v>11351024</v>
          </cell>
          <cell r="Y39">
            <v>11351024</v>
          </cell>
          <cell r="Z39">
            <v>11360159</v>
          </cell>
          <cell r="AA39">
            <v>11328650.4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K39">
            <v>533799.40000000037</v>
          </cell>
          <cell r="AL39">
            <v>4.9449445851545315</v>
          </cell>
          <cell r="AM39">
            <v>4.9449445851545315</v>
          </cell>
          <cell r="AO39">
            <v>15021.678062678062</v>
          </cell>
          <cell r="AP39">
            <v>15377.280626780639</v>
          </cell>
          <cell r="AQ39">
            <v>16169.549857549871</v>
          </cell>
          <cell r="AR39">
            <v>16169.549857549871</v>
          </cell>
          <cell r="AS39">
            <v>16182.562678062692</v>
          </cell>
          <cell r="AT39">
            <v>16137.678632478646</v>
          </cell>
          <cell r="AU39" t="str">
            <v/>
          </cell>
          <cell r="AV39" t="str">
            <v/>
          </cell>
          <cell r="AW39" t="str">
            <v/>
          </cell>
          <cell r="BA39" t="str">
            <v/>
          </cell>
          <cell r="BB39" t="str">
            <v/>
          </cell>
          <cell r="BC39" t="str">
            <v/>
          </cell>
          <cell r="BD39">
            <v>760.39800569800718</v>
          </cell>
          <cell r="BE39">
            <v>4.9449445851545315</v>
          </cell>
          <cell r="BH39">
            <v>4.9449445851545315</v>
          </cell>
          <cell r="BI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786</v>
          </cell>
          <cell r="D40">
            <v>799.99999999999966</v>
          </cell>
          <cell r="E40">
            <v>799.99999999999966</v>
          </cell>
          <cell r="F40">
            <v>799.99999999999966</v>
          </cell>
          <cell r="G40">
            <v>799.99999999999966</v>
          </cell>
          <cell r="H40">
            <v>799.99999999999966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R40">
            <v>0</v>
          </cell>
          <cell r="S40">
            <v>0</v>
          </cell>
          <cell r="V40">
            <v>11079869</v>
          </cell>
          <cell r="W40">
            <v>11584700</v>
          </cell>
          <cell r="X40">
            <v>12961610</v>
          </cell>
          <cell r="Y40">
            <v>12961610</v>
          </cell>
          <cell r="Z40">
            <v>12972020</v>
          </cell>
          <cell r="AA40">
            <v>12929020.865139948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K40">
            <v>1344320.8651399482</v>
          </cell>
          <cell r="AL40">
            <v>11.604278618694908</v>
          </cell>
          <cell r="AM40">
            <v>11.604278618694908</v>
          </cell>
          <cell r="AO40">
            <v>14096.52544529262</v>
          </cell>
          <cell r="AP40">
            <v>14480.875000000005</v>
          </cell>
          <cell r="AQ40">
            <v>16202.012500000006</v>
          </cell>
          <cell r="AR40">
            <v>16202.012500000006</v>
          </cell>
          <cell r="AS40">
            <v>16215.025000000007</v>
          </cell>
          <cell r="AT40">
            <v>16161.276081424941</v>
          </cell>
          <cell r="AU40" t="str">
            <v/>
          </cell>
          <cell r="AV40" t="str">
            <v/>
          </cell>
          <cell r="AW40" t="str">
            <v/>
          </cell>
          <cell r="BA40" t="str">
            <v/>
          </cell>
          <cell r="BB40" t="str">
            <v/>
          </cell>
          <cell r="BC40" t="str">
            <v/>
          </cell>
          <cell r="BD40">
            <v>1680.4010814249359</v>
          </cell>
          <cell r="BE40">
            <v>11.604278618694908</v>
          </cell>
          <cell r="BH40">
            <v>11.604278618694908</v>
          </cell>
          <cell r="BI40">
            <v>0</v>
          </cell>
        </row>
        <row r="41">
          <cell r="A41">
            <v>455</v>
          </cell>
          <cell r="B41" t="str">
            <v>HILL VIEW MONTESSORI</v>
          </cell>
          <cell r="C41">
            <v>303</v>
          </cell>
          <cell r="D41">
            <v>305.99999999999983</v>
          </cell>
          <cell r="E41">
            <v>305.99999999999983</v>
          </cell>
          <cell r="F41">
            <v>305.99999999999983</v>
          </cell>
          <cell r="G41">
            <v>305.99999999999983</v>
          </cell>
          <cell r="H41">
            <v>305.99999999999983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R41">
            <v>0</v>
          </cell>
          <cell r="S41">
            <v>0</v>
          </cell>
          <cell r="V41">
            <v>3646868</v>
          </cell>
          <cell r="W41">
            <v>3913371</v>
          </cell>
          <cell r="X41">
            <v>4004433</v>
          </cell>
          <cell r="Y41">
            <v>4004433</v>
          </cell>
          <cell r="Z41">
            <v>4008411</v>
          </cell>
          <cell r="AA41">
            <v>3967353.5661386144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K41">
            <v>53982.566138614435</v>
          </cell>
          <cell r="AL41">
            <v>1.3794390089417741</v>
          </cell>
          <cell r="AM41">
            <v>1.3794390089417741</v>
          </cell>
          <cell r="AO41">
            <v>12035.867986798679</v>
          </cell>
          <cell r="AP41">
            <v>12788.794117647067</v>
          </cell>
          <cell r="AQ41">
            <v>13086.382352941184</v>
          </cell>
          <cell r="AR41">
            <v>13086.382352941184</v>
          </cell>
          <cell r="AS41">
            <v>13099.382352941184</v>
          </cell>
          <cell r="AT41">
            <v>12965.207732479139</v>
          </cell>
          <cell r="AU41" t="str">
            <v/>
          </cell>
          <cell r="AV41" t="str">
            <v/>
          </cell>
          <cell r="AW41" t="str">
            <v/>
          </cell>
          <cell r="BA41" t="str">
            <v/>
          </cell>
          <cell r="BB41" t="str">
            <v/>
          </cell>
          <cell r="BC41" t="str">
            <v/>
          </cell>
          <cell r="BD41">
            <v>176.4136148320722</v>
          </cell>
          <cell r="BE41">
            <v>1.3794390089417519</v>
          </cell>
          <cell r="BH41">
            <v>1.3794390089417741</v>
          </cell>
          <cell r="BI41">
            <v>0</v>
          </cell>
        </row>
        <row r="42">
          <cell r="A42">
            <v>456</v>
          </cell>
          <cell r="B42" t="str">
            <v>LOWELL COMMUNITY</v>
          </cell>
          <cell r="C42">
            <v>803</v>
          </cell>
          <cell r="D42">
            <v>815.00000000000057</v>
          </cell>
          <cell r="E42">
            <v>815.00000000000057</v>
          </cell>
          <cell r="F42">
            <v>815.00000000000057</v>
          </cell>
          <cell r="G42">
            <v>815.00000000000057</v>
          </cell>
          <cell r="H42">
            <v>815.00000000000057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R42">
            <v>0</v>
          </cell>
          <cell r="S42">
            <v>0</v>
          </cell>
          <cell r="V42">
            <v>11493459</v>
          </cell>
          <cell r="W42">
            <v>12091250</v>
          </cell>
          <cell r="X42">
            <v>13310230</v>
          </cell>
          <cell r="Y42">
            <v>13310230</v>
          </cell>
          <cell r="Z42">
            <v>13320850</v>
          </cell>
          <cell r="AA42">
            <v>13191722.618804481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K42">
            <v>1100472.6188044809</v>
          </cell>
          <cell r="AL42">
            <v>9.1013966199068097</v>
          </cell>
          <cell r="AM42">
            <v>9.1013966199068097</v>
          </cell>
          <cell r="AO42">
            <v>14313.149439601495</v>
          </cell>
          <cell r="AP42">
            <v>14835.889570552137</v>
          </cell>
          <cell r="AQ42">
            <v>16331.570552147228</v>
          </cell>
          <cell r="AR42">
            <v>16331.570552147228</v>
          </cell>
          <cell r="AS42">
            <v>16344.601226993853</v>
          </cell>
          <cell r="AT42">
            <v>16186.162722459474</v>
          </cell>
          <cell r="AU42" t="str">
            <v/>
          </cell>
          <cell r="AV42" t="str">
            <v/>
          </cell>
          <cell r="AW42" t="str">
            <v/>
          </cell>
          <cell r="BA42" t="str">
            <v/>
          </cell>
          <cell r="BB42" t="str">
            <v/>
          </cell>
          <cell r="BC42" t="str">
            <v/>
          </cell>
          <cell r="BD42">
            <v>1350.2731519073368</v>
          </cell>
          <cell r="BE42">
            <v>9.1013966199067866</v>
          </cell>
          <cell r="BH42">
            <v>9.1013966199068097</v>
          </cell>
          <cell r="BI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88</v>
          </cell>
          <cell r="D43">
            <v>120</v>
          </cell>
          <cell r="E43">
            <v>120</v>
          </cell>
          <cell r="F43">
            <v>120</v>
          </cell>
          <cell r="G43">
            <v>120</v>
          </cell>
          <cell r="H43">
            <v>120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R43">
            <v>0</v>
          </cell>
          <cell r="S43">
            <v>0</v>
          </cell>
          <cell r="V43">
            <v>1371966</v>
          </cell>
          <cell r="W43">
            <v>1902680</v>
          </cell>
          <cell r="X43">
            <v>2003728</v>
          </cell>
          <cell r="Y43">
            <v>2003728</v>
          </cell>
          <cell r="Z43">
            <v>2005280</v>
          </cell>
          <cell r="AA43">
            <v>1986054.8863636365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K43">
            <v>83374.886363636469</v>
          </cell>
          <cell r="AL43">
            <v>4.3819710284249913</v>
          </cell>
          <cell r="AM43">
            <v>4.3819710284249913</v>
          </cell>
          <cell r="AO43">
            <v>15590.522727272728</v>
          </cell>
          <cell r="AP43">
            <v>15855.666666666666</v>
          </cell>
          <cell r="AQ43">
            <v>16697.733333333334</v>
          </cell>
          <cell r="AR43">
            <v>16697.733333333334</v>
          </cell>
          <cell r="AS43">
            <v>16710.666666666668</v>
          </cell>
          <cell r="AT43">
            <v>16550.457386363636</v>
          </cell>
          <cell r="AU43" t="str">
            <v/>
          </cell>
          <cell r="AV43" t="str">
            <v/>
          </cell>
          <cell r="AW43" t="str">
            <v/>
          </cell>
          <cell r="BA43" t="str">
            <v/>
          </cell>
          <cell r="BB43" t="str">
            <v/>
          </cell>
          <cell r="BC43" t="str">
            <v/>
          </cell>
          <cell r="BD43">
            <v>694.79071969696997</v>
          </cell>
          <cell r="BE43">
            <v>4.3819710284249691</v>
          </cell>
          <cell r="BH43">
            <v>4.3819710284249913</v>
          </cell>
          <cell r="BI43">
            <v>0</v>
          </cell>
        </row>
        <row r="44">
          <cell r="A44">
            <v>463</v>
          </cell>
          <cell r="B44" t="str">
            <v>KIPP ACADEMY BOSTON</v>
          </cell>
          <cell r="C44">
            <v>613</v>
          </cell>
          <cell r="D44">
            <v>588.00000000000182</v>
          </cell>
          <cell r="E44">
            <v>588.00000000000182</v>
          </cell>
          <cell r="F44">
            <v>588.00000000000182</v>
          </cell>
          <cell r="G44">
            <v>588.00000000000182</v>
          </cell>
          <cell r="H44">
            <v>588.00000000000182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R44">
            <v>0</v>
          </cell>
          <cell r="S44">
            <v>0</v>
          </cell>
          <cell r="V44">
            <v>12167347</v>
          </cell>
          <cell r="W44">
            <v>12432973.232282376</v>
          </cell>
          <cell r="X44">
            <v>13304535.339357959</v>
          </cell>
          <cell r="Y44">
            <v>13305339.222318185</v>
          </cell>
          <cell r="Z44">
            <v>13312989.222318185</v>
          </cell>
          <cell r="AA44">
            <v>13131792.087965965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K44">
            <v>698818.85568358935</v>
          </cell>
          <cell r="AL44">
            <v>5.620689778926713</v>
          </cell>
          <cell r="AM44">
            <v>5.620689778926713</v>
          </cell>
          <cell r="AO44">
            <v>19848.853181076673</v>
          </cell>
          <cell r="AP44">
            <v>21144.512299799895</v>
          </cell>
          <cell r="AQ44">
            <v>22626.76078122095</v>
          </cell>
          <cell r="AR44">
            <v>22628.127929112492</v>
          </cell>
          <cell r="AS44">
            <v>22641.138133194123</v>
          </cell>
          <cell r="AT44">
            <v>22332.979741438648</v>
          </cell>
          <cell r="AU44" t="str">
            <v/>
          </cell>
          <cell r="AV44" t="str">
            <v/>
          </cell>
          <cell r="AW44" t="str">
            <v/>
          </cell>
          <cell r="BA44" t="str">
            <v/>
          </cell>
          <cell r="BB44" t="str">
            <v/>
          </cell>
          <cell r="BC44" t="str">
            <v/>
          </cell>
          <cell r="BD44">
            <v>1188.4674416387534</v>
          </cell>
          <cell r="BE44">
            <v>5.620689778926713</v>
          </cell>
          <cell r="BH44">
            <v>5.620689778926713</v>
          </cell>
          <cell r="BI44">
            <v>0</v>
          </cell>
        </row>
        <row r="45">
          <cell r="A45">
            <v>464</v>
          </cell>
          <cell r="B45" t="str">
            <v>MARBLEHEAD COMMUNITY</v>
          </cell>
          <cell r="C45">
            <v>208</v>
          </cell>
          <cell r="D45">
            <v>230.00000000000011</v>
          </cell>
          <cell r="E45">
            <v>230.00000000000011</v>
          </cell>
          <cell r="F45">
            <v>230.00000000000011</v>
          </cell>
          <cell r="G45">
            <v>230.00000000000011</v>
          </cell>
          <cell r="H45">
            <v>230.00000000000011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R45">
            <v>0</v>
          </cell>
          <cell r="S45">
            <v>0</v>
          </cell>
          <cell r="V45">
            <v>3186245</v>
          </cell>
          <cell r="W45">
            <v>3670815</v>
          </cell>
          <cell r="X45">
            <v>3728325</v>
          </cell>
          <cell r="Y45">
            <v>3728330</v>
          </cell>
          <cell r="Z45">
            <v>3731330</v>
          </cell>
          <cell r="AA45">
            <v>3709805.0942307692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K45">
            <v>38990.094230769202</v>
          </cell>
          <cell r="AL45">
            <v>1.0621645119889944</v>
          </cell>
          <cell r="AM45">
            <v>1.0621645119889944</v>
          </cell>
          <cell r="AO45">
            <v>15318.485576923076</v>
          </cell>
          <cell r="AP45">
            <v>15960.065217391297</v>
          </cell>
          <cell r="AQ45">
            <v>16210.108695652167</v>
          </cell>
          <cell r="AR45">
            <v>16210.130434782601</v>
          </cell>
          <cell r="AS45">
            <v>16223.173913043471</v>
          </cell>
          <cell r="AT45">
            <v>16129.587366220727</v>
          </cell>
          <cell r="AU45" t="str">
            <v/>
          </cell>
          <cell r="AV45" t="str">
            <v/>
          </cell>
          <cell r="AW45" t="str">
            <v/>
          </cell>
          <cell r="BA45" t="str">
            <v/>
          </cell>
          <cell r="BB45" t="str">
            <v/>
          </cell>
          <cell r="BC45" t="str">
            <v/>
          </cell>
          <cell r="BD45">
            <v>169.52214882943008</v>
          </cell>
          <cell r="BE45">
            <v>1.0621645119889944</v>
          </cell>
          <cell r="BH45">
            <v>1.0621645119889944</v>
          </cell>
          <cell r="BI45">
            <v>0</v>
          </cell>
        </row>
        <row r="46">
          <cell r="A46">
            <v>466</v>
          </cell>
          <cell r="B46" t="str">
            <v>MARTHA'S VINEYARD</v>
          </cell>
          <cell r="C46">
            <v>176</v>
          </cell>
          <cell r="D46">
            <v>179.99999999999986</v>
          </cell>
          <cell r="E46">
            <v>179.99999999999986</v>
          </cell>
          <cell r="F46">
            <v>179.99999999999986</v>
          </cell>
          <cell r="G46">
            <v>179.99999999999986</v>
          </cell>
          <cell r="H46">
            <v>179.99999999999986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R46">
            <v>0</v>
          </cell>
          <cell r="S46">
            <v>0</v>
          </cell>
          <cell r="V46">
            <v>4918493</v>
          </cell>
          <cell r="W46">
            <v>5153140</v>
          </cell>
          <cell r="X46">
            <v>5206135</v>
          </cell>
          <cell r="Y46">
            <v>5206135</v>
          </cell>
          <cell r="Z46">
            <v>5208472</v>
          </cell>
          <cell r="AA46">
            <v>5193680.165909091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K46">
            <v>40540.165909091011</v>
          </cell>
          <cell r="AL46">
            <v>0.78670802479829938</v>
          </cell>
          <cell r="AM46">
            <v>0.78670802479829938</v>
          </cell>
          <cell r="AO46">
            <v>27945.982954545456</v>
          </cell>
          <cell r="AP46">
            <v>28628.555555555577</v>
          </cell>
          <cell r="AQ46">
            <v>28922.972222222244</v>
          </cell>
          <cell r="AR46">
            <v>28922.972222222244</v>
          </cell>
          <cell r="AS46">
            <v>28935.955555555578</v>
          </cell>
          <cell r="AT46">
            <v>28853.778699494971</v>
          </cell>
          <cell r="AU46" t="str">
            <v/>
          </cell>
          <cell r="AV46" t="str">
            <v/>
          </cell>
          <cell r="AW46" t="str">
            <v/>
          </cell>
          <cell r="BA46" t="str">
            <v/>
          </cell>
          <cell r="BB46" t="str">
            <v/>
          </cell>
          <cell r="BC46" t="str">
            <v/>
          </cell>
          <cell r="BD46">
            <v>225.2231439393945</v>
          </cell>
          <cell r="BE46">
            <v>0.78670802479829938</v>
          </cell>
          <cell r="BH46">
            <v>0.78670802479829938</v>
          </cell>
          <cell r="BI46">
            <v>0</v>
          </cell>
        </row>
        <row r="47">
          <cell r="A47">
            <v>469</v>
          </cell>
          <cell r="B47" t="str">
            <v>MATCH</v>
          </cell>
          <cell r="C47">
            <v>1213</v>
          </cell>
          <cell r="D47">
            <v>1230.0000000000068</v>
          </cell>
          <cell r="E47">
            <v>1230.0000000000068</v>
          </cell>
          <cell r="F47">
            <v>1230.0000000000068</v>
          </cell>
          <cell r="G47">
            <v>1230.0000000000068</v>
          </cell>
          <cell r="H47">
            <v>1230.0000000000068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R47">
            <v>0</v>
          </cell>
          <cell r="S47">
            <v>0</v>
          </cell>
          <cell r="V47">
            <v>25645950</v>
          </cell>
          <cell r="W47">
            <v>26534555.508966036</v>
          </cell>
          <cell r="X47">
            <v>28077026.564494889</v>
          </cell>
          <cell r="Y47">
            <v>28078388.088900141</v>
          </cell>
          <cell r="Z47">
            <v>28094390.088900141</v>
          </cell>
          <cell r="AA47">
            <v>27714132.794478975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K47">
            <v>1179577.2855129391</v>
          </cell>
          <cell r="AL47">
            <v>4.445438270538804</v>
          </cell>
          <cell r="AM47">
            <v>4.445438270538804</v>
          </cell>
          <cell r="AO47">
            <v>21142.580379225063</v>
          </cell>
          <cell r="AP47">
            <v>21572.809356882837</v>
          </cell>
          <cell r="AQ47">
            <v>22826.850865442873</v>
          </cell>
          <cell r="AR47">
            <v>22827.957795853647</v>
          </cell>
          <cell r="AS47">
            <v>22840.967551951209</v>
          </cell>
          <cell r="AT47">
            <v>22531.815280064082</v>
          </cell>
          <cell r="AU47" t="str">
            <v/>
          </cell>
          <cell r="AV47" t="str">
            <v/>
          </cell>
          <cell r="AW47" t="str">
            <v/>
          </cell>
          <cell r="BA47" t="str">
            <v/>
          </cell>
          <cell r="BB47" t="str">
            <v/>
          </cell>
          <cell r="BC47" t="str">
            <v/>
          </cell>
          <cell r="BD47">
            <v>959.00592318124473</v>
          </cell>
          <cell r="BE47">
            <v>4.445438270538804</v>
          </cell>
          <cell r="BH47">
            <v>4.445438270538804</v>
          </cell>
          <cell r="BI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1629</v>
          </cell>
          <cell r="D48">
            <v>1709.0000000000059</v>
          </cell>
          <cell r="E48">
            <v>1709.0000000000059</v>
          </cell>
          <cell r="F48">
            <v>1709.0000000000059</v>
          </cell>
          <cell r="G48">
            <v>1709.0000000000059</v>
          </cell>
          <cell r="H48">
            <v>1709.0000000000059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R48">
            <v>0</v>
          </cell>
          <cell r="S48">
            <v>0</v>
          </cell>
          <cell r="V48">
            <v>23004204</v>
          </cell>
          <cell r="W48">
            <v>24536126</v>
          </cell>
          <cell r="X48">
            <v>25140271</v>
          </cell>
          <cell r="Y48">
            <v>25140271</v>
          </cell>
          <cell r="Z48">
            <v>25162455</v>
          </cell>
          <cell r="AA48">
            <v>25083346.249999993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K48">
            <v>547220.24999999255</v>
          </cell>
          <cell r="AL48">
            <v>2.2302634490872553</v>
          </cell>
          <cell r="AM48">
            <v>2.2302634490872553</v>
          </cell>
          <cell r="AO48">
            <v>14121.672191528545</v>
          </cell>
          <cell r="AP48">
            <v>14357.007606787545</v>
          </cell>
          <cell r="AQ48">
            <v>14710.515506143893</v>
          </cell>
          <cell r="AR48">
            <v>14710.515506143893</v>
          </cell>
          <cell r="AS48">
            <v>14723.496196606151</v>
          </cell>
          <cell r="AT48">
            <v>14677.206699824404</v>
          </cell>
          <cell r="AU48" t="str">
            <v/>
          </cell>
          <cell r="AV48" t="str">
            <v/>
          </cell>
          <cell r="AW48" t="str">
            <v/>
          </cell>
          <cell r="BA48" t="str">
            <v/>
          </cell>
          <cell r="BB48" t="str">
            <v/>
          </cell>
          <cell r="BC48" t="str">
            <v/>
          </cell>
          <cell r="BD48">
            <v>320.19909303685927</v>
          </cell>
          <cell r="BE48">
            <v>2.2302634490872553</v>
          </cell>
          <cell r="BH48">
            <v>2.2302634490872553</v>
          </cell>
          <cell r="BI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366</v>
          </cell>
          <cell r="D49">
            <v>380.00000000000091</v>
          </cell>
          <cell r="E49">
            <v>380.00000000000091</v>
          </cell>
          <cell r="F49">
            <v>380.00000000000091</v>
          </cell>
          <cell r="G49">
            <v>380.00000000000091</v>
          </cell>
          <cell r="H49">
            <v>380.00000000000091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R49">
            <v>0</v>
          </cell>
          <cell r="S49">
            <v>0</v>
          </cell>
          <cell r="V49">
            <v>5004412</v>
          </cell>
          <cell r="W49">
            <v>5329416</v>
          </cell>
          <cell r="X49">
            <v>5612448</v>
          </cell>
          <cell r="Y49">
            <v>5612448</v>
          </cell>
          <cell r="Z49">
            <v>5617416</v>
          </cell>
          <cell r="AA49">
            <v>5570349.9404371586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K49">
            <v>240933.94043715857</v>
          </cell>
          <cell r="AL49">
            <v>4.5208319342524339</v>
          </cell>
          <cell r="AM49">
            <v>4.5208319342524339</v>
          </cell>
          <cell r="AO49">
            <v>13673.256830601093</v>
          </cell>
          <cell r="AP49">
            <v>14024.778947368388</v>
          </cell>
          <cell r="AQ49">
            <v>14769.599999999964</v>
          </cell>
          <cell r="AR49">
            <v>14769.599999999964</v>
          </cell>
          <cell r="AS49">
            <v>14782.673684210491</v>
          </cell>
          <cell r="AT49">
            <v>14658.815632729329</v>
          </cell>
          <cell r="AU49" t="str">
            <v/>
          </cell>
          <cell r="AV49" t="str">
            <v/>
          </cell>
          <cell r="AW49" t="str">
            <v/>
          </cell>
          <cell r="BA49" t="str">
            <v/>
          </cell>
          <cell r="BB49" t="str">
            <v/>
          </cell>
          <cell r="BC49" t="str">
            <v/>
          </cell>
          <cell r="BD49">
            <v>634.03668536094119</v>
          </cell>
          <cell r="BE49">
            <v>4.5208319342524339</v>
          </cell>
          <cell r="BH49">
            <v>4.5208319342524339</v>
          </cell>
          <cell r="BI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</v>
          </cell>
          <cell r="D50">
            <v>399.99999999999994</v>
          </cell>
          <cell r="E50">
            <v>399.99999999999994</v>
          </cell>
          <cell r="F50">
            <v>399.99999999999994</v>
          </cell>
          <cell r="G50">
            <v>399.99999999999994</v>
          </cell>
          <cell r="H50">
            <v>399.99999999999994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R50">
            <v>0</v>
          </cell>
          <cell r="S50">
            <v>0</v>
          </cell>
          <cell r="V50">
            <v>6104862</v>
          </cell>
          <cell r="W50">
            <v>6248532</v>
          </cell>
          <cell r="X50">
            <v>6341720</v>
          </cell>
          <cell r="Y50">
            <v>6341720</v>
          </cell>
          <cell r="Z50">
            <v>6346924</v>
          </cell>
          <cell r="AA50">
            <v>6290135.408521303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K50">
            <v>41603.408521302976</v>
          </cell>
          <cell r="AL50">
            <v>0.66581092201021264</v>
          </cell>
          <cell r="AM50">
            <v>0.66581092201021264</v>
          </cell>
          <cell r="AO50">
            <v>15300.406015037594</v>
          </cell>
          <cell r="AP50">
            <v>15621.330000000002</v>
          </cell>
          <cell r="AQ50">
            <v>15854.300000000003</v>
          </cell>
          <cell r="AR50">
            <v>15854.300000000003</v>
          </cell>
          <cell r="AS50">
            <v>15867.310000000003</v>
          </cell>
          <cell r="AT50">
            <v>15725.33852130326</v>
          </cell>
          <cell r="AU50" t="str">
            <v/>
          </cell>
          <cell r="AV50" t="str">
            <v/>
          </cell>
          <cell r="AW50" t="str">
            <v/>
          </cell>
          <cell r="BA50" t="str">
            <v/>
          </cell>
          <cell r="BB50" t="str">
            <v/>
          </cell>
          <cell r="BC50" t="str">
            <v/>
          </cell>
          <cell r="BD50">
            <v>104.00852130325802</v>
          </cell>
          <cell r="BE50">
            <v>0.66581092201021264</v>
          </cell>
          <cell r="BH50">
            <v>0.66581092201021264</v>
          </cell>
          <cell r="BI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391</v>
          </cell>
          <cell r="D51">
            <v>400.00000000000023</v>
          </cell>
          <cell r="E51">
            <v>400.00000000000023</v>
          </cell>
          <cell r="F51">
            <v>400.00000000000023</v>
          </cell>
          <cell r="G51">
            <v>400.00000000000023</v>
          </cell>
          <cell r="H51">
            <v>400.00000000000023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R51">
            <v>0</v>
          </cell>
          <cell r="S51">
            <v>0</v>
          </cell>
          <cell r="V51">
            <v>6083834</v>
          </cell>
          <cell r="W51">
            <v>6352464</v>
          </cell>
          <cell r="X51">
            <v>6523848</v>
          </cell>
          <cell r="Y51">
            <v>6523848</v>
          </cell>
          <cell r="Z51">
            <v>6529026</v>
          </cell>
          <cell r="AA51">
            <v>6507340.5882352935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K51">
            <v>154876.58823529352</v>
          </cell>
          <cell r="AL51">
            <v>2.4380553472682864</v>
          </cell>
          <cell r="AM51">
            <v>2.4380553472682864</v>
          </cell>
          <cell r="AO51">
            <v>15559.677749360613</v>
          </cell>
          <cell r="AP51">
            <v>15881.159999999991</v>
          </cell>
          <cell r="AQ51">
            <v>16309.61999999999</v>
          </cell>
          <cell r="AR51">
            <v>16309.61999999999</v>
          </cell>
          <cell r="AS51">
            <v>16322.564999999991</v>
          </cell>
          <cell r="AT51">
            <v>16268.351470588224</v>
          </cell>
          <cell r="AU51" t="str">
            <v/>
          </cell>
          <cell r="AV51" t="str">
            <v/>
          </cell>
          <cell r="AW51" t="str">
            <v/>
          </cell>
          <cell r="BA51" t="str">
            <v/>
          </cell>
          <cell r="BB51" t="str">
            <v/>
          </cell>
          <cell r="BC51" t="str">
            <v/>
          </cell>
          <cell r="BD51">
            <v>387.19147058823364</v>
          </cell>
          <cell r="BE51">
            <v>2.4380553472682864</v>
          </cell>
          <cell r="BH51">
            <v>2.4380553472682864</v>
          </cell>
          <cell r="BI51">
            <v>0</v>
          </cell>
        </row>
        <row r="52">
          <cell r="A52">
            <v>481</v>
          </cell>
          <cell r="B52" t="str">
            <v>BOSTON RENAISSANCE</v>
          </cell>
          <cell r="C52">
            <v>943</v>
          </cell>
          <cell r="D52">
            <v>944.00000000000159</v>
          </cell>
          <cell r="E52">
            <v>944.00000000000159</v>
          </cell>
          <cell r="F52">
            <v>944.00000000000159</v>
          </cell>
          <cell r="G52">
            <v>944.00000000000159</v>
          </cell>
          <cell r="H52">
            <v>944.00000000000159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R52">
            <v>0</v>
          </cell>
          <cell r="S52">
            <v>0</v>
          </cell>
          <cell r="V52">
            <v>18476530</v>
          </cell>
          <cell r="W52">
            <v>19073422.797873955</v>
          </cell>
          <cell r="X52">
            <v>20601711.807811957</v>
          </cell>
          <cell r="Y52">
            <v>20603063.325303551</v>
          </cell>
          <cell r="Z52">
            <v>20615359.325303551</v>
          </cell>
          <cell r="AA52">
            <v>20328952.990167633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K52">
            <v>1255530.1922936775</v>
          </cell>
          <cell r="AL52">
            <v>6.5826160600478412</v>
          </cell>
          <cell r="AM52">
            <v>6.5826160600478412</v>
          </cell>
          <cell r="AO52">
            <v>19593.351007423116</v>
          </cell>
          <cell r="AP52">
            <v>20204.897031646105</v>
          </cell>
          <cell r="AQ52">
            <v>21823.847254038054</v>
          </cell>
          <cell r="AR52">
            <v>21825.278946296097</v>
          </cell>
          <cell r="AS52">
            <v>21838.304370024911</v>
          </cell>
          <cell r="AT52">
            <v>21534.907828567371</v>
          </cell>
          <cell r="AU52" t="str">
            <v/>
          </cell>
          <cell r="AV52" t="str">
            <v/>
          </cell>
          <cell r="AW52" t="str">
            <v/>
          </cell>
          <cell r="BA52" t="str">
            <v/>
          </cell>
          <cell r="BB52" t="str">
            <v/>
          </cell>
          <cell r="BC52" t="str">
            <v/>
          </cell>
          <cell r="BD52">
            <v>1330.0107969212659</v>
          </cell>
          <cell r="BE52">
            <v>6.5826160600478412</v>
          </cell>
          <cell r="BH52">
            <v>6.5826160600478412</v>
          </cell>
          <cell r="BI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>
            <v>288.00000000000006</v>
          </cell>
          <cell r="E53">
            <v>288.00000000000006</v>
          </cell>
          <cell r="F53">
            <v>288.00000000000006</v>
          </cell>
          <cell r="G53">
            <v>288.00000000000006</v>
          </cell>
          <cell r="H53">
            <v>288.00000000000006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R53">
            <v>0</v>
          </cell>
          <cell r="S53">
            <v>0</v>
          </cell>
          <cell r="V53">
            <v>4508611</v>
          </cell>
          <cell r="W53">
            <v>4556035</v>
          </cell>
          <cell r="X53">
            <v>4609881</v>
          </cell>
          <cell r="Y53">
            <v>4609881</v>
          </cell>
          <cell r="Z53">
            <v>4613635</v>
          </cell>
          <cell r="AA53">
            <v>4590116.57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K53">
            <v>34081.570000000298</v>
          </cell>
          <cell r="AL53">
            <v>0.74805329634211049</v>
          </cell>
          <cell r="AM53">
            <v>0.74805329634211049</v>
          </cell>
          <cell r="AO53">
            <v>15654.899305555555</v>
          </cell>
          <cell r="AP53">
            <v>15819.565972222219</v>
          </cell>
          <cell r="AQ53">
            <v>16006.531249999996</v>
          </cell>
          <cell r="AR53">
            <v>16006.531249999996</v>
          </cell>
          <cell r="AS53">
            <v>16019.565972222219</v>
          </cell>
          <cell r="AT53">
            <v>15937.904756944443</v>
          </cell>
          <cell r="AU53" t="str">
            <v/>
          </cell>
          <cell r="AV53" t="str">
            <v/>
          </cell>
          <cell r="AW53" t="str">
            <v/>
          </cell>
          <cell r="BA53" t="str">
            <v/>
          </cell>
          <cell r="BB53" t="str">
            <v/>
          </cell>
          <cell r="BC53" t="str">
            <v/>
          </cell>
          <cell r="BD53">
            <v>118.33878472222386</v>
          </cell>
          <cell r="BE53">
            <v>0.74805329634211049</v>
          </cell>
          <cell r="BH53">
            <v>0.74805329634211049</v>
          </cell>
          <cell r="BI53">
            <v>0</v>
          </cell>
        </row>
        <row r="54">
          <cell r="A54">
            <v>483</v>
          </cell>
          <cell r="B54" t="str">
            <v>RISING TIDE</v>
          </cell>
          <cell r="C54">
            <v>666</v>
          </cell>
          <cell r="D54">
            <v>700.00000000000136</v>
          </cell>
          <cell r="E54">
            <v>700.00000000000136</v>
          </cell>
          <cell r="F54">
            <v>700.00000000000136</v>
          </cell>
          <cell r="G54">
            <v>700.00000000000136</v>
          </cell>
          <cell r="H54">
            <v>700.00000000000136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R54">
            <v>0</v>
          </cell>
          <cell r="S54">
            <v>0</v>
          </cell>
          <cell r="V54">
            <v>10224923</v>
          </cell>
          <cell r="W54">
            <v>11086154</v>
          </cell>
          <cell r="X54">
            <v>11270276</v>
          </cell>
          <cell r="Y54">
            <v>11270276</v>
          </cell>
          <cell r="Z54">
            <v>11279396</v>
          </cell>
          <cell r="AA54">
            <v>11165415.5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K54">
            <v>79261.5</v>
          </cell>
          <cell r="AL54">
            <v>0.71495939890424687</v>
          </cell>
          <cell r="AM54">
            <v>0.71495939890424687</v>
          </cell>
          <cell r="AO54">
            <v>15352.737237237237</v>
          </cell>
          <cell r="AP54">
            <v>15837.362857142827</v>
          </cell>
          <cell r="AQ54">
            <v>16100.394285714254</v>
          </cell>
          <cell r="AR54">
            <v>16100.394285714254</v>
          </cell>
          <cell r="AS54">
            <v>16113.422857142827</v>
          </cell>
          <cell r="AT54">
            <v>15950.593571428541</v>
          </cell>
          <cell r="AU54" t="str">
            <v/>
          </cell>
          <cell r="AV54" t="str">
            <v/>
          </cell>
          <cell r="AW54" t="str">
            <v/>
          </cell>
          <cell r="BA54" t="str">
            <v/>
          </cell>
          <cell r="BB54" t="str">
            <v/>
          </cell>
          <cell r="BC54" t="str">
            <v/>
          </cell>
          <cell r="BD54">
            <v>113.23071428571347</v>
          </cell>
          <cell r="BE54">
            <v>0.71495939890424687</v>
          </cell>
          <cell r="BH54">
            <v>0.71495939890424687</v>
          </cell>
          <cell r="BI54">
            <v>0</v>
          </cell>
        </row>
        <row r="55">
          <cell r="A55">
            <v>484</v>
          </cell>
          <cell r="B55" t="str">
            <v>ROXBURY PREPARATORY</v>
          </cell>
          <cell r="C55">
            <v>1596</v>
          </cell>
          <cell r="D55">
            <v>1700.0000000000121</v>
          </cell>
          <cell r="E55">
            <v>1700.0000000000121</v>
          </cell>
          <cell r="F55">
            <v>1700.0000000000121</v>
          </cell>
          <cell r="G55">
            <v>1700.0000000000121</v>
          </cell>
          <cell r="H55">
            <v>1700.0000000000121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R55">
            <v>0</v>
          </cell>
          <cell r="S55">
            <v>0</v>
          </cell>
          <cell r="V55">
            <v>33550094</v>
          </cell>
          <cell r="W55">
            <v>37358028.128763564</v>
          </cell>
          <cell r="X55">
            <v>38935167.069596007</v>
          </cell>
          <cell r="Y55">
            <v>38937085.865100697</v>
          </cell>
          <cell r="Z55">
            <v>38959189.865100697</v>
          </cell>
          <cell r="AA55">
            <v>38433367.020602904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K55">
            <v>1075338.8918393403</v>
          </cell>
          <cell r="AL55">
            <v>2.878468017993141</v>
          </cell>
          <cell r="AM55">
            <v>2.878468017993141</v>
          </cell>
          <cell r="AO55">
            <v>21021.36215538847</v>
          </cell>
          <cell r="AP55">
            <v>21975.310663978413</v>
          </cell>
          <cell r="AQ55">
            <v>22903.039452703371</v>
          </cell>
          <cell r="AR55">
            <v>22904.168155941425</v>
          </cell>
          <cell r="AS55">
            <v>22917.170508882602</v>
          </cell>
          <cell r="AT55">
            <v>22607.862953295666</v>
          </cell>
          <cell r="AU55" t="str">
            <v/>
          </cell>
          <cell r="AV55" t="str">
            <v/>
          </cell>
          <cell r="AW55" t="str">
            <v/>
          </cell>
          <cell r="BA55" t="str">
            <v/>
          </cell>
          <cell r="BB55" t="str">
            <v/>
          </cell>
          <cell r="BC55" t="str">
            <v/>
          </cell>
          <cell r="BD55">
            <v>632.55228931725287</v>
          </cell>
          <cell r="BE55">
            <v>2.878468017993141</v>
          </cell>
          <cell r="BH55">
            <v>2.878468017993141</v>
          </cell>
          <cell r="BI55">
            <v>0</v>
          </cell>
        </row>
        <row r="56">
          <cell r="A56">
            <v>485</v>
          </cell>
          <cell r="B56" t="str">
            <v>SALEM ACADEMY</v>
          </cell>
          <cell r="C56">
            <v>495</v>
          </cell>
          <cell r="D56">
            <v>480.00000000000023</v>
          </cell>
          <cell r="E56">
            <v>480.00000000000023</v>
          </cell>
          <cell r="F56">
            <v>480.00000000000023</v>
          </cell>
          <cell r="G56">
            <v>480.00000000000023</v>
          </cell>
          <cell r="H56">
            <v>480.00000000000023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R56">
            <v>0</v>
          </cell>
          <cell r="S56">
            <v>0</v>
          </cell>
          <cell r="V56">
            <v>7813617</v>
          </cell>
          <cell r="W56">
            <v>7962423</v>
          </cell>
          <cell r="X56">
            <v>8123045</v>
          </cell>
          <cell r="Y56">
            <v>8123038</v>
          </cell>
          <cell r="Z56">
            <v>8129275</v>
          </cell>
          <cell r="AA56">
            <v>7997896.8606060604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K56">
            <v>35473.860606060363</v>
          </cell>
          <cell r="AL56">
            <v>0.44551590145436304</v>
          </cell>
          <cell r="AM56">
            <v>0.44551590145436304</v>
          </cell>
          <cell r="AO56">
            <v>15785.084848484848</v>
          </cell>
          <cell r="AP56">
            <v>16588.381249999991</v>
          </cell>
          <cell r="AQ56">
            <v>16923.010416666657</v>
          </cell>
          <cell r="AR56">
            <v>16922.995833333327</v>
          </cell>
          <cell r="AS56">
            <v>16935.989583333325</v>
          </cell>
          <cell r="AT56">
            <v>16662.285126262617</v>
          </cell>
          <cell r="AU56" t="str">
            <v/>
          </cell>
          <cell r="AV56" t="str">
            <v/>
          </cell>
          <cell r="AW56" t="str">
            <v/>
          </cell>
          <cell r="BA56" t="str">
            <v/>
          </cell>
          <cell r="BB56" t="str">
            <v/>
          </cell>
          <cell r="BC56" t="str">
            <v/>
          </cell>
          <cell r="BD56">
            <v>73.903876262626</v>
          </cell>
          <cell r="BE56">
            <v>0.44551590145438524</v>
          </cell>
          <cell r="BH56">
            <v>0.44551590145436304</v>
          </cell>
          <cell r="BI56">
            <v>0</v>
          </cell>
        </row>
        <row r="57">
          <cell r="A57">
            <v>486</v>
          </cell>
          <cell r="B57" t="str">
            <v>LEARNING FIRST</v>
          </cell>
          <cell r="C57">
            <v>665</v>
          </cell>
          <cell r="D57">
            <v>665.99999999999966</v>
          </cell>
          <cell r="E57">
            <v>665.99999999999966</v>
          </cell>
          <cell r="F57">
            <v>665.99999999999966</v>
          </cell>
          <cell r="G57">
            <v>665.99999999999966</v>
          </cell>
          <cell r="H57">
            <v>665.99999999999966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R57">
            <v>0</v>
          </cell>
          <cell r="S57">
            <v>0</v>
          </cell>
          <cell r="V57">
            <v>9733114</v>
          </cell>
          <cell r="W57">
            <v>10022697</v>
          </cell>
          <cell r="X57">
            <v>10654272</v>
          </cell>
          <cell r="Y57">
            <v>10654272</v>
          </cell>
          <cell r="Z57">
            <v>10662948</v>
          </cell>
          <cell r="AA57">
            <v>10561307.844180452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K57">
            <v>538610.84418045171</v>
          </cell>
          <cell r="AL57">
            <v>5.3739112753827811</v>
          </cell>
          <cell r="AM57">
            <v>5.3739112753827811</v>
          </cell>
          <cell r="AO57">
            <v>14636.261654135338</v>
          </cell>
          <cell r="AP57">
            <v>15049.094594594602</v>
          </cell>
          <cell r="AQ57">
            <v>15997.405405405414</v>
          </cell>
          <cell r="AR57">
            <v>15997.405405405414</v>
          </cell>
          <cell r="AS57">
            <v>16010.432432432441</v>
          </cell>
          <cell r="AT57">
            <v>15857.819585856541</v>
          </cell>
          <cell r="AU57" t="str">
            <v/>
          </cell>
          <cell r="AV57" t="str">
            <v/>
          </cell>
          <cell r="AW57" t="str">
            <v/>
          </cell>
          <cell r="BA57" t="str">
            <v/>
          </cell>
          <cell r="BB57" t="str">
            <v/>
          </cell>
          <cell r="BC57" t="str">
            <v/>
          </cell>
          <cell r="BD57">
            <v>808.72499126193907</v>
          </cell>
          <cell r="BE57">
            <v>5.3739112753827811</v>
          </cell>
          <cell r="BH57">
            <v>5.3739112753827811</v>
          </cell>
          <cell r="BI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1107</v>
          </cell>
          <cell r="D58">
            <v>1124.9999999999991</v>
          </cell>
          <cell r="E58">
            <v>1124.9999999999991</v>
          </cell>
          <cell r="F58">
            <v>1124.9999999999991</v>
          </cell>
          <cell r="G58">
            <v>1124.9999999999991</v>
          </cell>
          <cell r="H58">
            <v>1124.9999999999991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R58">
            <v>0</v>
          </cell>
          <cell r="S58">
            <v>0</v>
          </cell>
          <cell r="V58">
            <v>21658215</v>
          </cell>
          <cell r="W58">
            <v>22899659.600981459</v>
          </cell>
          <cell r="X58">
            <v>24002809.167431764</v>
          </cell>
          <cell r="Y58">
            <v>24003984.01583229</v>
          </cell>
          <cell r="Z58">
            <v>24018609.01583229</v>
          </cell>
          <cell r="AA58">
            <v>23673319.155434683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K58">
            <v>773659.55445322394</v>
          </cell>
          <cell r="AL58">
            <v>3.3784762216293673</v>
          </cell>
          <cell r="AM58">
            <v>3.3784762216293673</v>
          </cell>
          <cell r="AO58">
            <v>19564.783197831977</v>
          </cell>
          <cell r="AP58">
            <v>20355.252978650202</v>
          </cell>
          <cell r="AQ58">
            <v>21335.830371050473</v>
          </cell>
          <cell r="AR58">
            <v>21336.874680739831</v>
          </cell>
          <cell r="AS58">
            <v>21349.874680739831</v>
          </cell>
          <cell r="AT58">
            <v>21042.950360386403</v>
          </cell>
          <cell r="AU58" t="str">
            <v/>
          </cell>
          <cell r="AV58" t="str">
            <v/>
          </cell>
          <cell r="AW58" t="str">
            <v/>
          </cell>
          <cell r="BA58" t="str">
            <v/>
          </cell>
          <cell r="BB58" t="str">
            <v/>
          </cell>
          <cell r="BC58" t="str">
            <v/>
          </cell>
          <cell r="BD58">
            <v>687.69738173620135</v>
          </cell>
          <cell r="BE58">
            <v>3.3784762216293673</v>
          </cell>
          <cell r="BH58">
            <v>3.3784762216293673</v>
          </cell>
          <cell r="BI58">
            <v>0</v>
          </cell>
        </row>
        <row r="59">
          <cell r="A59">
            <v>488</v>
          </cell>
          <cell r="B59" t="str">
            <v>SOUTH SHORE</v>
          </cell>
          <cell r="C59">
            <v>1009</v>
          </cell>
          <cell r="D59">
            <v>1075.0000000000034</v>
          </cell>
          <cell r="E59">
            <v>1075.0000000000034</v>
          </cell>
          <cell r="F59">
            <v>1075.0000000000034</v>
          </cell>
          <cell r="G59">
            <v>1075.0000000000034</v>
          </cell>
          <cell r="H59">
            <v>1075.0000000000034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R59">
            <v>0</v>
          </cell>
          <cell r="S59">
            <v>0</v>
          </cell>
          <cell r="V59">
            <v>15734358</v>
          </cell>
          <cell r="W59">
            <v>17070053.80268687</v>
          </cell>
          <cell r="X59">
            <v>17736317.560894132</v>
          </cell>
          <cell r="Y59">
            <v>17755790.553153116</v>
          </cell>
          <cell r="Z59">
            <v>17769735.553153116</v>
          </cell>
          <cell r="AA59">
            <v>17564850.094088852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K59">
            <v>494796.29140198231</v>
          </cell>
          <cell r="AL59">
            <v>2.8986217449654461</v>
          </cell>
          <cell r="AM59">
            <v>2.8986217449654461</v>
          </cell>
          <cell r="AO59">
            <v>15594.01189296333</v>
          </cell>
          <cell r="AP59">
            <v>15879.119816452852</v>
          </cell>
          <cell r="AQ59">
            <v>16498.900056645653</v>
          </cell>
          <cell r="AR59">
            <v>16517.014468049358</v>
          </cell>
          <cell r="AS59">
            <v>16529.986561072616</v>
          </cell>
          <cell r="AT59">
            <v>16339.395436361672</v>
          </cell>
          <cell r="AU59" t="str">
            <v/>
          </cell>
          <cell r="AV59" t="str">
            <v/>
          </cell>
          <cell r="AW59" t="str">
            <v/>
          </cell>
          <cell r="BA59" t="str">
            <v/>
          </cell>
          <cell r="BB59" t="str">
            <v/>
          </cell>
          <cell r="BC59" t="str">
            <v/>
          </cell>
          <cell r="BD59">
            <v>460.27561990881986</v>
          </cell>
          <cell r="BE59">
            <v>2.8986217449654461</v>
          </cell>
          <cell r="BH59">
            <v>2.8986217449654461</v>
          </cell>
          <cell r="BI59">
            <v>0</v>
          </cell>
        </row>
        <row r="60">
          <cell r="A60">
            <v>489</v>
          </cell>
          <cell r="B60" t="str">
            <v>STURGIS</v>
          </cell>
          <cell r="C60">
            <v>853</v>
          </cell>
          <cell r="D60">
            <v>850.00000000000023</v>
          </cell>
          <cell r="E60">
            <v>850.00000000000023</v>
          </cell>
          <cell r="F60">
            <v>850.00000000000023</v>
          </cell>
          <cell r="G60">
            <v>850.00000000000023</v>
          </cell>
          <cell r="H60">
            <v>850.00000000000023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R60">
            <v>0</v>
          </cell>
          <cell r="S60">
            <v>0</v>
          </cell>
          <cell r="V60">
            <v>15414551</v>
          </cell>
          <cell r="W60">
            <v>15707188</v>
          </cell>
          <cell r="X60">
            <v>15888520</v>
          </cell>
          <cell r="Y60">
            <v>15888520</v>
          </cell>
          <cell r="Z60">
            <v>15899572</v>
          </cell>
          <cell r="AA60">
            <v>15831635.25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K60">
            <v>124447.25</v>
          </cell>
          <cell r="AL60">
            <v>0.79229490345438247</v>
          </cell>
          <cell r="AM60">
            <v>0.79229490345438247</v>
          </cell>
          <cell r="AO60">
            <v>18070.985932004689</v>
          </cell>
          <cell r="AP60">
            <v>18479.044705882348</v>
          </cell>
          <cell r="AQ60">
            <v>18692.376470588231</v>
          </cell>
          <cell r="AR60">
            <v>18692.376470588231</v>
          </cell>
          <cell r="AS60">
            <v>18705.378823529405</v>
          </cell>
          <cell r="AT60">
            <v>18625.453235294113</v>
          </cell>
          <cell r="AU60" t="str">
            <v/>
          </cell>
          <cell r="AV60" t="str">
            <v/>
          </cell>
          <cell r="AW60" t="str">
            <v/>
          </cell>
          <cell r="BA60" t="str">
            <v/>
          </cell>
          <cell r="BB60" t="str">
            <v/>
          </cell>
          <cell r="BC60" t="str">
            <v/>
          </cell>
          <cell r="BD60">
            <v>146.4085294117649</v>
          </cell>
          <cell r="BE60">
            <v>0.79229490345440468</v>
          </cell>
          <cell r="BH60">
            <v>0.79229490345438247</v>
          </cell>
          <cell r="BI60">
            <v>0</v>
          </cell>
        </row>
        <row r="61">
          <cell r="A61">
            <v>491</v>
          </cell>
          <cell r="B61" t="str">
            <v>ATLANTIS</v>
          </cell>
          <cell r="C61">
            <v>1296</v>
          </cell>
          <cell r="D61">
            <v>1325.0000000000007</v>
          </cell>
          <cell r="E61">
            <v>1325.0000000000007</v>
          </cell>
          <cell r="F61">
            <v>1325.0000000000007</v>
          </cell>
          <cell r="G61">
            <v>1325.0000000000007</v>
          </cell>
          <cell r="H61">
            <v>1325.0000000000007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R61">
            <v>0</v>
          </cell>
          <cell r="S61">
            <v>0</v>
          </cell>
          <cell r="V61">
            <v>17300921</v>
          </cell>
          <cell r="W61">
            <v>18200703</v>
          </cell>
          <cell r="X61">
            <v>18888517</v>
          </cell>
          <cell r="Y61">
            <v>18888517</v>
          </cell>
          <cell r="Z61">
            <v>18905743</v>
          </cell>
          <cell r="AA61">
            <v>18737003.901813269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K61">
            <v>536300.90181326866</v>
          </cell>
          <cell r="AL61">
            <v>2.9465944354636564</v>
          </cell>
          <cell r="AM61">
            <v>2.9465944354636564</v>
          </cell>
          <cell r="AO61">
            <v>13349.476080246914</v>
          </cell>
          <cell r="AP61">
            <v>13736.379622641502</v>
          </cell>
          <cell r="AQ61">
            <v>14255.48452830188</v>
          </cell>
          <cell r="AR61">
            <v>14255.48452830188</v>
          </cell>
          <cell r="AS61">
            <v>14268.485283018861</v>
          </cell>
          <cell r="AT61">
            <v>14141.135020236421</v>
          </cell>
          <cell r="AU61" t="str">
            <v/>
          </cell>
          <cell r="AV61" t="str">
            <v/>
          </cell>
          <cell r="AW61" t="str">
            <v/>
          </cell>
          <cell r="BA61" t="str">
            <v/>
          </cell>
          <cell r="BB61" t="str">
            <v/>
          </cell>
          <cell r="BC61" t="str">
            <v/>
          </cell>
          <cell r="BD61">
            <v>404.75539759491949</v>
          </cell>
          <cell r="BE61">
            <v>2.9465944354636564</v>
          </cell>
          <cell r="BH61">
            <v>2.9465944354636564</v>
          </cell>
          <cell r="BI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365</v>
          </cell>
          <cell r="D62">
            <v>360</v>
          </cell>
          <cell r="E62">
            <v>360</v>
          </cell>
          <cell r="F62">
            <v>360</v>
          </cell>
          <cell r="G62">
            <v>360</v>
          </cell>
          <cell r="H62">
            <v>360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R62">
            <v>0</v>
          </cell>
          <cell r="S62">
            <v>0</v>
          </cell>
          <cell r="V62">
            <v>5467717</v>
          </cell>
          <cell r="W62">
            <v>5610222</v>
          </cell>
          <cell r="X62">
            <v>5951550</v>
          </cell>
          <cell r="Y62">
            <v>5951550</v>
          </cell>
          <cell r="Z62">
            <v>5956230</v>
          </cell>
          <cell r="AA62">
            <v>5935492.6389041096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K62">
            <v>325270.6389041096</v>
          </cell>
          <cell r="AL62">
            <v>5.797821171855766</v>
          </cell>
          <cell r="AM62">
            <v>5.797821171855766</v>
          </cell>
          <cell r="AO62">
            <v>14980.046575342465</v>
          </cell>
          <cell r="AP62">
            <v>15583.95</v>
          </cell>
          <cell r="AQ62">
            <v>16532.083333333332</v>
          </cell>
          <cell r="AR62">
            <v>16532.083333333332</v>
          </cell>
          <cell r="AS62">
            <v>16545.083333333332</v>
          </cell>
          <cell r="AT62">
            <v>16487.479552511417</v>
          </cell>
          <cell r="AU62" t="str">
            <v/>
          </cell>
          <cell r="AV62" t="str">
            <v/>
          </cell>
          <cell r="AW62" t="str">
            <v/>
          </cell>
          <cell r="BA62" t="str">
            <v/>
          </cell>
          <cell r="BB62" t="str">
            <v/>
          </cell>
          <cell r="BC62" t="str">
            <v/>
          </cell>
          <cell r="BD62">
            <v>903.52955251141611</v>
          </cell>
          <cell r="BE62">
            <v>5.797821171855766</v>
          </cell>
          <cell r="BH62">
            <v>5.797821171855766</v>
          </cell>
          <cell r="BI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221</v>
          </cell>
          <cell r="D63">
            <v>215.00000000000011</v>
          </cell>
          <cell r="E63">
            <v>215.00000000000011</v>
          </cell>
          <cell r="F63">
            <v>215.00000000000011</v>
          </cell>
          <cell r="G63">
            <v>215.00000000000011</v>
          </cell>
          <cell r="H63">
            <v>215.00000000000011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R63">
            <v>0</v>
          </cell>
          <cell r="S63">
            <v>0</v>
          </cell>
          <cell r="V63">
            <v>3917771</v>
          </cell>
          <cell r="W63">
            <v>3952756.2873076899</v>
          </cell>
          <cell r="X63">
            <v>4413817.5264125243</v>
          </cell>
          <cell r="Y63">
            <v>4414316.8043835536</v>
          </cell>
          <cell r="Z63">
            <v>4417128.8043835536</v>
          </cell>
          <cell r="AA63">
            <v>4391803.4709571432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K63">
            <v>439047.18364945333</v>
          </cell>
          <cell r="AL63">
            <v>11.10736791588276</v>
          </cell>
          <cell r="AM63">
            <v>11.10736791588276</v>
          </cell>
          <cell r="AO63">
            <v>17727.470588235294</v>
          </cell>
          <cell r="AP63">
            <v>18384.912964221803</v>
          </cell>
          <cell r="AQ63">
            <v>20529.383843779171</v>
          </cell>
          <cell r="AR63">
            <v>20531.706066900239</v>
          </cell>
          <cell r="AS63">
            <v>20544.78513666768</v>
          </cell>
          <cell r="AT63">
            <v>20426.99288817275</v>
          </cell>
          <cell r="AU63" t="str">
            <v/>
          </cell>
          <cell r="AV63" t="str">
            <v/>
          </cell>
          <cell r="AW63" t="str">
            <v/>
          </cell>
          <cell r="BA63" t="str">
            <v/>
          </cell>
          <cell r="BB63" t="str">
            <v/>
          </cell>
          <cell r="BC63" t="str">
            <v/>
          </cell>
          <cell r="BD63">
            <v>2042.079923950947</v>
          </cell>
          <cell r="BE63">
            <v>11.107367915882783</v>
          </cell>
          <cell r="BH63">
            <v>11.10736791588276</v>
          </cell>
          <cell r="BI63">
            <v>0</v>
          </cell>
        </row>
        <row r="64">
          <cell r="A64">
            <v>494</v>
          </cell>
          <cell r="B64" t="str">
            <v>PIONEER CS OF SCIENCE</v>
          </cell>
          <cell r="C64">
            <v>794</v>
          </cell>
          <cell r="D64">
            <v>779.9999999999992</v>
          </cell>
          <cell r="E64">
            <v>779.9999999999992</v>
          </cell>
          <cell r="F64">
            <v>779.9999999999992</v>
          </cell>
          <cell r="G64">
            <v>779.9999999999992</v>
          </cell>
          <cell r="H64">
            <v>779.9999999999992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R64">
            <v>0</v>
          </cell>
          <cell r="S64">
            <v>0</v>
          </cell>
          <cell r="V64">
            <v>11297979</v>
          </cell>
          <cell r="W64">
            <v>11389859</v>
          </cell>
          <cell r="X64">
            <v>12693512</v>
          </cell>
          <cell r="Y64">
            <v>12693512</v>
          </cell>
          <cell r="Z64">
            <v>12703639</v>
          </cell>
          <cell r="AA64">
            <v>12572135.653148612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K64">
            <v>1182276.653148612</v>
          </cell>
          <cell r="AL64">
            <v>10.380081554553144</v>
          </cell>
          <cell r="AM64">
            <v>10.380081554553144</v>
          </cell>
          <cell r="AO64">
            <v>14229.192695214106</v>
          </cell>
          <cell r="AP64">
            <v>14602.383333333348</v>
          </cell>
          <cell r="AQ64">
            <v>16273.73333333335</v>
          </cell>
          <cell r="AR64">
            <v>16273.73333333335</v>
          </cell>
          <cell r="AS64">
            <v>16286.716666666684</v>
          </cell>
          <cell r="AT64">
            <v>16118.122632241826</v>
          </cell>
          <cell r="AU64" t="str">
            <v/>
          </cell>
          <cell r="AV64" t="str">
            <v/>
          </cell>
          <cell r="AW64" t="str">
            <v/>
          </cell>
          <cell r="BA64" t="str">
            <v/>
          </cell>
          <cell r="BB64" t="str">
            <v/>
          </cell>
          <cell r="BC64" t="str">
            <v/>
          </cell>
          <cell r="BD64">
            <v>1515.7392989084783</v>
          </cell>
          <cell r="BE64">
            <v>10.380081554553144</v>
          </cell>
          <cell r="BH64">
            <v>10.380081554553144</v>
          </cell>
          <cell r="BI64">
            <v>0</v>
          </cell>
        </row>
        <row r="65">
          <cell r="A65">
            <v>496</v>
          </cell>
          <cell r="B65" t="str">
            <v>GLOBAL LEARNING</v>
          </cell>
          <cell r="C65">
            <v>503</v>
          </cell>
          <cell r="D65">
            <v>499.99999999999994</v>
          </cell>
          <cell r="E65">
            <v>499.99999999999994</v>
          </cell>
          <cell r="F65">
            <v>499.99999999999994</v>
          </cell>
          <cell r="G65">
            <v>499.99999999999994</v>
          </cell>
          <cell r="H65">
            <v>499.99999999999994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R65">
            <v>0</v>
          </cell>
          <cell r="S65">
            <v>0</v>
          </cell>
          <cell r="V65">
            <v>7021969</v>
          </cell>
          <cell r="W65">
            <v>7103422</v>
          </cell>
          <cell r="X65">
            <v>7395550</v>
          </cell>
          <cell r="Y65">
            <v>7395550</v>
          </cell>
          <cell r="Z65">
            <v>7402054</v>
          </cell>
          <cell r="AA65">
            <v>7355890.5168986088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K65">
            <v>252468.51689860877</v>
          </cell>
          <cell r="AL65">
            <v>3.5541815887977446</v>
          </cell>
          <cell r="AM65">
            <v>3.5541815887977446</v>
          </cell>
          <cell r="AO65">
            <v>13960.176938369781</v>
          </cell>
          <cell r="AP65">
            <v>14206.844000000001</v>
          </cell>
          <cell r="AQ65">
            <v>14791.100000000002</v>
          </cell>
          <cell r="AR65">
            <v>14791.100000000002</v>
          </cell>
          <cell r="AS65">
            <v>14804.108000000002</v>
          </cell>
          <cell r="AT65">
            <v>14711.781033797219</v>
          </cell>
          <cell r="AU65" t="str">
            <v/>
          </cell>
          <cell r="AV65" t="str">
            <v/>
          </cell>
          <cell r="AW65" t="str">
            <v/>
          </cell>
          <cell r="BA65" t="str">
            <v/>
          </cell>
          <cell r="BB65" t="str">
            <v/>
          </cell>
          <cell r="BC65" t="str">
            <v/>
          </cell>
          <cell r="BD65">
            <v>504.93703379721774</v>
          </cell>
          <cell r="BE65">
            <v>3.5541815887977446</v>
          </cell>
          <cell r="BH65">
            <v>3.5541815887977446</v>
          </cell>
          <cell r="BI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560</v>
          </cell>
          <cell r="D66">
            <v>584.00000000000125</v>
          </cell>
          <cell r="E66">
            <v>584.00000000000125</v>
          </cell>
          <cell r="F66">
            <v>584.00000000000125</v>
          </cell>
          <cell r="G66">
            <v>584.00000000000125</v>
          </cell>
          <cell r="H66">
            <v>584.00000000000125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R66">
            <v>0</v>
          </cell>
          <cell r="S66">
            <v>0</v>
          </cell>
          <cell r="V66">
            <v>8700249</v>
          </cell>
          <cell r="W66">
            <v>9256299</v>
          </cell>
          <cell r="X66">
            <v>9495538</v>
          </cell>
          <cell r="Y66">
            <v>9495538</v>
          </cell>
          <cell r="Z66">
            <v>9503170</v>
          </cell>
          <cell r="AA66">
            <v>9463812.208714284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K66">
            <v>207513.208714284</v>
          </cell>
          <cell r="AL66">
            <v>2.2418593944975695</v>
          </cell>
          <cell r="AM66">
            <v>2.2418593944975695</v>
          </cell>
          <cell r="AO66">
            <v>15536.158928571429</v>
          </cell>
          <cell r="AP66">
            <v>15849.827054794487</v>
          </cell>
          <cell r="AQ66">
            <v>16259.482876712294</v>
          </cell>
          <cell r="AR66">
            <v>16259.482876712294</v>
          </cell>
          <cell r="AS66">
            <v>16272.551369862978</v>
          </cell>
          <cell r="AT66">
            <v>16205.157891634013</v>
          </cell>
          <cell r="AU66" t="str">
            <v/>
          </cell>
          <cell r="AV66" t="str">
            <v/>
          </cell>
          <cell r="AW66" t="str">
            <v/>
          </cell>
          <cell r="BA66" t="str">
            <v/>
          </cell>
          <cell r="BB66" t="str">
            <v/>
          </cell>
          <cell r="BC66" t="str">
            <v/>
          </cell>
          <cell r="BD66">
            <v>355.33083683952646</v>
          </cell>
          <cell r="BE66">
            <v>2.2418593944975695</v>
          </cell>
          <cell r="BH66">
            <v>2.2418593944975695</v>
          </cell>
          <cell r="BI66">
            <v>0</v>
          </cell>
        </row>
        <row r="67">
          <cell r="A67">
            <v>498</v>
          </cell>
          <cell r="B67" t="str">
            <v>VERITAS PREPARATORY</v>
          </cell>
          <cell r="C67">
            <v>419</v>
          </cell>
          <cell r="D67">
            <v>432.00000000000011</v>
          </cell>
          <cell r="E67">
            <v>432.00000000000011</v>
          </cell>
          <cell r="F67">
            <v>432.00000000000011</v>
          </cell>
          <cell r="G67">
            <v>432.00000000000011</v>
          </cell>
          <cell r="H67">
            <v>432.00000000000011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R67">
            <v>0</v>
          </cell>
          <cell r="S67">
            <v>0</v>
          </cell>
          <cell r="V67">
            <v>6003299</v>
          </cell>
          <cell r="W67">
            <v>6354892</v>
          </cell>
          <cell r="X67">
            <v>6666688</v>
          </cell>
          <cell r="Y67">
            <v>6666688</v>
          </cell>
          <cell r="Z67">
            <v>6672296</v>
          </cell>
          <cell r="AA67">
            <v>6647430.9766109781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K67">
            <v>292538.97661097813</v>
          </cell>
          <cell r="AL67">
            <v>4.6033666128547646</v>
          </cell>
          <cell r="AM67">
            <v>4.6033666128547646</v>
          </cell>
          <cell r="AO67">
            <v>14327.682577565633</v>
          </cell>
          <cell r="AP67">
            <v>14710.398148148144</v>
          </cell>
          <cell r="AQ67">
            <v>15432.148148148144</v>
          </cell>
          <cell r="AR67">
            <v>15432.148148148144</v>
          </cell>
          <cell r="AS67">
            <v>15445.129629629626</v>
          </cell>
          <cell r="AT67">
            <v>15387.571705118002</v>
          </cell>
          <cell r="AU67" t="str">
            <v/>
          </cell>
          <cell r="AV67" t="str">
            <v/>
          </cell>
          <cell r="AW67" t="str">
            <v/>
          </cell>
          <cell r="BA67" t="str">
            <v/>
          </cell>
          <cell r="BB67" t="str">
            <v/>
          </cell>
          <cell r="BC67" t="str">
            <v/>
          </cell>
          <cell r="BD67">
            <v>677.1735569698576</v>
          </cell>
          <cell r="BE67">
            <v>4.6033666128547646</v>
          </cell>
          <cell r="BH67">
            <v>4.6033666128547646</v>
          </cell>
          <cell r="BI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540</v>
          </cell>
          <cell r="D68">
            <v>560.00000000000023</v>
          </cell>
          <cell r="E68">
            <v>560.00000000000023</v>
          </cell>
          <cell r="F68">
            <v>560.00000000000023</v>
          </cell>
          <cell r="G68">
            <v>560.00000000000023</v>
          </cell>
          <cell r="H68">
            <v>560.00000000000023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R68">
            <v>0</v>
          </cell>
          <cell r="S68">
            <v>0</v>
          </cell>
          <cell r="V68">
            <v>7500635</v>
          </cell>
          <cell r="W68">
            <v>8120966</v>
          </cell>
          <cell r="X68">
            <v>8492694</v>
          </cell>
          <cell r="Y68">
            <v>8492694</v>
          </cell>
          <cell r="Z68">
            <v>8499981</v>
          </cell>
          <cell r="AA68">
            <v>8468841.8266666662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K68">
            <v>347875.82666666619</v>
          </cell>
          <cell r="AL68">
            <v>4.2836754478059236</v>
          </cell>
          <cell r="AM68">
            <v>4.2836754478059236</v>
          </cell>
          <cell r="AO68">
            <v>13890.064814814816</v>
          </cell>
          <cell r="AP68">
            <v>14501.724999999995</v>
          </cell>
          <cell r="AQ68">
            <v>15165.524999999994</v>
          </cell>
          <cell r="AR68">
            <v>15165.524999999994</v>
          </cell>
          <cell r="AS68">
            <v>15178.537499999993</v>
          </cell>
          <cell r="AT68">
            <v>15122.931833333327</v>
          </cell>
          <cell r="AU68" t="str">
            <v/>
          </cell>
          <cell r="AV68" t="str">
            <v/>
          </cell>
          <cell r="AW68" t="str">
            <v/>
          </cell>
          <cell r="BA68" t="str">
            <v/>
          </cell>
          <cell r="BB68" t="str">
            <v/>
          </cell>
          <cell r="BC68" t="str">
            <v/>
          </cell>
          <cell r="BD68">
            <v>621.20683333333182</v>
          </cell>
          <cell r="BE68">
            <v>4.2836754478059236</v>
          </cell>
          <cell r="BH68">
            <v>4.2836754478059236</v>
          </cell>
          <cell r="BI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263</v>
          </cell>
          <cell r="D69">
            <v>279.99999999999983</v>
          </cell>
          <cell r="E69">
            <v>279.99999999999983</v>
          </cell>
          <cell r="F69">
            <v>279.99999999999983</v>
          </cell>
          <cell r="G69">
            <v>279.99999999999983</v>
          </cell>
          <cell r="H69">
            <v>279.99999999999983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R69">
            <v>0</v>
          </cell>
          <cell r="S69">
            <v>0</v>
          </cell>
          <cell r="V69">
            <v>4365677</v>
          </cell>
          <cell r="W69">
            <v>4674364</v>
          </cell>
          <cell r="X69">
            <v>4857476</v>
          </cell>
          <cell r="Y69">
            <v>4857476</v>
          </cell>
          <cell r="Z69">
            <v>4861116</v>
          </cell>
          <cell r="AA69">
            <v>4847392.2174904943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K69">
            <v>173028.21749049425</v>
          </cell>
          <cell r="AL69">
            <v>3.7016419237033027</v>
          </cell>
          <cell r="AM69">
            <v>3.7016419237033027</v>
          </cell>
          <cell r="AO69">
            <v>16599.532319391634</v>
          </cell>
          <cell r="AP69">
            <v>16694.157142857151</v>
          </cell>
          <cell r="AQ69">
            <v>17348.12857142858</v>
          </cell>
          <cell r="AR69">
            <v>17348.12857142858</v>
          </cell>
          <cell r="AS69">
            <v>17361.12857142858</v>
          </cell>
          <cell r="AT69">
            <v>17312.115062466062</v>
          </cell>
          <cell r="AU69" t="str">
            <v/>
          </cell>
          <cell r="AV69" t="str">
            <v/>
          </cell>
          <cell r="AW69" t="str">
            <v/>
          </cell>
          <cell r="BA69" t="str">
            <v/>
          </cell>
          <cell r="BB69" t="str">
            <v/>
          </cell>
          <cell r="BC69" t="str">
            <v/>
          </cell>
          <cell r="BD69">
            <v>617.95791960891074</v>
          </cell>
          <cell r="BE69">
            <v>3.7016419237033027</v>
          </cell>
          <cell r="BH69">
            <v>3.7016419237033027</v>
          </cell>
          <cell r="BI69">
            <v>0</v>
          </cell>
        </row>
        <row r="70">
          <cell r="A70">
            <v>3502</v>
          </cell>
          <cell r="B70" t="str">
            <v>BAYSTATE ACADEMY</v>
          </cell>
          <cell r="C70">
            <v>469</v>
          </cell>
          <cell r="D70">
            <v>502.00000000000006</v>
          </cell>
          <cell r="E70">
            <v>502.00000000000006</v>
          </cell>
          <cell r="F70">
            <v>502.00000000000006</v>
          </cell>
          <cell r="G70">
            <v>502.00000000000006</v>
          </cell>
          <cell r="H70">
            <v>502.00000000000006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R70">
            <v>0</v>
          </cell>
          <cell r="S70">
            <v>0</v>
          </cell>
          <cell r="V70">
            <v>7103040</v>
          </cell>
          <cell r="W70">
            <v>7801661</v>
          </cell>
          <cell r="X70">
            <v>8125173</v>
          </cell>
          <cell r="Y70">
            <v>8125173</v>
          </cell>
          <cell r="Z70">
            <v>8131704</v>
          </cell>
          <cell r="AA70">
            <v>8102714.5261407252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K70">
            <v>301053.52614072524</v>
          </cell>
          <cell r="AL70">
            <v>3.8588388567604381</v>
          </cell>
          <cell r="AM70">
            <v>3.8588388567604381</v>
          </cell>
          <cell r="AO70">
            <v>15145.074626865671</v>
          </cell>
          <cell r="AP70">
            <v>15541.157370517927</v>
          </cell>
          <cell r="AQ70">
            <v>16185.603585657369</v>
          </cell>
          <cell r="AR70">
            <v>16185.603585657369</v>
          </cell>
          <cell r="AS70">
            <v>16198.613545816732</v>
          </cell>
          <cell r="AT70">
            <v>16140.865589921761</v>
          </cell>
          <cell r="AU70" t="str">
            <v/>
          </cell>
          <cell r="AV70" t="str">
            <v/>
          </cell>
          <cell r="AW70" t="str">
            <v/>
          </cell>
          <cell r="BA70" t="str">
            <v/>
          </cell>
          <cell r="BB70" t="str">
            <v/>
          </cell>
          <cell r="BC70" t="str">
            <v/>
          </cell>
          <cell r="BD70">
            <v>599.70821940383394</v>
          </cell>
          <cell r="BE70">
            <v>3.8588388567604381</v>
          </cell>
          <cell r="BH70">
            <v>3.8588388567604381</v>
          </cell>
          <cell r="BI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1015</v>
          </cell>
          <cell r="D71">
            <v>1106.9999999999984</v>
          </cell>
          <cell r="E71">
            <v>1106.9999999999984</v>
          </cell>
          <cell r="F71">
            <v>1106.9999999999984</v>
          </cell>
          <cell r="G71">
            <v>1106.9999999999984</v>
          </cell>
          <cell r="H71">
            <v>1106.9999999999984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R71">
            <v>0</v>
          </cell>
          <cell r="S71">
            <v>0</v>
          </cell>
          <cell r="V71">
            <v>13645356</v>
          </cell>
          <cell r="W71">
            <v>15278208</v>
          </cell>
          <cell r="X71">
            <v>15735444</v>
          </cell>
          <cell r="Y71">
            <v>15735444</v>
          </cell>
          <cell r="Z71">
            <v>15749820</v>
          </cell>
          <cell r="AA71">
            <v>15571502.187546797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K71">
            <v>293294.1875467971</v>
          </cell>
          <cell r="AL71">
            <v>1.9196897145712155</v>
          </cell>
          <cell r="AM71">
            <v>1.9196897145712155</v>
          </cell>
          <cell r="AO71">
            <v>13443.700492610837</v>
          </cell>
          <cell r="AP71">
            <v>13801.452574525765</v>
          </cell>
          <cell r="AQ71">
            <v>14214.49322493227</v>
          </cell>
          <cell r="AR71">
            <v>14214.49322493227</v>
          </cell>
          <cell r="AS71">
            <v>14227.479674796768</v>
          </cell>
          <cell r="AT71">
            <v>14066.397640060361</v>
          </cell>
          <cell r="AU71" t="str">
            <v/>
          </cell>
          <cell r="AV71" t="str">
            <v/>
          </cell>
          <cell r="AW71" t="str">
            <v/>
          </cell>
          <cell r="BA71" t="str">
            <v/>
          </cell>
          <cell r="BB71" t="str">
            <v/>
          </cell>
          <cell r="BC71" t="str">
            <v/>
          </cell>
          <cell r="BD71">
            <v>264.94506553459541</v>
          </cell>
          <cell r="BE71">
            <v>1.9196897145712155</v>
          </cell>
          <cell r="BH71">
            <v>1.9196897145712155</v>
          </cell>
          <cell r="BI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370</v>
          </cell>
          <cell r="D72">
            <v>378.00000000000006</v>
          </cell>
          <cell r="E72">
            <v>378.00000000000006</v>
          </cell>
          <cell r="F72">
            <v>378.00000000000006</v>
          </cell>
          <cell r="G72">
            <v>378.00000000000006</v>
          </cell>
          <cell r="H72">
            <v>378.00000000000006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R72">
            <v>0</v>
          </cell>
          <cell r="S72">
            <v>0</v>
          </cell>
          <cell r="V72">
            <v>5389625</v>
          </cell>
          <cell r="W72">
            <v>5800308</v>
          </cell>
          <cell r="X72">
            <v>6333066</v>
          </cell>
          <cell r="Y72">
            <v>6333078</v>
          </cell>
          <cell r="Z72">
            <v>6338004</v>
          </cell>
          <cell r="AA72">
            <v>6291851.0417837836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K72">
            <v>491543.04178378358</v>
          </cell>
          <cell r="AL72">
            <v>8.4744300092992155</v>
          </cell>
          <cell r="AM72">
            <v>8.4744300092992155</v>
          </cell>
          <cell r="AO72">
            <v>14566.554054054053</v>
          </cell>
          <cell r="AP72">
            <v>15344.730158730157</v>
          </cell>
          <cell r="AQ72">
            <v>16754.142857142855</v>
          </cell>
          <cell r="AR72">
            <v>16754.174603174601</v>
          </cell>
          <cell r="AS72">
            <v>16767.206349206346</v>
          </cell>
          <cell r="AT72">
            <v>16645.108576147573</v>
          </cell>
          <cell r="AU72" t="str">
            <v/>
          </cell>
          <cell r="AV72" t="str">
            <v/>
          </cell>
          <cell r="AW72" t="str">
            <v/>
          </cell>
          <cell r="BA72" t="str">
            <v/>
          </cell>
          <cell r="BB72" t="str">
            <v/>
          </cell>
          <cell r="BC72" t="str">
            <v/>
          </cell>
          <cell r="BD72">
            <v>1300.3784174174161</v>
          </cell>
          <cell r="BE72">
            <v>8.4744300092992155</v>
          </cell>
          <cell r="BH72">
            <v>8.4744300092992155</v>
          </cell>
          <cell r="BI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208</v>
          </cell>
          <cell r="D73">
            <v>212.99999999999994</v>
          </cell>
          <cell r="E73">
            <v>212.99999999999994</v>
          </cell>
          <cell r="F73">
            <v>212.99999999999994</v>
          </cell>
          <cell r="G73">
            <v>212.99999999999994</v>
          </cell>
          <cell r="H73">
            <v>212.99999999999994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R73">
            <v>0</v>
          </cell>
          <cell r="S73">
            <v>0</v>
          </cell>
          <cell r="V73">
            <v>3550989</v>
          </cell>
          <cell r="W73">
            <v>3712536</v>
          </cell>
          <cell r="X73">
            <v>3870732</v>
          </cell>
          <cell r="Y73">
            <v>3870732</v>
          </cell>
          <cell r="Z73">
            <v>3873500</v>
          </cell>
          <cell r="AA73">
            <v>3861280.2572596152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K73">
            <v>148744.25725961523</v>
          </cell>
          <cell r="AL73">
            <v>4.0065404688228057</v>
          </cell>
          <cell r="AM73">
            <v>4.0065404688228057</v>
          </cell>
          <cell r="AO73">
            <v>17072.0625</v>
          </cell>
          <cell r="AP73">
            <v>17429.746478873243</v>
          </cell>
          <cell r="AQ73">
            <v>18172.450704225357</v>
          </cell>
          <cell r="AR73">
            <v>18172.450704225357</v>
          </cell>
          <cell r="AS73">
            <v>18185.446009389678</v>
          </cell>
          <cell r="AT73">
            <v>18128.076325162518</v>
          </cell>
          <cell r="AU73" t="str">
            <v/>
          </cell>
          <cell r="AV73" t="str">
            <v/>
          </cell>
          <cell r="AW73" t="str">
            <v/>
          </cell>
          <cell r="BA73" t="str">
            <v/>
          </cell>
          <cell r="BB73" t="str">
            <v/>
          </cell>
          <cell r="BC73" t="str">
            <v/>
          </cell>
          <cell r="BD73">
            <v>698.32984628927443</v>
          </cell>
          <cell r="BE73">
            <v>4.0065404688228057</v>
          </cell>
          <cell r="BH73">
            <v>4.0065404688228057</v>
          </cell>
          <cell r="BI73">
            <v>0</v>
          </cell>
        </row>
        <row r="74">
          <cell r="A74">
            <v>3509</v>
          </cell>
          <cell r="B74" t="str">
            <v>ARGOSY COLLEGIATE</v>
          </cell>
          <cell r="C74">
            <v>571</v>
          </cell>
          <cell r="D74">
            <v>643.99999999999966</v>
          </cell>
          <cell r="E74">
            <v>643.99999999999966</v>
          </cell>
          <cell r="F74">
            <v>643.99999999999966</v>
          </cell>
          <cell r="G74">
            <v>643.99999999999966</v>
          </cell>
          <cell r="H74">
            <v>643.99999999999966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R74">
            <v>0</v>
          </cell>
          <cell r="S74">
            <v>0</v>
          </cell>
          <cell r="V74">
            <v>8184946</v>
          </cell>
          <cell r="W74">
            <v>9477600</v>
          </cell>
          <cell r="X74">
            <v>9782272</v>
          </cell>
          <cell r="Y74">
            <v>9782272</v>
          </cell>
          <cell r="Z74">
            <v>9790648</v>
          </cell>
          <cell r="AA74">
            <v>9708785.4454641007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K74">
            <v>231185.44546410069</v>
          </cell>
          <cell r="AL74">
            <v>2.4392825764339099</v>
          </cell>
          <cell r="AM74">
            <v>2.4392825764339099</v>
          </cell>
          <cell r="AO74">
            <v>14334.406304728547</v>
          </cell>
          <cell r="AP74">
            <v>14716.770186335412</v>
          </cell>
          <cell r="AQ74">
            <v>15189.863354037276</v>
          </cell>
          <cell r="AR74">
            <v>15189.863354037276</v>
          </cell>
          <cell r="AS74">
            <v>15202.869565217399</v>
          </cell>
          <cell r="AT74">
            <v>15075.753797304513</v>
          </cell>
          <cell r="AU74" t="str">
            <v/>
          </cell>
          <cell r="AV74" t="str">
            <v/>
          </cell>
          <cell r="AW74" t="str">
            <v/>
          </cell>
          <cell r="BA74" t="str">
            <v/>
          </cell>
          <cell r="BB74" t="str">
            <v/>
          </cell>
          <cell r="BC74" t="str">
            <v/>
          </cell>
          <cell r="BD74">
            <v>358.98361096910048</v>
          </cell>
          <cell r="BE74">
            <v>2.4392825764339099</v>
          </cell>
          <cell r="BH74">
            <v>2.4392825764339099</v>
          </cell>
          <cell r="BI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378</v>
          </cell>
          <cell r="D75">
            <v>432.00000000000057</v>
          </cell>
          <cell r="E75">
            <v>432.00000000000057</v>
          </cell>
          <cell r="F75">
            <v>432.00000000000057</v>
          </cell>
          <cell r="G75">
            <v>432.00000000000057</v>
          </cell>
          <cell r="H75">
            <v>432.00000000000057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R75">
            <v>0</v>
          </cell>
          <cell r="S75">
            <v>0</v>
          </cell>
          <cell r="V75">
            <v>5549989</v>
          </cell>
          <cell r="W75">
            <v>6412240</v>
          </cell>
          <cell r="X75">
            <v>6869544</v>
          </cell>
          <cell r="Y75">
            <v>6869544</v>
          </cell>
          <cell r="Z75">
            <v>6875168</v>
          </cell>
          <cell r="AA75">
            <v>6850157.1771428576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K75">
            <v>437917.17714285757</v>
          </cell>
          <cell r="AL75">
            <v>6.8293946755401791</v>
          </cell>
          <cell r="AM75">
            <v>6.8293946755401791</v>
          </cell>
          <cell r="AO75">
            <v>14682.510582010582</v>
          </cell>
          <cell r="AP75">
            <v>14843.148148148128</v>
          </cell>
          <cell r="AQ75">
            <v>15901.722222222201</v>
          </cell>
          <cell r="AR75">
            <v>15901.722222222201</v>
          </cell>
          <cell r="AS75">
            <v>15914.740740740719</v>
          </cell>
          <cell r="AT75">
            <v>15856.845317460298</v>
          </cell>
          <cell r="AU75" t="str">
            <v/>
          </cell>
          <cell r="AV75" t="str">
            <v/>
          </cell>
          <cell r="AW75" t="str">
            <v/>
          </cell>
          <cell r="BA75" t="str">
            <v/>
          </cell>
          <cell r="BB75" t="str">
            <v/>
          </cell>
          <cell r="BC75" t="str">
            <v/>
          </cell>
          <cell r="BD75">
            <v>1013.6971693121704</v>
          </cell>
          <cell r="BE75">
            <v>6.8293946755401791</v>
          </cell>
          <cell r="BH75">
            <v>6.8293946755401791</v>
          </cell>
          <cell r="BI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742</v>
          </cell>
          <cell r="D76">
            <v>734.99999999999943</v>
          </cell>
          <cell r="E76">
            <v>734.99999999999943</v>
          </cell>
          <cell r="F76">
            <v>734.99999999999943</v>
          </cell>
          <cell r="G76">
            <v>734.99999999999943</v>
          </cell>
          <cell r="H76">
            <v>734.99999999999943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R76">
            <v>0</v>
          </cell>
          <cell r="S76">
            <v>0</v>
          </cell>
          <cell r="V76">
            <v>10488980</v>
          </cell>
          <cell r="W76">
            <v>10749456.460418576</v>
          </cell>
          <cell r="X76">
            <v>11805980.850640438</v>
          </cell>
          <cell r="Y76">
            <v>11819918.227096397</v>
          </cell>
          <cell r="Z76">
            <v>11829490.227096397</v>
          </cell>
          <cell r="AA76">
            <v>11748786.438335259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K76">
            <v>999329.97791668214</v>
          </cell>
          <cell r="AL76">
            <v>9.2965628689821944</v>
          </cell>
          <cell r="AM76">
            <v>9.2965628689821944</v>
          </cell>
          <cell r="AO76">
            <v>14136.091644204851</v>
          </cell>
          <cell r="AP76">
            <v>14625.110830501475</v>
          </cell>
          <cell r="AQ76">
            <v>16062.558980463195</v>
          </cell>
          <cell r="AR76">
            <v>16081.521397410077</v>
          </cell>
          <cell r="AS76">
            <v>16094.544526661777</v>
          </cell>
          <cell r="AT76">
            <v>15984.743453517371</v>
          </cell>
          <cell r="AU76" t="str">
            <v/>
          </cell>
          <cell r="AV76" t="str">
            <v/>
          </cell>
          <cell r="AW76" t="str">
            <v/>
          </cell>
          <cell r="BA76" t="str">
            <v/>
          </cell>
          <cell r="BB76" t="str">
            <v/>
          </cell>
          <cell r="BC76" t="str">
            <v/>
          </cell>
          <cell r="BD76">
            <v>1359.6326230158957</v>
          </cell>
          <cell r="BE76">
            <v>9.2965628689822175</v>
          </cell>
          <cell r="BH76">
            <v>9.2965628689821944</v>
          </cell>
          <cell r="BI76">
            <v>0</v>
          </cell>
        </row>
        <row r="77">
          <cell r="A77">
            <v>3514</v>
          </cell>
          <cell r="B77" t="str">
            <v>LIBERTAS ACADEMY</v>
          </cell>
          <cell r="C77">
            <v>260</v>
          </cell>
          <cell r="D77">
            <v>360</v>
          </cell>
          <cell r="E77">
            <v>360</v>
          </cell>
          <cell r="F77">
            <v>360</v>
          </cell>
          <cell r="G77">
            <v>360</v>
          </cell>
          <cell r="H77">
            <v>360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R77">
            <v>0</v>
          </cell>
          <cell r="S77">
            <v>0</v>
          </cell>
          <cell r="V77">
            <v>3983846</v>
          </cell>
          <cell r="W77">
            <v>5588656</v>
          </cell>
          <cell r="X77">
            <v>5834396</v>
          </cell>
          <cell r="Y77">
            <v>5834396</v>
          </cell>
          <cell r="Z77">
            <v>5839076</v>
          </cell>
          <cell r="AA77">
            <v>5818334.4338461543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K77">
            <v>229678.43384615425</v>
          </cell>
          <cell r="AL77">
            <v>4.1097257345264149</v>
          </cell>
          <cell r="AM77">
            <v>4.1097257345264149</v>
          </cell>
          <cell r="AO77">
            <v>15322.484615384616</v>
          </cell>
          <cell r="AP77">
            <v>15524.044444444444</v>
          </cell>
          <cell r="AQ77">
            <v>16206.655555555555</v>
          </cell>
          <cell r="AR77">
            <v>16206.655555555555</v>
          </cell>
          <cell r="AS77">
            <v>16219.655555555555</v>
          </cell>
          <cell r="AT77">
            <v>16162.040094017095</v>
          </cell>
          <cell r="AU77" t="str">
            <v/>
          </cell>
          <cell r="AV77" t="str">
            <v/>
          </cell>
          <cell r="AW77" t="str">
            <v/>
          </cell>
          <cell r="BA77" t="str">
            <v/>
          </cell>
          <cell r="BB77" t="str">
            <v/>
          </cell>
          <cell r="BC77" t="str">
            <v/>
          </cell>
          <cell r="BD77">
            <v>637.99564957265102</v>
          </cell>
          <cell r="BE77">
            <v>4.1097257345264149</v>
          </cell>
          <cell r="BH77">
            <v>4.1097257345264149</v>
          </cell>
          <cell r="BI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280</v>
          </cell>
          <cell r="D78">
            <v>320.00000000000006</v>
          </cell>
          <cell r="E78">
            <v>320.00000000000006</v>
          </cell>
          <cell r="F78">
            <v>320.00000000000006</v>
          </cell>
          <cell r="G78">
            <v>320.00000000000006</v>
          </cell>
          <cell r="H78">
            <v>320.00000000000006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R78">
            <v>0</v>
          </cell>
          <cell r="S78">
            <v>0</v>
          </cell>
          <cell r="V78">
            <v>3908218</v>
          </cell>
          <cell r="W78">
            <v>4556923</v>
          </cell>
          <cell r="X78">
            <v>4790947</v>
          </cell>
          <cell r="Y78">
            <v>4790947</v>
          </cell>
          <cell r="Z78">
            <v>4795098</v>
          </cell>
          <cell r="AA78">
            <v>4756879.8628571425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K78">
            <v>199956.86285714246</v>
          </cell>
          <cell r="AL78">
            <v>4.3879798464258046</v>
          </cell>
          <cell r="AM78">
            <v>4.3879798464258046</v>
          </cell>
          <cell r="AO78">
            <v>13957.921428571428</v>
          </cell>
          <cell r="AP78">
            <v>14240.384374999998</v>
          </cell>
          <cell r="AQ78">
            <v>14971.709374999997</v>
          </cell>
          <cell r="AR78">
            <v>14971.709374999997</v>
          </cell>
          <cell r="AS78">
            <v>14984.681249999998</v>
          </cell>
          <cell r="AT78">
            <v>14865.249571428567</v>
          </cell>
          <cell r="AU78" t="str">
            <v/>
          </cell>
          <cell r="AV78" t="str">
            <v/>
          </cell>
          <cell r="AW78" t="str">
            <v/>
          </cell>
          <cell r="BA78" t="str">
            <v/>
          </cell>
          <cell r="BB78" t="str">
            <v/>
          </cell>
          <cell r="BC78" t="str">
            <v/>
          </cell>
          <cell r="BD78">
            <v>624.86519642856911</v>
          </cell>
          <cell r="BE78">
            <v>4.3879798464258046</v>
          </cell>
          <cell r="BH78">
            <v>4.3879798464258046</v>
          </cell>
          <cell r="BI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320</v>
          </cell>
          <cell r="D79">
            <v>414.99999999999994</v>
          </cell>
          <cell r="E79">
            <v>414.99999999999994</v>
          </cell>
          <cell r="F79">
            <v>414.99999999999994</v>
          </cell>
          <cell r="G79">
            <v>414.99999999999994</v>
          </cell>
          <cell r="H79">
            <v>414.99999999999994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R79">
            <v>0</v>
          </cell>
          <cell r="S79">
            <v>0</v>
          </cell>
          <cell r="V79">
            <v>4557782</v>
          </cell>
          <cell r="W79">
            <v>6135415</v>
          </cell>
          <cell r="X79">
            <v>6527128</v>
          </cell>
          <cell r="Y79">
            <v>6527128</v>
          </cell>
          <cell r="Z79">
            <v>6532507</v>
          </cell>
          <cell r="AA79">
            <v>6508182.18265625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K79">
            <v>372767.18265624996</v>
          </cell>
          <cell r="AL79">
            <v>6.0756637107066025</v>
          </cell>
          <cell r="AM79">
            <v>6.0756637107066025</v>
          </cell>
          <cell r="AO79">
            <v>14243.06875</v>
          </cell>
          <cell r="AP79">
            <v>14784.132530120483</v>
          </cell>
          <cell r="AQ79">
            <v>15728.019277108437</v>
          </cell>
          <cell r="AR79">
            <v>15728.019277108437</v>
          </cell>
          <cell r="AS79">
            <v>15740.980722891569</v>
          </cell>
          <cell r="AT79">
            <v>15682.366705195785</v>
          </cell>
          <cell r="AU79" t="str">
            <v/>
          </cell>
          <cell r="AV79" t="str">
            <v/>
          </cell>
          <cell r="AW79" t="str">
            <v/>
          </cell>
          <cell r="BA79" t="str">
            <v/>
          </cell>
          <cell r="BB79" t="str">
            <v/>
          </cell>
          <cell r="BC79" t="str">
            <v/>
          </cell>
          <cell r="BD79">
            <v>898.23417507530212</v>
          </cell>
          <cell r="BE79">
            <v>6.0756637107066247</v>
          </cell>
          <cell r="BH79">
            <v>6.0756637107066025</v>
          </cell>
          <cell r="BI79">
            <v>0</v>
          </cell>
        </row>
        <row r="80">
          <cell r="A80">
            <v>3517</v>
          </cell>
          <cell r="B80" t="str">
            <v>MAP ACADEMY</v>
          </cell>
          <cell r="C80">
            <v>206</v>
          </cell>
          <cell r="D80">
            <v>220.0000000000004</v>
          </cell>
          <cell r="E80">
            <v>220.0000000000004</v>
          </cell>
          <cell r="F80">
            <v>220.0000000000004</v>
          </cell>
          <cell r="G80">
            <v>220.0000000000004</v>
          </cell>
          <cell r="H80">
            <v>220.0000000000004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R80">
            <v>0</v>
          </cell>
          <cell r="S80">
            <v>0</v>
          </cell>
          <cell r="V80">
            <v>3553038</v>
          </cell>
          <cell r="W80">
            <v>4214684</v>
          </cell>
          <cell r="X80">
            <v>4270960</v>
          </cell>
          <cell r="Y80">
            <v>4270960</v>
          </cell>
          <cell r="Z80">
            <v>4273856</v>
          </cell>
          <cell r="AA80">
            <v>4234417.0262135919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K80">
            <v>19733.026213591918</v>
          </cell>
          <cell r="AL80">
            <v>0.46819705139440337</v>
          </cell>
          <cell r="AM80">
            <v>0.46819705139440337</v>
          </cell>
          <cell r="AO80">
            <v>17247.757281553397</v>
          </cell>
          <cell r="AP80">
            <v>19157.654545454512</v>
          </cell>
          <cell r="AQ80">
            <v>19413.454545454511</v>
          </cell>
          <cell r="AR80">
            <v>19413.454545454511</v>
          </cell>
          <cell r="AS80">
            <v>19426.618181818147</v>
          </cell>
          <cell r="AT80">
            <v>19247.350119152656</v>
          </cell>
          <cell r="AU80" t="str">
            <v/>
          </cell>
          <cell r="AV80" t="str">
            <v/>
          </cell>
          <cell r="AW80" t="str">
            <v/>
          </cell>
          <cell r="BA80" t="str">
            <v/>
          </cell>
          <cell r="BB80" t="str">
            <v/>
          </cell>
          <cell r="BC80" t="str">
            <v/>
          </cell>
          <cell r="BD80">
            <v>89.695573698143562</v>
          </cell>
          <cell r="BE80">
            <v>0.46819705139440337</v>
          </cell>
          <cell r="BH80">
            <v>0.46819705139440337</v>
          </cell>
          <cell r="BI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159</v>
          </cell>
          <cell r="D81">
            <v>179.99999999999994</v>
          </cell>
          <cell r="E81">
            <v>179.99999999999994</v>
          </cell>
          <cell r="F81">
            <v>179.99999999999994</v>
          </cell>
          <cell r="G81">
            <v>179.99999999999994</v>
          </cell>
          <cell r="H81">
            <v>179.99999999999994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R81">
            <v>0</v>
          </cell>
          <cell r="S81">
            <v>0</v>
          </cell>
          <cell r="V81">
            <v>2609194</v>
          </cell>
          <cell r="W81">
            <v>3007144</v>
          </cell>
          <cell r="X81">
            <v>3155504</v>
          </cell>
          <cell r="Y81">
            <v>3155504</v>
          </cell>
          <cell r="Z81">
            <v>3157844</v>
          </cell>
          <cell r="AA81">
            <v>3146569.0415094341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K81">
            <v>139425.04150943412</v>
          </cell>
          <cell r="AL81">
            <v>4.6364604258869679</v>
          </cell>
          <cell r="AM81">
            <v>4.6364604258869679</v>
          </cell>
          <cell r="AO81">
            <v>16410.025157232703</v>
          </cell>
          <cell r="AP81">
            <v>16706.355555555561</v>
          </cell>
          <cell r="AQ81">
            <v>17530.577777777784</v>
          </cell>
          <cell r="AR81">
            <v>17530.577777777784</v>
          </cell>
          <cell r="AS81">
            <v>17543.577777777784</v>
          </cell>
          <cell r="AT81">
            <v>17480.939119496863</v>
          </cell>
          <cell r="AU81" t="str">
            <v/>
          </cell>
          <cell r="AV81" t="str">
            <v/>
          </cell>
          <cell r="AW81" t="str">
            <v/>
          </cell>
          <cell r="BA81" t="str">
            <v/>
          </cell>
          <cell r="BB81" t="str">
            <v/>
          </cell>
          <cell r="BC81" t="str">
            <v/>
          </cell>
          <cell r="BD81">
            <v>774.58356394130169</v>
          </cell>
          <cell r="BE81">
            <v>4.6364604258869679</v>
          </cell>
          <cell r="BH81">
            <v>4.6364604258869679</v>
          </cell>
          <cell r="BI81">
            <v>0</v>
          </cell>
        </row>
        <row r="83">
          <cell r="A83">
            <v>9999</v>
          </cell>
          <cell r="B83" t="str">
            <v>STATE TOTALS</v>
          </cell>
          <cell r="C83">
            <v>46000</v>
          </cell>
          <cell r="D83">
            <v>47444.000000000029</v>
          </cell>
          <cell r="E83">
            <v>47444.000000000029</v>
          </cell>
          <cell r="F83">
            <v>47444.000000000029</v>
          </cell>
          <cell r="G83">
            <v>47444.000000000029</v>
          </cell>
          <cell r="H83">
            <v>47444.000000000029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P83">
            <v>0</v>
          </cell>
          <cell r="R83">
            <v>0</v>
          </cell>
          <cell r="S83">
            <v>0</v>
          </cell>
          <cell r="V83">
            <v>747586722</v>
          </cell>
          <cell r="W83">
            <v>797163959.67295301</v>
          </cell>
          <cell r="X83">
            <v>839420603.66596091</v>
          </cell>
          <cell r="Y83">
            <v>839488667.37471628</v>
          </cell>
          <cell r="Z83">
            <v>840105678.37471628</v>
          </cell>
          <cell r="AA83">
            <v>832422071.52967536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I83">
            <v>0</v>
          </cell>
          <cell r="AK83">
            <v>35258111.856722176</v>
          </cell>
          <cell r="AL83" t="str">
            <v/>
          </cell>
          <cell r="AM83" t="str">
            <v>--</v>
          </cell>
          <cell r="AO83" t="str">
            <v>--</v>
          </cell>
          <cell r="AP83" t="str">
            <v>--</v>
          </cell>
          <cell r="AQ83" t="str">
            <v>--</v>
          </cell>
          <cell r="AR83" t="str">
            <v>--</v>
          </cell>
          <cell r="AS83" t="str">
            <v>--</v>
          </cell>
          <cell r="AT83" t="str">
            <v>--</v>
          </cell>
          <cell r="AU83" t="str">
            <v>--</v>
          </cell>
          <cell r="AV83" t="str">
            <v>--</v>
          </cell>
          <cell r="AW83" t="str">
            <v>--</v>
          </cell>
          <cell r="BA83" t="str">
            <v>--</v>
          </cell>
          <cell r="BB83" t="str">
            <v>--</v>
          </cell>
          <cell r="BD83" t="str">
            <v>--</v>
          </cell>
          <cell r="BE83" t="str">
            <v>--</v>
          </cell>
          <cell r="BH83" t="str">
            <v>--</v>
          </cell>
          <cell r="BI83">
            <v>0</v>
          </cell>
        </row>
      </sheetData>
      <sheetData sheetId="20"/>
      <sheetData sheetId="21"/>
      <sheetData sheetId="22">
        <row r="10">
          <cell r="A10">
            <v>409</v>
          </cell>
          <cell r="B10" t="str">
            <v>ALMA DEL MAR</v>
          </cell>
          <cell r="C10">
            <v>797</v>
          </cell>
          <cell r="D10" t="str">
            <v/>
          </cell>
          <cell r="F10">
            <v>0</v>
          </cell>
          <cell r="G10">
            <v>797</v>
          </cell>
          <cell r="I10">
            <v>10480710</v>
          </cell>
          <cell r="J10">
            <v>0</v>
          </cell>
          <cell r="K10">
            <v>747586</v>
          </cell>
          <cell r="L10">
            <v>11228296</v>
          </cell>
          <cell r="N10">
            <v>409</v>
          </cell>
          <cell r="O10">
            <v>797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10480710</v>
          </cell>
          <cell r="U10">
            <v>0</v>
          </cell>
          <cell r="V10">
            <v>0</v>
          </cell>
          <cell r="W10">
            <v>10480710</v>
          </cell>
          <cell r="X10">
            <v>0</v>
          </cell>
          <cell r="Y10">
            <v>747586</v>
          </cell>
          <cell r="Z10">
            <v>11228296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11228296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</row>
        <row r="11">
          <cell r="A11">
            <v>410</v>
          </cell>
          <cell r="B11" t="str">
            <v>EXCEL ACADEMY</v>
          </cell>
          <cell r="C11">
            <v>1389</v>
          </cell>
          <cell r="D11" t="str">
            <v/>
          </cell>
          <cell r="F11">
            <v>0.32331821505854247</v>
          </cell>
          <cell r="G11">
            <v>1389</v>
          </cell>
          <cell r="I11">
            <v>22845367</v>
          </cell>
          <cell r="J11">
            <v>0</v>
          </cell>
          <cell r="K11">
            <v>1302882</v>
          </cell>
          <cell r="L11">
            <v>24148249</v>
          </cell>
          <cell r="N11">
            <v>410</v>
          </cell>
          <cell r="O11">
            <v>1389</v>
          </cell>
          <cell r="P11">
            <v>0</v>
          </cell>
          <cell r="Q11">
            <v>0</v>
          </cell>
          <cell r="R11">
            <v>84</v>
          </cell>
          <cell r="S11">
            <v>0.32331821505854247</v>
          </cell>
          <cell r="T11">
            <v>22845367</v>
          </cell>
          <cell r="U11">
            <v>4942</v>
          </cell>
          <cell r="V11">
            <v>0</v>
          </cell>
          <cell r="W11">
            <v>22840425</v>
          </cell>
          <cell r="X11">
            <v>0</v>
          </cell>
          <cell r="Y11">
            <v>1302579</v>
          </cell>
          <cell r="Z11">
            <v>24143004</v>
          </cell>
          <cell r="AA11">
            <v>4942</v>
          </cell>
          <cell r="AB11">
            <v>0</v>
          </cell>
          <cell r="AC11">
            <v>303</v>
          </cell>
          <cell r="AD11">
            <v>5245</v>
          </cell>
          <cell r="AE11">
            <v>24148249</v>
          </cell>
          <cell r="AG11">
            <v>410</v>
          </cell>
          <cell r="AH11">
            <v>84</v>
          </cell>
          <cell r="AI11">
            <v>0.32331821505854247</v>
          </cell>
          <cell r="AJ11">
            <v>4942</v>
          </cell>
          <cell r="AK11">
            <v>0</v>
          </cell>
          <cell r="AL11">
            <v>303</v>
          </cell>
          <cell r="AM11">
            <v>5245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540</v>
          </cell>
          <cell r="D12" t="str">
            <v/>
          </cell>
          <cell r="F12">
            <v>0.90820289879651572</v>
          </cell>
          <cell r="G12">
            <v>540</v>
          </cell>
          <cell r="I12">
            <v>10022713</v>
          </cell>
          <cell r="J12">
            <v>0</v>
          </cell>
          <cell r="K12">
            <v>506520</v>
          </cell>
          <cell r="L12">
            <v>10529233</v>
          </cell>
          <cell r="N12">
            <v>412</v>
          </cell>
          <cell r="O12">
            <v>540</v>
          </cell>
          <cell r="P12">
            <v>0</v>
          </cell>
          <cell r="Q12">
            <v>0</v>
          </cell>
          <cell r="R12">
            <v>25</v>
          </cell>
          <cell r="S12">
            <v>0.90820289879651572</v>
          </cell>
          <cell r="T12">
            <v>10022713</v>
          </cell>
          <cell r="U12">
            <v>16500</v>
          </cell>
          <cell r="V12">
            <v>0</v>
          </cell>
          <cell r="W12">
            <v>10006213</v>
          </cell>
          <cell r="X12">
            <v>0</v>
          </cell>
          <cell r="Y12">
            <v>505668</v>
          </cell>
          <cell r="Z12">
            <v>10511881</v>
          </cell>
          <cell r="AA12">
            <v>16500</v>
          </cell>
          <cell r="AB12">
            <v>0</v>
          </cell>
          <cell r="AC12">
            <v>852</v>
          </cell>
          <cell r="AD12">
            <v>17352</v>
          </cell>
          <cell r="AE12">
            <v>10529233</v>
          </cell>
          <cell r="AG12">
            <v>412</v>
          </cell>
          <cell r="AH12">
            <v>25</v>
          </cell>
          <cell r="AI12">
            <v>0.90820289879651572</v>
          </cell>
          <cell r="AJ12">
            <v>16500</v>
          </cell>
          <cell r="AK12">
            <v>0</v>
          </cell>
          <cell r="AL12">
            <v>852</v>
          </cell>
          <cell r="AM12">
            <v>17352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</row>
        <row r="13">
          <cell r="A13">
            <v>413</v>
          </cell>
          <cell r="B13" t="str">
            <v>FOUR RIVERS</v>
          </cell>
          <cell r="C13">
            <v>215</v>
          </cell>
          <cell r="D13" t="str">
            <v/>
          </cell>
          <cell r="F13">
            <v>0</v>
          </cell>
          <cell r="G13">
            <v>215</v>
          </cell>
          <cell r="I13">
            <v>3493583</v>
          </cell>
          <cell r="J13">
            <v>0</v>
          </cell>
          <cell r="K13">
            <v>201670</v>
          </cell>
          <cell r="L13">
            <v>3695253</v>
          </cell>
          <cell r="N13">
            <v>413</v>
          </cell>
          <cell r="O13">
            <v>215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3493583</v>
          </cell>
          <cell r="U13">
            <v>0</v>
          </cell>
          <cell r="V13">
            <v>0</v>
          </cell>
          <cell r="W13">
            <v>3493583</v>
          </cell>
          <cell r="X13">
            <v>0</v>
          </cell>
          <cell r="Y13">
            <v>201670</v>
          </cell>
          <cell r="Z13">
            <v>3695253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3695253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372</v>
          </cell>
          <cell r="D14">
            <v>9</v>
          </cell>
          <cell r="F14">
            <v>0</v>
          </cell>
          <cell r="G14">
            <v>372</v>
          </cell>
          <cell r="I14">
            <v>5394059</v>
          </cell>
          <cell r="J14">
            <v>0</v>
          </cell>
          <cell r="K14">
            <v>340380</v>
          </cell>
          <cell r="L14">
            <v>5734439</v>
          </cell>
          <cell r="N14">
            <v>414</v>
          </cell>
          <cell r="O14">
            <v>372</v>
          </cell>
          <cell r="P14">
            <v>9</v>
          </cell>
          <cell r="Q14">
            <v>0</v>
          </cell>
          <cell r="R14">
            <v>0</v>
          </cell>
          <cell r="S14">
            <v>0</v>
          </cell>
          <cell r="T14">
            <v>5394059</v>
          </cell>
          <cell r="U14">
            <v>0</v>
          </cell>
          <cell r="V14">
            <v>0</v>
          </cell>
          <cell r="W14">
            <v>5394059</v>
          </cell>
          <cell r="X14">
            <v>0</v>
          </cell>
          <cell r="Y14">
            <v>340380</v>
          </cell>
          <cell r="Z14">
            <v>5734439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5734439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</row>
        <row r="15">
          <cell r="A15">
            <v>416</v>
          </cell>
          <cell r="B15" t="str">
            <v>BOSTON PREPARATORY</v>
          </cell>
          <cell r="C15">
            <v>671</v>
          </cell>
          <cell r="D15">
            <v>28.000000000000004</v>
          </cell>
          <cell r="F15">
            <v>0</v>
          </cell>
          <cell r="G15">
            <v>671</v>
          </cell>
          <cell r="I15">
            <v>12784167</v>
          </cell>
          <cell r="J15">
            <v>40963</v>
          </cell>
          <cell r="K15">
            <v>603229</v>
          </cell>
          <cell r="L15">
            <v>13428359</v>
          </cell>
          <cell r="N15">
            <v>416</v>
          </cell>
          <cell r="O15">
            <v>671</v>
          </cell>
          <cell r="P15">
            <v>28.000000000000004</v>
          </cell>
          <cell r="Q15">
            <v>0</v>
          </cell>
          <cell r="R15">
            <v>0</v>
          </cell>
          <cell r="S15">
            <v>0</v>
          </cell>
          <cell r="T15">
            <v>12784167</v>
          </cell>
          <cell r="U15">
            <v>0</v>
          </cell>
          <cell r="V15">
            <v>0</v>
          </cell>
          <cell r="W15">
            <v>12784167</v>
          </cell>
          <cell r="X15">
            <v>0</v>
          </cell>
          <cell r="Y15">
            <v>603229</v>
          </cell>
          <cell r="Z15">
            <v>13387396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13387396</v>
          </cell>
          <cell r="AG15">
            <v>416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</row>
        <row r="16">
          <cell r="A16">
            <v>417</v>
          </cell>
          <cell r="B16" t="str">
            <v>BRIDGE BOSTON</v>
          </cell>
          <cell r="C16">
            <v>338</v>
          </cell>
          <cell r="D16">
            <v>3</v>
          </cell>
          <cell r="F16">
            <v>2.7004257789659714</v>
          </cell>
          <cell r="G16">
            <v>338</v>
          </cell>
          <cell r="I16">
            <v>6665992</v>
          </cell>
          <cell r="J16">
            <v>0</v>
          </cell>
          <cell r="K16">
            <v>314337</v>
          </cell>
          <cell r="L16">
            <v>6980329</v>
          </cell>
          <cell r="N16">
            <v>417</v>
          </cell>
          <cell r="O16">
            <v>338</v>
          </cell>
          <cell r="P16">
            <v>3</v>
          </cell>
          <cell r="Q16">
            <v>0</v>
          </cell>
          <cell r="R16">
            <v>3</v>
          </cell>
          <cell r="S16">
            <v>2.7004257789659714</v>
          </cell>
          <cell r="T16">
            <v>6665992</v>
          </cell>
          <cell r="U16">
            <v>48339</v>
          </cell>
          <cell r="V16">
            <v>0</v>
          </cell>
          <cell r="W16">
            <v>6617653</v>
          </cell>
          <cell r="X16">
            <v>0</v>
          </cell>
          <cell r="Y16">
            <v>311805</v>
          </cell>
          <cell r="Z16">
            <v>6929458</v>
          </cell>
          <cell r="AA16">
            <v>48339</v>
          </cell>
          <cell r="AB16">
            <v>0</v>
          </cell>
          <cell r="AC16">
            <v>2532</v>
          </cell>
          <cell r="AD16">
            <v>50871</v>
          </cell>
          <cell r="AE16">
            <v>6980329</v>
          </cell>
          <cell r="AG16">
            <v>417</v>
          </cell>
          <cell r="AH16">
            <v>3</v>
          </cell>
          <cell r="AI16">
            <v>2.7004257789659714</v>
          </cell>
          <cell r="AJ16">
            <v>48339</v>
          </cell>
          <cell r="AK16">
            <v>0</v>
          </cell>
          <cell r="AL16">
            <v>2532</v>
          </cell>
          <cell r="AM16">
            <v>50871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</row>
        <row r="17">
          <cell r="A17">
            <v>418</v>
          </cell>
          <cell r="B17" t="str">
            <v>CHRISTA MCAULIFFE</v>
          </cell>
          <cell r="C17">
            <v>399</v>
          </cell>
          <cell r="D17">
            <v>3</v>
          </cell>
          <cell r="F17">
            <v>0</v>
          </cell>
          <cell r="G17">
            <v>399</v>
          </cell>
          <cell r="I17">
            <v>6048904</v>
          </cell>
          <cell r="J17">
            <v>0</v>
          </cell>
          <cell r="K17">
            <v>371469</v>
          </cell>
          <cell r="L17">
            <v>6420373</v>
          </cell>
          <cell r="N17">
            <v>418</v>
          </cell>
          <cell r="O17">
            <v>399</v>
          </cell>
          <cell r="P17">
            <v>3</v>
          </cell>
          <cell r="Q17">
            <v>0</v>
          </cell>
          <cell r="R17">
            <v>0</v>
          </cell>
          <cell r="S17">
            <v>0</v>
          </cell>
          <cell r="T17">
            <v>6048904</v>
          </cell>
          <cell r="U17">
            <v>0</v>
          </cell>
          <cell r="V17">
            <v>0</v>
          </cell>
          <cell r="W17">
            <v>6048904</v>
          </cell>
          <cell r="X17">
            <v>0</v>
          </cell>
          <cell r="Y17">
            <v>371469</v>
          </cell>
          <cell r="Z17">
            <v>6420373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6420373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193</v>
          </cell>
          <cell r="D18" t="str">
            <v/>
          </cell>
          <cell r="F18">
            <v>0</v>
          </cell>
          <cell r="G18">
            <v>193</v>
          </cell>
          <cell r="I18">
            <v>3522100</v>
          </cell>
          <cell r="J18">
            <v>0</v>
          </cell>
          <cell r="K18">
            <v>181034</v>
          </cell>
          <cell r="L18">
            <v>3703134</v>
          </cell>
          <cell r="N18">
            <v>419</v>
          </cell>
          <cell r="O18">
            <v>193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3522100</v>
          </cell>
          <cell r="U18">
            <v>0</v>
          </cell>
          <cell r="V18">
            <v>0</v>
          </cell>
          <cell r="W18">
            <v>3522100</v>
          </cell>
          <cell r="X18">
            <v>0</v>
          </cell>
          <cell r="Y18">
            <v>181034</v>
          </cell>
          <cell r="Z18">
            <v>3703134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3703134</v>
          </cell>
          <cell r="AG18">
            <v>419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A19">
            <v>420</v>
          </cell>
          <cell r="B19" t="str">
            <v>BENJAMIN BANNEKER</v>
          </cell>
          <cell r="C19">
            <v>344</v>
          </cell>
          <cell r="D19" t="str">
            <v/>
          </cell>
          <cell r="F19">
            <v>2.0091523723198317</v>
          </cell>
          <cell r="G19">
            <v>344</v>
          </cell>
          <cell r="I19">
            <v>8265638</v>
          </cell>
          <cell r="J19">
            <v>0</v>
          </cell>
          <cell r="K19">
            <v>322672</v>
          </cell>
          <cell r="L19">
            <v>8588310</v>
          </cell>
          <cell r="N19">
            <v>420</v>
          </cell>
          <cell r="O19">
            <v>344</v>
          </cell>
          <cell r="P19">
            <v>0</v>
          </cell>
          <cell r="Q19">
            <v>0</v>
          </cell>
          <cell r="R19">
            <v>14</v>
          </cell>
          <cell r="S19">
            <v>2.0091523723198317</v>
          </cell>
          <cell r="T19">
            <v>8265638</v>
          </cell>
          <cell r="U19">
            <v>27514</v>
          </cell>
          <cell r="V19">
            <v>0</v>
          </cell>
          <cell r="W19">
            <v>8238124</v>
          </cell>
          <cell r="X19">
            <v>0</v>
          </cell>
          <cell r="Y19">
            <v>320787</v>
          </cell>
          <cell r="Z19">
            <v>8558911</v>
          </cell>
          <cell r="AA19">
            <v>27514</v>
          </cell>
          <cell r="AB19">
            <v>0</v>
          </cell>
          <cell r="AC19">
            <v>1885</v>
          </cell>
          <cell r="AD19">
            <v>29399</v>
          </cell>
          <cell r="AE19">
            <v>8588310</v>
          </cell>
          <cell r="AG19">
            <v>420</v>
          </cell>
          <cell r="AH19">
            <v>14</v>
          </cell>
          <cell r="AI19">
            <v>2.0091523723198317</v>
          </cell>
          <cell r="AJ19">
            <v>27514</v>
          </cell>
          <cell r="AK19">
            <v>0</v>
          </cell>
          <cell r="AL19">
            <v>1885</v>
          </cell>
          <cell r="AM19">
            <v>29399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4992155</v>
          </cell>
          <cell r="J20">
            <v>246820</v>
          </cell>
          <cell r="K20">
            <v>375200</v>
          </cell>
          <cell r="L20">
            <v>5614175</v>
          </cell>
          <cell r="N20">
            <v>426</v>
          </cell>
          <cell r="O20">
            <v>400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4992155</v>
          </cell>
          <cell r="U20">
            <v>0</v>
          </cell>
          <cell r="V20">
            <v>0</v>
          </cell>
          <cell r="W20">
            <v>4992155</v>
          </cell>
          <cell r="X20">
            <v>0</v>
          </cell>
          <cell r="Y20">
            <v>375200</v>
          </cell>
          <cell r="Z20">
            <v>5367355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5367355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A21">
            <v>428</v>
          </cell>
          <cell r="B21" t="str">
            <v>BROOKE</v>
          </cell>
          <cell r="C21">
            <v>2053</v>
          </cell>
          <cell r="D21">
            <v>14</v>
          </cell>
          <cell r="F21">
            <v>7.2985058506646272</v>
          </cell>
          <cell r="G21">
            <v>2053</v>
          </cell>
          <cell r="I21">
            <v>36599498</v>
          </cell>
          <cell r="J21">
            <v>0</v>
          </cell>
          <cell r="K21">
            <v>1913396</v>
          </cell>
          <cell r="L21">
            <v>38512894</v>
          </cell>
          <cell r="N21">
            <v>428</v>
          </cell>
          <cell r="O21">
            <v>2053</v>
          </cell>
          <cell r="P21">
            <v>14</v>
          </cell>
          <cell r="Q21">
            <v>0</v>
          </cell>
          <cell r="R21">
            <v>15</v>
          </cell>
          <cell r="S21">
            <v>7.2985058506646272</v>
          </cell>
          <cell r="T21">
            <v>36599498</v>
          </cell>
          <cell r="U21">
            <v>111556</v>
          </cell>
          <cell r="V21">
            <v>0</v>
          </cell>
          <cell r="W21">
            <v>36487942</v>
          </cell>
          <cell r="X21">
            <v>0</v>
          </cell>
          <cell r="Y21">
            <v>1906550</v>
          </cell>
          <cell r="Z21">
            <v>38394492</v>
          </cell>
          <cell r="AA21">
            <v>111556</v>
          </cell>
          <cell r="AB21">
            <v>0</v>
          </cell>
          <cell r="AC21">
            <v>6846</v>
          </cell>
          <cell r="AD21">
            <v>118402</v>
          </cell>
          <cell r="AE21">
            <v>38512894</v>
          </cell>
          <cell r="AG21">
            <v>428</v>
          </cell>
          <cell r="AH21">
            <v>15</v>
          </cell>
          <cell r="AI21">
            <v>7.2985058506646272</v>
          </cell>
          <cell r="AJ21">
            <v>111556</v>
          </cell>
          <cell r="AK21">
            <v>0</v>
          </cell>
          <cell r="AL21">
            <v>6846</v>
          </cell>
          <cell r="AM21">
            <v>118402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A22">
            <v>429</v>
          </cell>
          <cell r="B22" t="str">
            <v>KIPP ACADEMY LYNN</v>
          </cell>
          <cell r="C22">
            <v>1615</v>
          </cell>
          <cell r="D22">
            <v>28.999999999999996</v>
          </cell>
          <cell r="F22">
            <v>1.5620436373718718</v>
          </cell>
          <cell r="G22">
            <v>1615</v>
          </cell>
          <cell r="I22">
            <v>20578120</v>
          </cell>
          <cell r="J22">
            <v>957699</v>
          </cell>
          <cell r="K22">
            <v>1487415</v>
          </cell>
          <cell r="L22">
            <v>23023234</v>
          </cell>
          <cell r="N22">
            <v>429</v>
          </cell>
          <cell r="O22">
            <v>1615</v>
          </cell>
          <cell r="P22">
            <v>28.999999999999996</v>
          </cell>
          <cell r="Q22">
            <v>0</v>
          </cell>
          <cell r="R22">
            <v>323</v>
          </cell>
          <cell r="S22">
            <v>1.5620436373718718</v>
          </cell>
          <cell r="T22">
            <v>20578120</v>
          </cell>
          <cell r="U22">
            <v>27592</v>
          </cell>
          <cell r="V22">
            <v>0</v>
          </cell>
          <cell r="W22">
            <v>20550528</v>
          </cell>
          <cell r="X22">
            <v>0</v>
          </cell>
          <cell r="Y22">
            <v>1485951</v>
          </cell>
          <cell r="Z22">
            <v>22036479</v>
          </cell>
          <cell r="AA22">
            <v>27592</v>
          </cell>
          <cell r="AB22">
            <v>0</v>
          </cell>
          <cell r="AC22">
            <v>1464</v>
          </cell>
          <cell r="AD22">
            <v>29056</v>
          </cell>
          <cell r="AE22">
            <v>22065535</v>
          </cell>
          <cell r="AG22">
            <v>429</v>
          </cell>
          <cell r="AH22">
            <v>323</v>
          </cell>
          <cell r="AI22">
            <v>1.5620436373718718</v>
          </cell>
          <cell r="AJ22">
            <v>27592</v>
          </cell>
          <cell r="AK22">
            <v>0</v>
          </cell>
          <cell r="AL22">
            <v>1464</v>
          </cell>
          <cell r="AM22">
            <v>29056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13920276</v>
          </cell>
          <cell r="J23">
            <v>0</v>
          </cell>
          <cell r="K23">
            <v>906108</v>
          </cell>
          <cell r="L23">
            <v>14826384</v>
          </cell>
          <cell r="N23">
            <v>430</v>
          </cell>
          <cell r="O23">
            <v>966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13920276</v>
          </cell>
          <cell r="U23">
            <v>0</v>
          </cell>
          <cell r="V23">
            <v>0</v>
          </cell>
          <cell r="W23">
            <v>13920276</v>
          </cell>
          <cell r="X23">
            <v>0</v>
          </cell>
          <cell r="Y23">
            <v>906108</v>
          </cell>
          <cell r="Z23">
            <v>14826384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14826384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5073381</v>
          </cell>
          <cell r="J24">
            <v>291137</v>
          </cell>
          <cell r="K24">
            <v>375200</v>
          </cell>
          <cell r="L24">
            <v>5739718</v>
          </cell>
          <cell r="N24">
            <v>431</v>
          </cell>
          <cell r="O24">
            <v>400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5073381</v>
          </cell>
          <cell r="U24">
            <v>0</v>
          </cell>
          <cell r="V24">
            <v>0</v>
          </cell>
          <cell r="W24">
            <v>5073381</v>
          </cell>
          <cell r="X24">
            <v>0</v>
          </cell>
          <cell r="Y24">
            <v>375200</v>
          </cell>
          <cell r="Z24">
            <v>5448581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5448581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A25">
            <v>432</v>
          </cell>
          <cell r="B25" t="str">
            <v>CAPE COD LIGHTHOUSE</v>
          </cell>
          <cell r="C25">
            <v>250</v>
          </cell>
          <cell r="D25" t="str">
            <v/>
          </cell>
          <cell r="F25">
            <v>0</v>
          </cell>
          <cell r="G25">
            <v>250</v>
          </cell>
          <cell r="I25">
            <v>3872367</v>
          </cell>
          <cell r="J25">
            <v>0</v>
          </cell>
          <cell r="K25">
            <v>234500</v>
          </cell>
          <cell r="L25">
            <v>4106867</v>
          </cell>
          <cell r="N25">
            <v>432</v>
          </cell>
          <cell r="O25">
            <v>250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3872367</v>
          </cell>
          <cell r="U25">
            <v>0</v>
          </cell>
          <cell r="V25">
            <v>0</v>
          </cell>
          <cell r="W25">
            <v>3872367</v>
          </cell>
          <cell r="X25">
            <v>0</v>
          </cell>
          <cell r="Y25">
            <v>234500</v>
          </cell>
          <cell r="Z25">
            <v>4106867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4106867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A26">
            <v>435</v>
          </cell>
          <cell r="B26" t="str">
            <v>INNOVATION ACADEMY</v>
          </cell>
          <cell r="C26">
            <v>790</v>
          </cell>
          <cell r="D26" t="str">
            <v/>
          </cell>
          <cell r="F26">
            <v>0</v>
          </cell>
          <cell r="G26">
            <v>790</v>
          </cell>
          <cell r="I26">
            <v>9976962</v>
          </cell>
          <cell r="J26">
            <v>0</v>
          </cell>
          <cell r="K26">
            <v>741020</v>
          </cell>
          <cell r="L26">
            <v>10717982</v>
          </cell>
          <cell r="N26">
            <v>435</v>
          </cell>
          <cell r="O26">
            <v>790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9976962</v>
          </cell>
          <cell r="U26">
            <v>0</v>
          </cell>
          <cell r="V26">
            <v>0</v>
          </cell>
          <cell r="W26">
            <v>9976962</v>
          </cell>
          <cell r="X26">
            <v>0</v>
          </cell>
          <cell r="Y26">
            <v>741020</v>
          </cell>
          <cell r="Z26">
            <v>10717982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10717982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304</v>
          </cell>
          <cell r="D27" t="str">
            <v/>
          </cell>
          <cell r="F27">
            <v>1.4837172742196068</v>
          </cell>
          <cell r="G27">
            <v>304</v>
          </cell>
          <cell r="I27">
            <v>7639600</v>
          </cell>
          <cell r="J27">
            <v>0</v>
          </cell>
          <cell r="K27">
            <v>285152</v>
          </cell>
          <cell r="L27">
            <v>7924752</v>
          </cell>
          <cell r="N27">
            <v>436</v>
          </cell>
          <cell r="O27">
            <v>304</v>
          </cell>
          <cell r="P27">
            <v>0</v>
          </cell>
          <cell r="Q27">
            <v>0</v>
          </cell>
          <cell r="R27">
            <v>55</v>
          </cell>
          <cell r="S27">
            <v>1.4837172742196068</v>
          </cell>
          <cell r="T27">
            <v>7639600</v>
          </cell>
          <cell r="U27">
            <v>22612</v>
          </cell>
          <cell r="V27">
            <v>0</v>
          </cell>
          <cell r="W27">
            <v>7616988</v>
          </cell>
          <cell r="X27">
            <v>0</v>
          </cell>
          <cell r="Y27">
            <v>283760</v>
          </cell>
          <cell r="Z27">
            <v>7900748</v>
          </cell>
          <cell r="AA27">
            <v>22612</v>
          </cell>
          <cell r="AB27">
            <v>0</v>
          </cell>
          <cell r="AC27">
            <v>1392</v>
          </cell>
          <cell r="AD27">
            <v>24004</v>
          </cell>
          <cell r="AE27">
            <v>7924752</v>
          </cell>
          <cell r="AG27">
            <v>436</v>
          </cell>
          <cell r="AH27">
            <v>55</v>
          </cell>
          <cell r="AI27">
            <v>1.4837172742196068</v>
          </cell>
          <cell r="AJ27">
            <v>22612</v>
          </cell>
          <cell r="AK27">
            <v>0</v>
          </cell>
          <cell r="AL27">
            <v>1392</v>
          </cell>
          <cell r="AM27">
            <v>24004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A28">
            <v>437</v>
          </cell>
          <cell r="B28" t="str">
            <v>CITY ON A HILL</v>
          </cell>
          <cell r="C28">
            <v>299</v>
          </cell>
          <cell r="D28" t="str">
            <v/>
          </cell>
          <cell r="F28">
            <v>0</v>
          </cell>
          <cell r="G28">
            <v>299</v>
          </cell>
          <cell r="I28">
            <v>6370296</v>
          </cell>
          <cell r="J28">
            <v>7818</v>
          </cell>
          <cell r="K28">
            <v>280462</v>
          </cell>
          <cell r="L28">
            <v>6658576</v>
          </cell>
          <cell r="N28">
            <v>437</v>
          </cell>
          <cell r="O28">
            <v>299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6370296</v>
          </cell>
          <cell r="U28">
            <v>0</v>
          </cell>
          <cell r="V28">
            <v>0</v>
          </cell>
          <cell r="W28">
            <v>6370296</v>
          </cell>
          <cell r="X28">
            <v>0</v>
          </cell>
          <cell r="Y28">
            <v>280462</v>
          </cell>
          <cell r="Z28">
            <v>6650758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6650758</v>
          </cell>
          <cell r="AG28">
            <v>437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A29">
            <v>438</v>
          </cell>
          <cell r="B29" t="str">
            <v>CODMAN ACADEMY</v>
          </cell>
          <cell r="C29">
            <v>348</v>
          </cell>
          <cell r="D29">
            <v>3</v>
          </cell>
          <cell r="F29">
            <v>0.90037356346206299</v>
          </cell>
          <cell r="G29">
            <v>348</v>
          </cell>
          <cell r="I29">
            <v>6964711</v>
          </cell>
          <cell r="J29">
            <v>3361</v>
          </cell>
          <cell r="K29">
            <v>323640</v>
          </cell>
          <cell r="L29">
            <v>7291712</v>
          </cell>
          <cell r="N29">
            <v>438</v>
          </cell>
          <cell r="O29">
            <v>348</v>
          </cell>
          <cell r="P29">
            <v>3</v>
          </cell>
          <cell r="Q29">
            <v>0</v>
          </cell>
          <cell r="R29">
            <v>2</v>
          </cell>
          <cell r="S29">
            <v>0.90037356346206299</v>
          </cell>
          <cell r="T29">
            <v>6964711</v>
          </cell>
          <cell r="U29">
            <v>18397</v>
          </cell>
          <cell r="V29">
            <v>0</v>
          </cell>
          <cell r="W29">
            <v>6946314</v>
          </cell>
          <cell r="X29">
            <v>0</v>
          </cell>
          <cell r="Y29">
            <v>322795</v>
          </cell>
          <cell r="Z29">
            <v>7269109</v>
          </cell>
          <cell r="AA29">
            <v>18397</v>
          </cell>
          <cell r="AB29">
            <v>0</v>
          </cell>
          <cell r="AC29">
            <v>845</v>
          </cell>
          <cell r="AD29">
            <v>19242</v>
          </cell>
          <cell r="AE29">
            <v>7288351</v>
          </cell>
          <cell r="AG29">
            <v>438</v>
          </cell>
          <cell r="AH29">
            <v>2</v>
          </cell>
          <cell r="AI29">
            <v>0.90037356346206299</v>
          </cell>
          <cell r="AJ29">
            <v>18397</v>
          </cell>
          <cell r="AK29">
            <v>0</v>
          </cell>
          <cell r="AL29">
            <v>845</v>
          </cell>
          <cell r="AM29">
            <v>19242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A30">
            <v>439</v>
          </cell>
          <cell r="B30" t="str">
            <v>CONSERVATORY LAB</v>
          </cell>
          <cell r="C30">
            <v>457</v>
          </cell>
          <cell r="D30">
            <v>13</v>
          </cell>
          <cell r="F30">
            <v>0</v>
          </cell>
          <cell r="G30">
            <v>457</v>
          </cell>
          <cell r="I30">
            <v>8373071</v>
          </cell>
          <cell r="J30">
            <v>0</v>
          </cell>
          <cell r="K30">
            <v>416327</v>
          </cell>
          <cell r="L30">
            <v>8789398</v>
          </cell>
          <cell r="N30">
            <v>439</v>
          </cell>
          <cell r="O30">
            <v>457</v>
          </cell>
          <cell r="P30">
            <v>13</v>
          </cell>
          <cell r="Q30">
            <v>0</v>
          </cell>
          <cell r="R30">
            <v>0</v>
          </cell>
          <cell r="S30">
            <v>0</v>
          </cell>
          <cell r="T30">
            <v>8373071</v>
          </cell>
          <cell r="U30">
            <v>0</v>
          </cell>
          <cell r="V30">
            <v>0</v>
          </cell>
          <cell r="W30">
            <v>8373071</v>
          </cell>
          <cell r="X30">
            <v>0</v>
          </cell>
          <cell r="Y30">
            <v>416327</v>
          </cell>
          <cell r="Z30">
            <v>8789398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8789398</v>
          </cell>
          <cell r="AG30">
            <v>439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</v>
          </cell>
          <cell r="D31" t="str">
            <v/>
          </cell>
          <cell r="F31">
            <v>0</v>
          </cell>
          <cell r="G31">
            <v>399</v>
          </cell>
          <cell r="I31">
            <v>5031977</v>
          </cell>
          <cell r="J31">
            <v>172976</v>
          </cell>
          <cell r="K31">
            <v>374262</v>
          </cell>
          <cell r="L31">
            <v>5579215</v>
          </cell>
          <cell r="N31">
            <v>440</v>
          </cell>
          <cell r="O31">
            <v>399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5031977</v>
          </cell>
          <cell r="U31">
            <v>0</v>
          </cell>
          <cell r="V31">
            <v>0</v>
          </cell>
          <cell r="W31">
            <v>5031977</v>
          </cell>
          <cell r="X31">
            <v>0</v>
          </cell>
          <cell r="Y31">
            <v>374262</v>
          </cell>
          <cell r="Z31">
            <v>5406239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5406239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A32">
            <v>441</v>
          </cell>
          <cell r="B32" t="str">
            <v>SABIS INTERNATIONAL</v>
          </cell>
          <cell r="C32">
            <v>1557</v>
          </cell>
          <cell r="D32" t="str">
            <v/>
          </cell>
          <cell r="F32">
            <v>0</v>
          </cell>
          <cell r="G32">
            <v>1557</v>
          </cell>
          <cell r="I32">
            <v>19621845</v>
          </cell>
          <cell r="J32">
            <v>0</v>
          </cell>
          <cell r="K32">
            <v>1460466</v>
          </cell>
          <cell r="L32">
            <v>21082311</v>
          </cell>
          <cell r="N32">
            <v>441</v>
          </cell>
          <cell r="O32">
            <v>1557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19621845</v>
          </cell>
          <cell r="U32">
            <v>0</v>
          </cell>
          <cell r="V32">
            <v>0</v>
          </cell>
          <cell r="W32">
            <v>19621845</v>
          </cell>
          <cell r="X32">
            <v>0</v>
          </cell>
          <cell r="Y32">
            <v>1460466</v>
          </cell>
          <cell r="Z32">
            <v>21082311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21082311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</row>
        <row r="33">
          <cell r="A33">
            <v>444</v>
          </cell>
          <cell r="B33" t="str">
            <v>NEIGHBORHOOD HOUSE</v>
          </cell>
          <cell r="C33">
            <v>810</v>
          </cell>
          <cell r="D33">
            <v>25</v>
          </cell>
          <cell r="F33">
            <v>0</v>
          </cell>
          <cell r="G33">
            <v>810</v>
          </cell>
          <cell r="I33">
            <v>14453330</v>
          </cell>
          <cell r="J33">
            <v>0</v>
          </cell>
          <cell r="K33">
            <v>736290</v>
          </cell>
          <cell r="L33">
            <v>15189620</v>
          </cell>
          <cell r="N33">
            <v>444</v>
          </cell>
          <cell r="O33">
            <v>810</v>
          </cell>
          <cell r="P33">
            <v>25</v>
          </cell>
          <cell r="Q33">
            <v>0</v>
          </cell>
          <cell r="R33">
            <v>0</v>
          </cell>
          <cell r="S33">
            <v>0</v>
          </cell>
          <cell r="T33">
            <v>14453330</v>
          </cell>
          <cell r="U33">
            <v>0</v>
          </cell>
          <cell r="V33">
            <v>0</v>
          </cell>
          <cell r="W33">
            <v>14453330</v>
          </cell>
          <cell r="X33">
            <v>0</v>
          </cell>
          <cell r="Y33">
            <v>736290</v>
          </cell>
          <cell r="Z33">
            <v>15189620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15189620</v>
          </cell>
          <cell r="AG33">
            <v>444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A34">
            <v>445</v>
          </cell>
          <cell r="B34" t="str">
            <v>ABBY KELLEY FOSTER</v>
          </cell>
          <cell r="C34">
            <v>1425</v>
          </cell>
          <cell r="D34" t="str">
            <v/>
          </cell>
          <cell r="F34">
            <v>0</v>
          </cell>
          <cell r="G34">
            <v>1425</v>
          </cell>
          <cell r="I34">
            <v>18036880</v>
          </cell>
          <cell r="J34">
            <v>1193228</v>
          </cell>
          <cell r="K34">
            <v>1336650</v>
          </cell>
          <cell r="L34">
            <v>20566758</v>
          </cell>
          <cell r="N34">
            <v>445</v>
          </cell>
          <cell r="O34">
            <v>1425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18036880</v>
          </cell>
          <cell r="U34">
            <v>0</v>
          </cell>
          <cell r="V34">
            <v>0</v>
          </cell>
          <cell r="W34">
            <v>18036880</v>
          </cell>
          <cell r="X34">
            <v>0</v>
          </cell>
          <cell r="Y34">
            <v>1336650</v>
          </cell>
          <cell r="Z34">
            <v>19373530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19373530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A35">
            <v>446</v>
          </cell>
          <cell r="B35" t="str">
            <v>FOXBOROUGH REGIONAL</v>
          </cell>
          <cell r="C35">
            <v>1714</v>
          </cell>
          <cell r="D35">
            <v>24</v>
          </cell>
          <cell r="F35">
            <v>2.686457816160055</v>
          </cell>
          <cell r="G35">
            <v>1714</v>
          </cell>
          <cell r="I35">
            <v>22919145</v>
          </cell>
          <cell r="J35">
            <v>0</v>
          </cell>
          <cell r="K35">
            <v>1585450</v>
          </cell>
          <cell r="L35">
            <v>24504595</v>
          </cell>
          <cell r="N35">
            <v>446</v>
          </cell>
          <cell r="O35">
            <v>1714</v>
          </cell>
          <cell r="P35">
            <v>24</v>
          </cell>
          <cell r="Q35">
            <v>0</v>
          </cell>
          <cell r="R35">
            <v>3</v>
          </cell>
          <cell r="S35">
            <v>2.686457816160055</v>
          </cell>
          <cell r="T35">
            <v>22919145</v>
          </cell>
          <cell r="U35">
            <v>41094</v>
          </cell>
          <cell r="V35">
            <v>0</v>
          </cell>
          <cell r="W35">
            <v>22878051</v>
          </cell>
          <cell r="X35">
            <v>0</v>
          </cell>
          <cell r="Y35">
            <v>1582930</v>
          </cell>
          <cell r="Z35">
            <v>24460981</v>
          </cell>
          <cell r="AA35">
            <v>41094</v>
          </cell>
          <cell r="AB35">
            <v>0</v>
          </cell>
          <cell r="AC35">
            <v>2520</v>
          </cell>
          <cell r="AD35">
            <v>43614</v>
          </cell>
          <cell r="AE35">
            <v>24504595</v>
          </cell>
          <cell r="AG35">
            <v>446</v>
          </cell>
          <cell r="AH35">
            <v>3</v>
          </cell>
          <cell r="AI35">
            <v>2.686457816160055</v>
          </cell>
          <cell r="AJ35">
            <v>41094</v>
          </cell>
          <cell r="AK35">
            <v>0</v>
          </cell>
          <cell r="AL35">
            <v>2520</v>
          </cell>
          <cell r="AM35">
            <v>43614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776</v>
          </cell>
          <cell r="D36" t="str">
            <v/>
          </cell>
          <cell r="F36">
            <v>0</v>
          </cell>
          <cell r="G36">
            <v>776</v>
          </cell>
          <cell r="I36">
            <v>10755148</v>
          </cell>
          <cell r="J36">
            <v>0</v>
          </cell>
          <cell r="K36">
            <v>727888</v>
          </cell>
          <cell r="L36">
            <v>11483036</v>
          </cell>
          <cell r="N36">
            <v>447</v>
          </cell>
          <cell r="O36">
            <v>776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10755148</v>
          </cell>
          <cell r="U36">
            <v>0</v>
          </cell>
          <cell r="V36">
            <v>0</v>
          </cell>
          <cell r="W36">
            <v>10755148</v>
          </cell>
          <cell r="X36">
            <v>0</v>
          </cell>
          <cell r="Y36">
            <v>727888</v>
          </cell>
          <cell r="Z36">
            <v>11483036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11483036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</row>
        <row r="37">
          <cell r="A37">
            <v>449</v>
          </cell>
          <cell r="B37" t="str">
            <v>BOSTON COLLEGIATE</v>
          </cell>
          <cell r="C37">
            <v>723</v>
          </cell>
          <cell r="D37">
            <v>23</v>
          </cell>
          <cell r="F37">
            <v>1.7586224872961578</v>
          </cell>
          <cell r="G37">
            <v>723</v>
          </cell>
          <cell r="I37">
            <v>12327959</v>
          </cell>
          <cell r="J37">
            <v>0</v>
          </cell>
          <cell r="K37">
            <v>656484</v>
          </cell>
          <cell r="L37">
            <v>12984443</v>
          </cell>
          <cell r="N37">
            <v>449</v>
          </cell>
          <cell r="O37">
            <v>723</v>
          </cell>
          <cell r="P37">
            <v>23</v>
          </cell>
          <cell r="Q37">
            <v>0</v>
          </cell>
          <cell r="R37">
            <v>7</v>
          </cell>
          <cell r="S37">
            <v>1.7586224872961578</v>
          </cell>
          <cell r="T37">
            <v>12327959</v>
          </cell>
          <cell r="U37">
            <v>28186</v>
          </cell>
          <cell r="V37">
            <v>0</v>
          </cell>
          <cell r="W37">
            <v>12299773</v>
          </cell>
          <cell r="X37">
            <v>0</v>
          </cell>
          <cell r="Y37">
            <v>654834</v>
          </cell>
          <cell r="Z37">
            <v>12954607</v>
          </cell>
          <cell r="AA37">
            <v>28186</v>
          </cell>
          <cell r="AB37">
            <v>0</v>
          </cell>
          <cell r="AC37">
            <v>1650</v>
          </cell>
          <cell r="AD37">
            <v>29836</v>
          </cell>
          <cell r="AE37">
            <v>12984443</v>
          </cell>
          <cell r="AG37">
            <v>449</v>
          </cell>
          <cell r="AH37">
            <v>7</v>
          </cell>
          <cell r="AI37">
            <v>1.7586224872961578</v>
          </cell>
          <cell r="AJ37">
            <v>28186</v>
          </cell>
          <cell r="AK37">
            <v>0</v>
          </cell>
          <cell r="AL37">
            <v>1650</v>
          </cell>
          <cell r="AM37">
            <v>29836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2862633</v>
          </cell>
          <cell r="J38">
            <v>0</v>
          </cell>
          <cell r="K38">
            <v>204484</v>
          </cell>
          <cell r="L38">
            <v>3067117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2862633</v>
          </cell>
          <cell r="U38">
            <v>0</v>
          </cell>
          <cell r="V38">
            <v>0</v>
          </cell>
          <cell r="W38">
            <v>2862633</v>
          </cell>
          <cell r="X38">
            <v>0</v>
          </cell>
          <cell r="Y38">
            <v>204484</v>
          </cell>
          <cell r="Z38">
            <v>3067117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3067117</v>
          </cell>
          <cell r="AG38">
            <v>450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9332181</v>
          </cell>
          <cell r="J39">
            <v>554561</v>
          </cell>
          <cell r="K39">
            <v>658476</v>
          </cell>
          <cell r="L39">
            <v>10545218</v>
          </cell>
          <cell r="N39">
            <v>453</v>
          </cell>
          <cell r="O39">
            <v>702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9332181</v>
          </cell>
          <cell r="U39">
            <v>0</v>
          </cell>
          <cell r="V39">
            <v>0</v>
          </cell>
          <cell r="W39">
            <v>9332181</v>
          </cell>
          <cell r="X39">
            <v>0</v>
          </cell>
          <cell r="Y39">
            <v>658476</v>
          </cell>
          <cell r="Z39">
            <v>9990657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9990657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786</v>
          </cell>
          <cell r="D40" t="str">
            <v/>
          </cell>
          <cell r="F40">
            <v>0</v>
          </cell>
          <cell r="G40">
            <v>786</v>
          </cell>
          <cell r="I40">
            <v>10102591</v>
          </cell>
          <cell r="J40">
            <v>240010</v>
          </cell>
          <cell r="K40">
            <v>737268</v>
          </cell>
          <cell r="L40">
            <v>11079869</v>
          </cell>
          <cell r="N40">
            <v>454</v>
          </cell>
          <cell r="O40">
            <v>786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10102591</v>
          </cell>
          <cell r="U40">
            <v>0</v>
          </cell>
          <cell r="V40">
            <v>0</v>
          </cell>
          <cell r="W40">
            <v>10102591</v>
          </cell>
          <cell r="X40">
            <v>0</v>
          </cell>
          <cell r="Y40">
            <v>737268</v>
          </cell>
          <cell r="Z40">
            <v>10839859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10839859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</row>
        <row r="41">
          <cell r="A41">
            <v>455</v>
          </cell>
          <cell r="B41" t="str">
            <v>HILL VIEW MONTESSORI</v>
          </cell>
          <cell r="C41">
            <v>303</v>
          </cell>
          <cell r="D41" t="str">
            <v/>
          </cell>
          <cell r="F41">
            <v>0</v>
          </cell>
          <cell r="G41">
            <v>303</v>
          </cell>
          <cell r="I41">
            <v>3362654</v>
          </cell>
          <cell r="J41">
            <v>0</v>
          </cell>
          <cell r="K41">
            <v>284214</v>
          </cell>
          <cell r="L41">
            <v>3646868</v>
          </cell>
          <cell r="N41">
            <v>455</v>
          </cell>
          <cell r="O41">
            <v>303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3362654</v>
          </cell>
          <cell r="U41">
            <v>0</v>
          </cell>
          <cell r="V41">
            <v>0</v>
          </cell>
          <cell r="W41">
            <v>3362654</v>
          </cell>
          <cell r="X41">
            <v>0</v>
          </cell>
          <cell r="Y41">
            <v>284214</v>
          </cell>
          <cell r="Z41">
            <v>3646868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3646868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2">
          <cell r="A42">
            <v>456</v>
          </cell>
          <cell r="B42" t="str">
            <v>LOWELL COMMUNITY</v>
          </cell>
          <cell r="C42">
            <v>803</v>
          </cell>
          <cell r="D42">
            <v>3</v>
          </cell>
          <cell r="F42">
            <v>0</v>
          </cell>
          <cell r="G42">
            <v>803</v>
          </cell>
          <cell r="I42">
            <v>10743457</v>
          </cell>
          <cell r="J42">
            <v>0</v>
          </cell>
          <cell r="K42">
            <v>750002</v>
          </cell>
          <cell r="L42">
            <v>11493459</v>
          </cell>
          <cell r="N42">
            <v>456</v>
          </cell>
          <cell r="O42">
            <v>803</v>
          </cell>
          <cell r="P42">
            <v>3</v>
          </cell>
          <cell r="Q42">
            <v>0</v>
          </cell>
          <cell r="R42">
            <v>0</v>
          </cell>
          <cell r="S42">
            <v>0</v>
          </cell>
          <cell r="T42">
            <v>10743457</v>
          </cell>
          <cell r="U42">
            <v>0</v>
          </cell>
          <cell r="V42">
            <v>0</v>
          </cell>
          <cell r="W42">
            <v>10743457</v>
          </cell>
          <cell r="X42">
            <v>0</v>
          </cell>
          <cell r="Y42">
            <v>750002</v>
          </cell>
          <cell r="Z42">
            <v>11493459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11493459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88</v>
          </cell>
          <cell r="D43" t="str">
            <v/>
          </cell>
          <cell r="F43">
            <v>0</v>
          </cell>
          <cell r="G43">
            <v>88</v>
          </cell>
          <cell r="I43">
            <v>1289422</v>
          </cell>
          <cell r="J43">
            <v>0</v>
          </cell>
          <cell r="K43">
            <v>82544</v>
          </cell>
          <cell r="L43">
            <v>1371966</v>
          </cell>
          <cell r="N43">
            <v>458</v>
          </cell>
          <cell r="O43">
            <v>88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1289422</v>
          </cell>
          <cell r="U43">
            <v>0</v>
          </cell>
          <cell r="V43">
            <v>0</v>
          </cell>
          <cell r="W43">
            <v>1289422</v>
          </cell>
          <cell r="X43">
            <v>0</v>
          </cell>
          <cell r="Y43">
            <v>82544</v>
          </cell>
          <cell r="Z43">
            <v>1371966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1371966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A44">
            <v>463</v>
          </cell>
          <cell r="B44" t="str">
            <v>KIPP ACADEMY BOSTON</v>
          </cell>
          <cell r="C44">
            <v>613</v>
          </cell>
          <cell r="D44">
            <v>25</v>
          </cell>
          <cell r="F44">
            <v>0.91096873989516325</v>
          </cell>
          <cell r="G44">
            <v>613</v>
          </cell>
          <cell r="I44">
            <v>11615648</v>
          </cell>
          <cell r="J44">
            <v>0</v>
          </cell>
          <cell r="K44">
            <v>551699</v>
          </cell>
          <cell r="L44">
            <v>12167347</v>
          </cell>
          <cell r="N44">
            <v>463</v>
          </cell>
          <cell r="O44">
            <v>613</v>
          </cell>
          <cell r="P44">
            <v>25</v>
          </cell>
          <cell r="Q44">
            <v>0</v>
          </cell>
          <cell r="R44">
            <v>2</v>
          </cell>
          <cell r="S44">
            <v>0.91096873989516325</v>
          </cell>
          <cell r="T44">
            <v>11615648</v>
          </cell>
          <cell r="U44">
            <v>15836</v>
          </cell>
          <cell r="V44">
            <v>0</v>
          </cell>
          <cell r="W44">
            <v>11599812</v>
          </cell>
          <cell r="X44">
            <v>0</v>
          </cell>
          <cell r="Y44">
            <v>550845</v>
          </cell>
          <cell r="Z44">
            <v>12150657</v>
          </cell>
          <cell r="AA44">
            <v>15836</v>
          </cell>
          <cell r="AB44">
            <v>0</v>
          </cell>
          <cell r="AC44">
            <v>854</v>
          </cell>
          <cell r="AD44">
            <v>16690</v>
          </cell>
          <cell r="AE44">
            <v>12167347</v>
          </cell>
          <cell r="AG44">
            <v>463</v>
          </cell>
          <cell r="AH44">
            <v>2</v>
          </cell>
          <cell r="AI44">
            <v>0.91096873989516325</v>
          </cell>
          <cell r="AJ44">
            <v>15836</v>
          </cell>
          <cell r="AK44">
            <v>0</v>
          </cell>
          <cell r="AL44">
            <v>854</v>
          </cell>
          <cell r="AM44">
            <v>16690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5">
          <cell r="A45">
            <v>464</v>
          </cell>
          <cell r="B45" t="str">
            <v>MARBLEHEAD COMMUNITY</v>
          </cell>
          <cell r="C45">
            <v>208</v>
          </cell>
          <cell r="D45" t="str">
            <v/>
          </cell>
          <cell r="F45">
            <v>1.1929541965741992</v>
          </cell>
          <cell r="G45">
            <v>208</v>
          </cell>
          <cell r="I45">
            <v>2991141</v>
          </cell>
          <cell r="J45">
            <v>0</v>
          </cell>
          <cell r="K45">
            <v>195104</v>
          </cell>
          <cell r="L45">
            <v>3186245</v>
          </cell>
          <cell r="N45">
            <v>464</v>
          </cell>
          <cell r="O45">
            <v>208</v>
          </cell>
          <cell r="P45">
            <v>0</v>
          </cell>
          <cell r="Q45">
            <v>0</v>
          </cell>
          <cell r="R45">
            <v>33</v>
          </cell>
          <cell r="S45">
            <v>1.1929541965741992</v>
          </cell>
          <cell r="T45">
            <v>2991141</v>
          </cell>
          <cell r="U45">
            <v>14424</v>
          </cell>
          <cell r="V45">
            <v>0</v>
          </cell>
          <cell r="W45">
            <v>2976717</v>
          </cell>
          <cell r="X45">
            <v>0</v>
          </cell>
          <cell r="Y45">
            <v>193988</v>
          </cell>
          <cell r="Z45">
            <v>3170705</v>
          </cell>
          <cell r="AA45">
            <v>14424</v>
          </cell>
          <cell r="AB45">
            <v>0</v>
          </cell>
          <cell r="AC45">
            <v>1116</v>
          </cell>
          <cell r="AD45">
            <v>15540</v>
          </cell>
          <cell r="AE45">
            <v>3186245</v>
          </cell>
          <cell r="AG45">
            <v>464</v>
          </cell>
          <cell r="AH45">
            <v>33</v>
          </cell>
          <cell r="AI45">
            <v>1.1929541965741992</v>
          </cell>
          <cell r="AJ45">
            <v>14424</v>
          </cell>
          <cell r="AK45">
            <v>0</v>
          </cell>
          <cell r="AL45">
            <v>1116</v>
          </cell>
          <cell r="AM45">
            <v>15540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</row>
        <row r="46">
          <cell r="A46">
            <v>466</v>
          </cell>
          <cell r="B46" t="str">
            <v>MARTHA'S VINEYARD</v>
          </cell>
          <cell r="C46">
            <v>176</v>
          </cell>
          <cell r="D46" t="str">
            <v/>
          </cell>
          <cell r="F46">
            <v>6.586972416677626</v>
          </cell>
          <cell r="G46">
            <v>176</v>
          </cell>
          <cell r="I46">
            <v>4753405</v>
          </cell>
          <cell r="J46">
            <v>0</v>
          </cell>
          <cell r="K46">
            <v>165088</v>
          </cell>
          <cell r="L46">
            <v>4918493</v>
          </cell>
          <cell r="N46">
            <v>466</v>
          </cell>
          <cell r="O46">
            <v>176</v>
          </cell>
          <cell r="P46">
            <v>0</v>
          </cell>
          <cell r="Q46">
            <v>0</v>
          </cell>
          <cell r="R46">
            <v>66</v>
          </cell>
          <cell r="S46">
            <v>6.586972416677626</v>
          </cell>
          <cell r="T46">
            <v>4753405</v>
          </cell>
          <cell r="U46">
            <v>200319</v>
          </cell>
          <cell r="V46">
            <v>0</v>
          </cell>
          <cell r="W46">
            <v>4553086</v>
          </cell>
          <cell r="X46">
            <v>0</v>
          </cell>
          <cell r="Y46">
            <v>158914</v>
          </cell>
          <cell r="Z46">
            <v>4712000</v>
          </cell>
          <cell r="AA46">
            <v>200319</v>
          </cell>
          <cell r="AB46">
            <v>0</v>
          </cell>
          <cell r="AC46">
            <v>6174</v>
          </cell>
          <cell r="AD46">
            <v>206493</v>
          </cell>
          <cell r="AE46">
            <v>4918493</v>
          </cell>
          <cell r="AG46">
            <v>466</v>
          </cell>
          <cell r="AH46">
            <v>66</v>
          </cell>
          <cell r="AI46">
            <v>6.586972416677626</v>
          </cell>
          <cell r="AJ46">
            <v>200319</v>
          </cell>
          <cell r="AK46">
            <v>0</v>
          </cell>
          <cell r="AL46">
            <v>6174</v>
          </cell>
          <cell r="AM46">
            <v>206493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</row>
        <row r="47">
          <cell r="A47">
            <v>469</v>
          </cell>
          <cell r="B47" t="str">
            <v>MATCH</v>
          </cell>
          <cell r="C47">
            <v>1213</v>
          </cell>
          <cell r="D47" t="str">
            <v/>
          </cell>
          <cell r="F47">
            <v>1.8164057975930314</v>
          </cell>
          <cell r="G47">
            <v>1213</v>
          </cell>
          <cell r="I47">
            <v>24508156</v>
          </cell>
          <cell r="J47">
            <v>0</v>
          </cell>
          <cell r="K47">
            <v>1137794</v>
          </cell>
          <cell r="L47">
            <v>25645950</v>
          </cell>
          <cell r="N47">
            <v>469</v>
          </cell>
          <cell r="O47">
            <v>1213</v>
          </cell>
          <cell r="P47">
            <v>0</v>
          </cell>
          <cell r="Q47">
            <v>0</v>
          </cell>
          <cell r="R47">
            <v>3</v>
          </cell>
          <cell r="S47">
            <v>1.8164057975930314</v>
          </cell>
          <cell r="T47">
            <v>24508156</v>
          </cell>
          <cell r="U47">
            <v>32204</v>
          </cell>
          <cell r="V47">
            <v>0</v>
          </cell>
          <cell r="W47">
            <v>24475952</v>
          </cell>
          <cell r="X47">
            <v>0</v>
          </cell>
          <cell r="Y47">
            <v>1136090</v>
          </cell>
          <cell r="Z47">
            <v>25612042</v>
          </cell>
          <cell r="AA47">
            <v>32204</v>
          </cell>
          <cell r="AB47">
            <v>0</v>
          </cell>
          <cell r="AC47">
            <v>1704</v>
          </cell>
          <cell r="AD47">
            <v>33908</v>
          </cell>
          <cell r="AE47">
            <v>25645950</v>
          </cell>
          <cell r="AG47">
            <v>469</v>
          </cell>
          <cell r="AH47">
            <v>3</v>
          </cell>
          <cell r="AI47">
            <v>1.8164057975930314</v>
          </cell>
          <cell r="AJ47">
            <v>32204</v>
          </cell>
          <cell r="AK47">
            <v>0</v>
          </cell>
          <cell r="AL47">
            <v>1704</v>
          </cell>
          <cell r="AM47">
            <v>33908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1629</v>
          </cell>
          <cell r="D48" t="str">
            <v/>
          </cell>
          <cell r="F48">
            <v>9.6783293078641872</v>
          </cell>
          <cell r="G48">
            <v>1629</v>
          </cell>
          <cell r="I48">
            <v>21393394</v>
          </cell>
          <cell r="J48">
            <v>82808</v>
          </cell>
          <cell r="K48">
            <v>1528002</v>
          </cell>
          <cell r="L48">
            <v>23004204</v>
          </cell>
          <cell r="N48">
            <v>470</v>
          </cell>
          <cell r="O48">
            <v>1629</v>
          </cell>
          <cell r="P48">
            <v>0</v>
          </cell>
          <cell r="Q48">
            <v>0</v>
          </cell>
          <cell r="R48">
            <v>291</v>
          </cell>
          <cell r="S48">
            <v>9.6783293078641872</v>
          </cell>
          <cell r="T48">
            <v>21393394</v>
          </cell>
          <cell r="U48">
            <v>124130</v>
          </cell>
          <cell r="V48">
            <v>0</v>
          </cell>
          <cell r="W48">
            <v>21269264</v>
          </cell>
          <cell r="X48">
            <v>0</v>
          </cell>
          <cell r="Y48">
            <v>1518918</v>
          </cell>
          <cell r="Z48">
            <v>22788182</v>
          </cell>
          <cell r="AA48">
            <v>124130</v>
          </cell>
          <cell r="AB48">
            <v>0</v>
          </cell>
          <cell r="AC48">
            <v>9084</v>
          </cell>
          <cell r="AD48">
            <v>133214</v>
          </cell>
          <cell r="AE48">
            <v>22921396</v>
          </cell>
          <cell r="AG48">
            <v>470</v>
          </cell>
          <cell r="AH48">
            <v>291</v>
          </cell>
          <cell r="AI48">
            <v>9.6783293078641872</v>
          </cell>
          <cell r="AJ48">
            <v>124130</v>
          </cell>
          <cell r="AK48">
            <v>0</v>
          </cell>
          <cell r="AL48">
            <v>9084</v>
          </cell>
          <cell r="AM48">
            <v>133214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366</v>
          </cell>
          <cell r="D49" t="str">
            <v/>
          </cell>
          <cell r="F49">
            <v>0</v>
          </cell>
          <cell r="G49">
            <v>366</v>
          </cell>
          <cell r="I49">
            <v>4661104</v>
          </cell>
          <cell r="J49">
            <v>0</v>
          </cell>
          <cell r="K49">
            <v>343308</v>
          </cell>
          <cell r="L49">
            <v>5004412</v>
          </cell>
          <cell r="N49">
            <v>474</v>
          </cell>
          <cell r="O49">
            <v>366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4661104</v>
          </cell>
          <cell r="U49">
            <v>0</v>
          </cell>
          <cell r="V49">
            <v>0</v>
          </cell>
          <cell r="W49">
            <v>4661104</v>
          </cell>
          <cell r="X49">
            <v>0</v>
          </cell>
          <cell r="Y49">
            <v>343308</v>
          </cell>
          <cell r="Z49">
            <v>5004412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5004412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</v>
          </cell>
          <cell r="D50" t="str">
            <v/>
          </cell>
          <cell r="F50">
            <v>0</v>
          </cell>
          <cell r="G50">
            <v>399</v>
          </cell>
          <cell r="I50">
            <v>5730600</v>
          </cell>
          <cell r="J50">
            <v>0</v>
          </cell>
          <cell r="K50">
            <v>374262</v>
          </cell>
          <cell r="L50">
            <v>6104862</v>
          </cell>
          <cell r="N50">
            <v>478</v>
          </cell>
          <cell r="O50">
            <v>399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5730600</v>
          </cell>
          <cell r="U50">
            <v>0</v>
          </cell>
          <cell r="V50">
            <v>0</v>
          </cell>
          <cell r="W50">
            <v>5730600</v>
          </cell>
          <cell r="X50">
            <v>0</v>
          </cell>
          <cell r="Y50">
            <v>374262</v>
          </cell>
          <cell r="Z50">
            <v>6104862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6104862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391</v>
          </cell>
          <cell r="D51" t="str">
            <v/>
          </cell>
          <cell r="F51">
            <v>0</v>
          </cell>
          <cell r="G51">
            <v>391</v>
          </cell>
          <cell r="I51">
            <v>5717076</v>
          </cell>
          <cell r="J51">
            <v>0</v>
          </cell>
          <cell r="K51">
            <v>366758</v>
          </cell>
          <cell r="L51">
            <v>6083834</v>
          </cell>
          <cell r="N51">
            <v>479</v>
          </cell>
          <cell r="O51">
            <v>391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5717076</v>
          </cell>
          <cell r="U51">
            <v>0</v>
          </cell>
          <cell r="V51">
            <v>0</v>
          </cell>
          <cell r="W51">
            <v>5717076</v>
          </cell>
          <cell r="X51">
            <v>0</v>
          </cell>
          <cell r="Y51">
            <v>366758</v>
          </cell>
          <cell r="Z51">
            <v>6083834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6083834</v>
          </cell>
          <cell r="AG51">
            <v>479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</row>
        <row r="52">
          <cell r="A52">
            <v>481</v>
          </cell>
          <cell r="B52" t="str">
            <v>BOSTON RENAISSANCE</v>
          </cell>
          <cell r="C52">
            <v>943</v>
          </cell>
          <cell r="D52" t="str">
            <v/>
          </cell>
          <cell r="F52">
            <v>7.2656231903721258</v>
          </cell>
          <cell r="G52">
            <v>943</v>
          </cell>
          <cell r="I52">
            <v>17591996</v>
          </cell>
          <cell r="J52">
            <v>0</v>
          </cell>
          <cell r="K52">
            <v>884534</v>
          </cell>
          <cell r="L52">
            <v>18476530</v>
          </cell>
          <cell r="N52">
            <v>481</v>
          </cell>
          <cell r="O52">
            <v>943</v>
          </cell>
          <cell r="P52">
            <v>0</v>
          </cell>
          <cell r="Q52">
            <v>0</v>
          </cell>
          <cell r="R52">
            <v>9</v>
          </cell>
          <cell r="S52">
            <v>7.2656231903721258</v>
          </cell>
          <cell r="T52">
            <v>17591996</v>
          </cell>
          <cell r="U52">
            <v>116472</v>
          </cell>
          <cell r="V52">
            <v>0</v>
          </cell>
          <cell r="W52">
            <v>17475524</v>
          </cell>
          <cell r="X52">
            <v>0</v>
          </cell>
          <cell r="Y52">
            <v>877718</v>
          </cell>
          <cell r="Z52">
            <v>18353242</v>
          </cell>
          <cell r="AA52">
            <v>116472</v>
          </cell>
          <cell r="AB52">
            <v>0</v>
          </cell>
          <cell r="AC52">
            <v>6816</v>
          </cell>
          <cell r="AD52">
            <v>123288</v>
          </cell>
          <cell r="AE52">
            <v>18476530</v>
          </cell>
          <cell r="AG52">
            <v>481</v>
          </cell>
          <cell r="AH52">
            <v>9</v>
          </cell>
          <cell r="AI52">
            <v>7.2656231903721258</v>
          </cell>
          <cell r="AJ52">
            <v>116472</v>
          </cell>
          <cell r="AK52">
            <v>0</v>
          </cell>
          <cell r="AL52">
            <v>6816</v>
          </cell>
          <cell r="AM52">
            <v>123288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4238467</v>
          </cell>
          <cell r="J53">
            <v>0</v>
          </cell>
          <cell r="K53">
            <v>270144</v>
          </cell>
          <cell r="L53">
            <v>4508611</v>
          </cell>
          <cell r="N53">
            <v>482</v>
          </cell>
          <cell r="O53">
            <v>288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4238467</v>
          </cell>
          <cell r="U53">
            <v>0</v>
          </cell>
          <cell r="V53">
            <v>0</v>
          </cell>
          <cell r="W53">
            <v>4238467</v>
          </cell>
          <cell r="X53">
            <v>0</v>
          </cell>
          <cell r="Y53">
            <v>270144</v>
          </cell>
          <cell r="Z53">
            <v>4508611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4508611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</row>
        <row r="54">
          <cell r="A54">
            <v>483</v>
          </cell>
          <cell r="B54" t="str">
            <v>RISING TIDE</v>
          </cell>
          <cell r="C54">
            <v>666</v>
          </cell>
          <cell r="D54" t="str">
            <v/>
          </cell>
          <cell r="F54">
            <v>0</v>
          </cell>
          <cell r="G54">
            <v>666</v>
          </cell>
          <cell r="I54">
            <v>9600215</v>
          </cell>
          <cell r="J54">
            <v>0</v>
          </cell>
          <cell r="K54">
            <v>624708</v>
          </cell>
          <cell r="L54">
            <v>10224923</v>
          </cell>
          <cell r="N54">
            <v>483</v>
          </cell>
          <cell r="O54">
            <v>666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9600215</v>
          </cell>
          <cell r="U54">
            <v>0</v>
          </cell>
          <cell r="V54">
            <v>0</v>
          </cell>
          <cell r="W54">
            <v>9600215</v>
          </cell>
          <cell r="X54">
            <v>0</v>
          </cell>
          <cell r="Y54">
            <v>624708</v>
          </cell>
          <cell r="Z54">
            <v>10224923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10224923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A55">
            <v>484</v>
          </cell>
          <cell r="B55" t="str">
            <v>ROXBURY PREPARATORY</v>
          </cell>
          <cell r="C55">
            <v>1596</v>
          </cell>
          <cell r="D55" t="str">
            <v/>
          </cell>
          <cell r="F55">
            <v>0</v>
          </cell>
          <cell r="G55">
            <v>1596</v>
          </cell>
          <cell r="I55">
            <v>32053046</v>
          </cell>
          <cell r="J55">
            <v>0</v>
          </cell>
          <cell r="K55">
            <v>1497048</v>
          </cell>
          <cell r="L55">
            <v>33550094</v>
          </cell>
          <cell r="N55">
            <v>484</v>
          </cell>
          <cell r="O55">
            <v>1596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32053046</v>
          </cell>
          <cell r="U55">
            <v>0</v>
          </cell>
          <cell r="V55">
            <v>0</v>
          </cell>
          <cell r="W55">
            <v>32053046</v>
          </cell>
          <cell r="X55">
            <v>0</v>
          </cell>
          <cell r="Y55">
            <v>1497048</v>
          </cell>
          <cell r="Z55">
            <v>33550094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33550094</v>
          </cell>
          <cell r="AG55">
            <v>484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</row>
        <row r="56">
          <cell r="A56">
            <v>485</v>
          </cell>
          <cell r="B56" t="str">
            <v>SALEM ACADEMY</v>
          </cell>
          <cell r="C56">
            <v>495</v>
          </cell>
          <cell r="D56">
            <v>15</v>
          </cell>
          <cell r="F56">
            <v>26.220892239853079</v>
          </cell>
          <cell r="G56">
            <v>495</v>
          </cell>
          <cell r="I56">
            <v>7363167</v>
          </cell>
          <cell r="J56">
            <v>0</v>
          </cell>
          <cell r="K56">
            <v>450450</v>
          </cell>
          <cell r="L56">
            <v>7813617</v>
          </cell>
          <cell r="N56">
            <v>485</v>
          </cell>
          <cell r="O56">
            <v>495</v>
          </cell>
          <cell r="P56">
            <v>15</v>
          </cell>
          <cell r="Q56">
            <v>0</v>
          </cell>
          <cell r="R56">
            <v>150</v>
          </cell>
          <cell r="S56">
            <v>26.220892239853079</v>
          </cell>
          <cell r="T56">
            <v>7363167</v>
          </cell>
          <cell r="U56">
            <v>404736</v>
          </cell>
          <cell r="V56">
            <v>0</v>
          </cell>
          <cell r="W56">
            <v>6958431</v>
          </cell>
          <cell r="X56">
            <v>0</v>
          </cell>
          <cell r="Y56">
            <v>425834</v>
          </cell>
          <cell r="Z56">
            <v>7384265</v>
          </cell>
          <cell r="AA56">
            <v>404736</v>
          </cell>
          <cell r="AB56">
            <v>0</v>
          </cell>
          <cell r="AC56">
            <v>24616</v>
          </cell>
          <cell r="AD56">
            <v>429352</v>
          </cell>
          <cell r="AE56">
            <v>7813617</v>
          </cell>
          <cell r="AG56">
            <v>485</v>
          </cell>
          <cell r="AH56">
            <v>150</v>
          </cell>
          <cell r="AI56">
            <v>26.220892239853079</v>
          </cell>
          <cell r="AJ56">
            <v>404736</v>
          </cell>
          <cell r="AK56">
            <v>0</v>
          </cell>
          <cell r="AL56">
            <v>24616</v>
          </cell>
          <cell r="AM56">
            <v>429352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57">
            <v>486</v>
          </cell>
          <cell r="B57" t="str">
            <v>LEARNING FIRST</v>
          </cell>
          <cell r="C57">
            <v>665</v>
          </cell>
          <cell r="D57" t="str">
            <v/>
          </cell>
          <cell r="F57">
            <v>0</v>
          </cell>
          <cell r="G57">
            <v>665</v>
          </cell>
          <cell r="I57">
            <v>9109344</v>
          </cell>
          <cell r="J57">
            <v>0</v>
          </cell>
          <cell r="K57">
            <v>623770</v>
          </cell>
          <cell r="L57">
            <v>9733114</v>
          </cell>
          <cell r="N57">
            <v>486</v>
          </cell>
          <cell r="O57">
            <v>665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9109344</v>
          </cell>
          <cell r="U57">
            <v>0</v>
          </cell>
          <cell r="V57">
            <v>0</v>
          </cell>
          <cell r="W57">
            <v>9109344</v>
          </cell>
          <cell r="X57">
            <v>0</v>
          </cell>
          <cell r="Y57">
            <v>623770</v>
          </cell>
          <cell r="Z57">
            <v>9733114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9733114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1107</v>
          </cell>
          <cell r="D58" t="str">
            <v/>
          </cell>
          <cell r="F58">
            <v>6.3079409179258539</v>
          </cell>
          <cell r="G58">
            <v>1107</v>
          </cell>
          <cell r="I58">
            <v>20619849</v>
          </cell>
          <cell r="J58">
            <v>0</v>
          </cell>
          <cell r="K58">
            <v>1038366</v>
          </cell>
          <cell r="L58">
            <v>21658215</v>
          </cell>
          <cell r="N58">
            <v>487</v>
          </cell>
          <cell r="O58">
            <v>1107</v>
          </cell>
          <cell r="P58">
            <v>0</v>
          </cell>
          <cell r="Q58">
            <v>0</v>
          </cell>
          <cell r="R58">
            <v>107</v>
          </cell>
          <cell r="S58">
            <v>6.3079409179258539</v>
          </cell>
          <cell r="T58">
            <v>20619849</v>
          </cell>
          <cell r="U58">
            <v>99422</v>
          </cell>
          <cell r="V58">
            <v>0</v>
          </cell>
          <cell r="W58">
            <v>20520427</v>
          </cell>
          <cell r="X58">
            <v>0</v>
          </cell>
          <cell r="Y58">
            <v>1032446</v>
          </cell>
          <cell r="Z58">
            <v>21552873</v>
          </cell>
          <cell r="AA58">
            <v>99422</v>
          </cell>
          <cell r="AB58">
            <v>0</v>
          </cell>
          <cell r="AC58">
            <v>5920</v>
          </cell>
          <cell r="AD58">
            <v>105342</v>
          </cell>
          <cell r="AE58">
            <v>21658215</v>
          </cell>
          <cell r="AG58">
            <v>487</v>
          </cell>
          <cell r="AH58">
            <v>107</v>
          </cell>
          <cell r="AI58">
            <v>6.3079409179258539</v>
          </cell>
          <cell r="AJ58">
            <v>99422</v>
          </cell>
          <cell r="AK58">
            <v>0</v>
          </cell>
          <cell r="AL58">
            <v>5920</v>
          </cell>
          <cell r="AM58">
            <v>105342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</row>
        <row r="59">
          <cell r="A59">
            <v>488</v>
          </cell>
          <cell r="B59" t="str">
            <v>SOUTH SHORE</v>
          </cell>
          <cell r="C59">
            <v>1009</v>
          </cell>
          <cell r="D59" t="str">
            <v/>
          </cell>
          <cell r="F59">
            <v>123.51559423632634</v>
          </cell>
          <cell r="G59">
            <v>1009</v>
          </cell>
          <cell r="I59">
            <v>14787916</v>
          </cell>
          <cell r="J59">
            <v>0</v>
          </cell>
          <cell r="K59">
            <v>946442</v>
          </cell>
          <cell r="L59">
            <v>15734358</v>
          </cell>
          <cell r="N59">
            <v>488</v>
          </cell>
          <cell r="O59">
            <v>1009</v>
          </cell>
          <cell r="P59">
            <v>0</v>
          </cell>
          <cell r="Q59">
            <v>0</v>
          </cell>
          <cell r="R59">
            <v>139</v>
          </cell>
          <cell r="S59">
            <v>123.51559423632634</v>
          </cell>
          <cell r="T59">
            <v>14787916</v>
          </cell>
          <cell r="U59">
            <v>2052104</v>
          </cell>
          <cell r="V59">
            <v>0</v>
          </cell>
          <cell r="W59">
            <v>12735812</v>
          </cell>
          <cell r="X59">
            <v>0</v>
          </cell>
          <cell r="Y59">
            <v>830570</v>
          </cell>
          <cell r="Z59">
            <v>13566382</v>
          </cell>
          <cell r="AA59">
            <v>2052104</v>
          </cell>
          <cell r="AB59">
            <v>0</v>
          </cell>
          <cell r="AC59">
            <v>115872</v>
          </cell>
          <cell r="AD59">
            <v>2167976</v>
          </cell>
          <cell r="AE59">
            <v>15734358</v>
          </cell>
          <cell r="AG59">
            <v>488</v>
          </cell>
          <cell r="AH59">
            <v>139</v>
          </cell>
          <cell r="AI59">
            <v>123.51559423632634</v>
          </cell>
          <cell r="AJ59">
            <v>2052104</v>
          </cell>
          <cell r="AK59">
            <v>0</v>
          </cell>
          <cell r="AL59">
            <v>115872</v>
          </cell>
          <cell r="AM59">
            <v>2167976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A60">
            <v>489</v>
          </cell>
          <cell r="B60" t="str">
            <v>STURGIS</v>
          </cell>
          <cell r="C60">
            <v>853</v>
          </cell>
          <cell r="D60">
            <v>3</v>
          </cell>
          <cell r="F60">
            <v>0</v>
          </cell>
          <cell r="G60">
            <v>853</v>
          </cell>
          <cell r="I60">
            <v>14616996</v>
          </cell>
          <cell r="J60">
            <v>0</v>
          </cell>
          <cell r="K60">
            <v>797555</v>
          </cell>
          <cell r="L60">
            <v>15414551</v>
          </cell>
          <cell r="N60">
            <v>489</v>
          </cell>
          <cell r="O60">
            <v>853</v>
          </cell>
          <cell r="P60">
            <v>3</v>
          </cell>
          <cell r="Q60">
            <v>0</v>
          </cell>
          <cell r="R60">
            <v>0</v>
          </cell>
          <cell r="S60">
            <v>0</v>
          </cell>
          <cell r="T60">
            <v>14616996</v>
          </cell>
          <cell r="U60">
            <v>0</v>
          </cell>
          <cell r="V60">
            <v>0</v>
          </cell>
          <cell r="W60">
            <v>14616996</v>
          </cell>
          <cell r="X60">
            <v>0</v>
          </cell>
          <cell r="Y60">
            <v>797555</v>
          </cell>
          <cell r="Z60">
            <v>15414551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15414551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A61">
            <v>491</v>
          </cell>
          <cell r="B61" t="str">
            <v>ATLANTIS</v>
          </cell>
          <cell r="C61">
            <v>1296</v>
          </cell>
          <cell r="D61" t="str">
            <v/>
          </cell>
          <cell r="F61">
            <v>0</v>
          </cell>
          <cell r="G61">
            <v>1296</v>
          </cell>
          <cell r="I61">
            <v>16085273</v>
          </cell>
          <cell r="J61">
            <v>0</v>
          </cell>
          <cell r="K61">
            <v>1215648</v>
          </cell>
          <cell r="L61">
            <v>17300921</v>
          </cell>
          <cell r="N61">
            <v>491</v>
          </cell>
          <cell r="O61">
            <v>1296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16085273</v>
          </cell>
          <cell r="U61">
            <v>0</v>
          </cell>
          <cell r="V61">
            <v>0</v>
          </cell>
          <cell r="W61">
            <v>16085273</v>
          </cell>
          <cell r="X61">
            <v>0</v>
          </cell>
          <cell r="Y61">
            <v>1215648</v>
          </cell>
          <cell r="Z61">
            <v>17300921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17300921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365</v>
          </cell>
          <cell r="D62">
            <v>5</v>
          </cell>
          <cell r="F62">
            <v>0</v>
          </cell>
          <cell r="G62">
            <v>365</v>
          </cell>
          <cell r="I62">
            <v>5130092</v>
          </cell>
          <cell r="J62">
            <v>0</v>
          </cell>
          <cell r="K62">
            <v>337625</v>
          </cell>
          <cell r="L62">
            <v>5467717</v>
          </cell>
          <cell r="N62">
            <v>492</v>
          </cell>
          <cell r="O62">
            <v>365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  <cell r="T62">
            <v>5130092</v>
          </cell>
          <cell r="U62">
            <v>0</v>
          </cell>
          <cell r="V62">
            <v>0</v>
          </cell>
          <cell r="W62">
            <v>5130092</v>
          </cell>
          <cell r="X62">
            <v>0</v>
          </cell>
          <cell r="Y62">
            <v>337625</v>
          </cell>
          <cell r="Z62">
            <v>5467717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5467717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221</v>
          </cell>
          <cell r="D63">
            <v>6</v>
          </cell>
          <cell r="F63">
            <v>0</v>
          </cell>
          <cell r="G63">
            <v>221</v>
          </cell>
          <cell r="I63">
            <v>3715998</v>
          </cell>
          <cell r="J63">
            <v>0</v>
          </cell>
          <cell r="K63">
            <v>201773</v>
          </cell>
          <cell r="L63">
            <v>3917771</v>
          </cell>
          <cell r="N63">
            <v>493</v>
          </cell>
          <cell r="O63">
            <v>221</v>
          </cell>
          <cell r="P63">
            <v>6</v>
          </cell>
          <cell r="Q63">
            <v>0</v>
          </cell>
          <cell r="R63">
            <v>0</v>
          </cell>
          <cell r="S63">
            <v>0</v>
          </cell>
          <cell r="T63">
            <v>3715998</v>
          </cell>
          <cell r="U63">
            <v>0</v>
          </cell>
          <cell r="V63">
            <v>0</v>
          </cell>
          <cell r="W63">
            <v>3715998</v>
          </cell>
          <cell r="X63">
            <v>0</v>
          </cell>
          <cell r="Y63">
            <v>201773</v>
          </cell>
          <cell r="Z63">
            <v>3917771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3917771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</row>
        <row r="64">
          <cell r="A64">
            <v>494</v>
          </cell>
          <cell r="B64" t="str">
            <v>PIONEER CS OF SCIENCE</v>
          </cell>
          <cell r="C64">
            <v>794</v>
          </cell>
          <cell r="D64">
            <v>14</v>
          </cell>
          <cell r="F64">
            <v>1.5582272700120992</v>
          </cell>
          <cell r="G64">
            <v>794</v>
          </cell>
          <cell r="I64">
            <v>10566700</v>
          </cell>
          <cell r="J64">
            <v>0</v>
          </cell>
          <cell r="K64">
            <v>731279</v>
          </cell>
          <cell r="L64">
            <v>11297979</v>
          </cell>
          <cell r="N64">
            <v>494</v>
          </cell>
          <cell r="O64">
            <v>794</v>
          </cell>
          <cell r="P64">
            <v>14</v>
          </cell>
          <cell r="Q64">
            <v>0</v>
          </cell>
          <cell r="R64">
            <v>415</v>
          </cell>
          <cell r="S64">
            <v>1.5582272700120992</v>
          </cell>
          <cell r="T64">
            <v>10566700</v>
          </cell>
          <cell r="U64">
            <v>22175</v>
          </cell>
          <cell r="V64">
            <v>0</v>
          </cell>
          <cell r="W64">
            <v>10544525</v>
          </cell>
          <cell r="X64">
            <v>0</v>
          </cell>
          <cell r="Y64">
            <v>729824</v>
          </cell>
          <cell r="Z64">
            <v>11274349</v>
          </cell>
          <cell r="AA64">
            <v>22175</v>
          </cell>
          <cell r="AB64">
            <v>0</v>
          </cell>
          <cell r="AC64">
            <v>1455</v>
          </cell>
          <cell r="AD64">
            <v>23630</v>
          </cell>
          <cell r="AE64">
            <v>11297979</v>
          </cell>
          <cell r="AG64">
            <v>494</v>
          </cell>
          <cell r="AH64">
            <v>415</v>
          </cell>
          <cell r="AI64">
            <v>1.5582272700120992</v>
          </cell>
          <cell r="AJ64">
            <v>22175</v>
          </cell>
          <cell r="AK64">
            <v>0</v>
          </cell>
          <cell r="AL64">
            <v>1455</v>
          </cell>
          <cell r="AM64">
            <v>23630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A65">
            <v>496</v>
          </cell>
          <cell r="B65" t="str">
            <v>GLOBAL LEARNING</v>
          </cell>
          <cell r="C65">
            <v>503</v>
          </cell>
          <cell r="D65">
            <v>3</v>
          </cell>
          <cell r="F65">
            <v>0</v>
          </cell>
          <cell r="G65">
            <v>503</v>
          </cell>
          <cell r="I65">
            <v>6338719</v>
          </cell>
          <cell r="J65">
            <v>214454</v>
          </cell>
          <cell r="K65">
            <v>468796</v>
          </cell>
          <cell r="L65">
            <v>7021969</v>
          </cell>
          <cell r="N65">
            <v>496</v>
          </cell>
          <cell r="O65">
            <v>503</v>
          </cell>
          <cell r="P65">
            <v>3</v>
          </cell>
          <cell r="Q65">
            <v>0</v>
          </cell>
          <cell r="R65">
            <v>0</v>
          </cell>
          <cell r="S65">
            <v>0</v>
          </cell>
          <cell r="T65">
            <v>6338719</v>
          </cell>
          <cell r="U65">
            <v>0</v>
          </cell>
          <cell r="V65">
            <v>0</v>
          </cell>
          <cell r="W65">
            <v>6338719</v>
          </cell>
          <cell r="X65">
            <v>0</v>
          </cell>
          <cell r="Y65">
            <v>468796</v>
          </cell>
          <cell r="Z65">
            <v>6807515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6807515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560</v>
          </cell>
          <cell r="D66" t="str">
            <v/>
          </cell>
          <cell r="F66">
            <v>0</v>
          </cell>
          <cell r="G66">
            <v>560</v>
          </cell>
          <cell r="I66">
            <v>8174969</v>
          </cell>
          <cell r="J66">
            <v>0</v>
          </cell>
          <cell r="K66">
            <v>525280</v>
          </cell>
          <cell r="L66">
            <v>8700249</v>
          </cell>
          <cell r="N66">
            <v>497</v>
          </cell>
          <cell r="O66">
            <v>560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8174969</v>
          </cell>
          <cell r="U66">
            <v>0</v>
          </cell>
          <cell r="V66">
            <v>0</v>
          </cell>
          <cell r="W66">
            <v>8174969</v>
          </cell>
          <cell r="X66">
            <v>0</v>
          </cell>
          <cell r="Y66">
            <v>525280</v>
          </cell>
          <cell r="Z66">
            <v>8700249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8700249</v>
          </cell>
          <cell r="AG66">
            <v>497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A67">
            <v>498</v>
          </cell>
          <cell r="B67" t="str">
            <v>VERITAS PREPARATORY</v>
          </cell>
          <cell r="C67">
            <v>419</v>
          </cell>
          <cell r="D67">
            <v>14</v>
          </cell>
          <cell r="F67">
            <v>0</v>
          </cell>
          <cell r="G67">
            <v>419</v>
          </cell>
          <cell r="I67">
            <v>5623266</v>
          </cell>
          <cell r="J67">
            <v>0</v>
          </cell>
          <cell r="K67">
            <v>380033</v>
          </cell>
          <cell r="L67">
            <v>6003299</v>
          </cell>
          <cell r="N67">
            <v>498</v>
          </cell>
          <cell r="O67">
            <v>419</v>
          </cell>
          <cell r="P67">
            <v>14</v>
          </cell>
          <cell r="Q67">
            <v>0</v>
          </cell>
          <cell r="R67">
            <v>0</v>
          </cell>
          <cell r="S67">
            <v>0</v>
          </cell>
          <cell r="T67">
            <v>5623266</v>
          </cell>
          <cell r="U67">
            <v>0</v>
          </cell>
          <cell r="V67">
            <v>0</v>
          </cell>
          <cell r="W67">
            <v>5623266</v>
          </cell>
          <cell r="X67">
            <v>0</v>
          </cell>
          <cell r="Y67">
            <v>380033</v>
          </cell>
          <cell r="Z67">
            <v>6003299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6003299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540</v>
          </cell>
          <cell r="D68" t="str">
            <v/>
          </cell>
          <cell r="F68">
            <v>0</v>
          </cell>
          <cell r="G68">
            <v>540</v>
          </cell>
          <cell r="I68">
            <v>6994115</v>
          </cell>
          <cell r="J68">
            <v>0</v>
          </cell>
          <cell r="K68">
            <v>506520</v>
          </cell>
          <cell r="L68">
            <v>7500635</v>
          </cell>
          <cell r="N68">
            <v>499</v>
          </cell>
          <cell r="O68">
            <v>540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6994115</v>
          </cell>
          <cell r="U68">
            <v>0</v>
          </cell>
          <cell r="V68">
            <v>0</v>
          </cell>
          <cell r="W68">
            <v>6994115</v>
          </cell>
          <cell r="X68">
            <v>0</v>
          </cell>
          <cell r="Y68">
            <v>506520</v>
          </cell>
          <cell r="Z68">
            <v>7500635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7500635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263</v>
          </cell>
          <cell r="D69" t="str">
            <v/>
          </cell>
          <cell r="F69">
            <v>0</v>
          </cell>
          <cell r="G69">
            <v>263</v>
          </cell>
          <cell r="I69">
            <v>4118983</v>
          </cell>
          <cell r="J69">
            <v>0</v>
          </cell>
          <cell r="K69">
            <v>246694</v>
          </cell>
          <cell r="L69">
            <v>4365677</v>
          </cell>
          <cell r="N69">
            <v>3501</v>
          </cell>
          <cell r="O69">
            <v>263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4118983</v>
          </cell>
          <cell r="U69">
            <v>0</v>
          </cell>
          <cell r="V69">
            <v>0</v>
          </cell>
          <cell r="W69">
            <v>4118983</v>
          </cell>
          <cell r="X69">
            <v>0</v>
          </cell>
          <cell r="Y69">
            <v>246694</v>
          </cell>
          <cell r="Z69">
            <v>4365677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4365677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</row>
        <row r="70">
          <cell r="A70">
            <v>3502</v>
          </cell>
          <cell r="B70" t="str">
            <v>BAYSTATE ACADEMY</v>
          </cell>
          <cell r="C70">
            <v>469</v>
          </cell>
          <cell r="D70" t="str">
            <v/>
          </cell>
          <cell r="F70">
            <v>0</v>
          </cell>
          <cell r="G70">
            <v>469</v>
          </cell>
          <cell r="I70">
            <v>6663118</v>
          </cell>
          <cell r="J70">
            <v>0</v>
          </cell>
          <cell r="K70">
            <v>439922</v>
          </cell>
          <cell r="L70">
            <v>7103040</v>
          </cell>
          <cell r="N70">
            <v>3502</v>
          </cell>
          <cell r="O70">
            <v>469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6663118</v>
          </cell>
          <cell r="U70">
            <v>0</v>
          </cell>
          <cell r="V70">
            <v>0</v>
          </cell>
          <cell r="W70">
            <v>6663118</v>
          </cell>
          <cell r="X70">
            <v>0</v>
          </cell>
          <cell r="Y70">
            <v>439922</v>
          </cell>
          <cell r="Z70">
            <v>7103040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7103040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1015</v>
          </cell>
          <cell r="D71" t="str">
            <v/>
          </cell>
          <cell r="F71">
            <v>0</v>
          </cell>
          <cell r="G71">
            <v>1015</v>
          </cell>
          <cell r="I71">
            <v>12693286</v>
          </cell>
          <cell r="J71">
            <v>0</v>
          </cell>
          <cell r="K71">
            <v>952070</v>
          </cell>
          <cell r="L71">
            <v>13645356</v>
          </cell>
          <cell r="N71">
            <v>3503</v>
          </cell>
          <cell r="O71">
            <v>1015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12693286</v>
          </cell>
          <cell r="U71">
            <v>0</v>
          </cell>
          <cell r="V71">
            <v>0</v>
          </cell>
          <cell r="W71">
            <v>12693286</v>
          </cell>
          <cell r="X71">
            <v>0</v>
          </cell>
          <cell r="Y71">
            <v>952070</v>
          </cell>
          <cell r="Z71">
            <v>13645356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13645356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370</v>
          </cell>
          <cell r="D72">
            <v>10</v>
          </cell>
          <cell r="F72">
            <v>0.90900094474628435</v>
          </cell>
          <cell r="G72">
            <v>370</v>
          </cell>
          <cell r="I72">
            <v>5051822</v>
          </cell>
          <cell r="J72">
            <v>0</v>
          </cell>
          <cell r="K72">
            <v>337803</v>
          </cell>
          <cell r="L72">
            <v>5389625</v>
          </cell>
          <cell r="N72">
            <v>3506</v>
          </cell>
          <cell r="O72">
            <v>370</v>
          </cell>
          <cell r="P72">
            <v>10</v>
          </cell>
          <cell r="Q72">
            <v>0</v>
          </cell>
          <cell r="R72">
            <v>110</v>
          </cell>
          <cell r="S72">
            <v>0.90900094474628435</v>
          </cell>
          <cell r="T72">
            <v>5051822</v>
          </cell>
          <cell r="U72">
            <v>12472</v>
          </cell>
          <cell r="V72">
            <v>0</v>
          </cell>
          <cell r="W72">
            <v>5039350</v>
          </cell>
          <cell r="X72">
            <v>0</v>
          </cell>
          <cell r="Y72">
            <v>336951</v>
          </cell>
          <cell r="Z72">
            <v>5376301</v>
          </cell>
          <cell r="AA72">
            <v>12472</v>
          </cell>
          <cell r="AB72">
            <v>0</v>
          </cell>
          <cell r="AC72">
            <v>852</v>
          </cell>
          <cell r="AD72">
            <v>13324</v>
          </cell>
          <cell r="AE72">
            <v>5389625</v>
          </cell>
          <cell r="AG72">
            <v>3506</v>
          </cell>
          <cell r="AH72">
            <v>110</v>
          </cell>
          <cell r="AI72">
            <v>0.90900094474628435</v>
          </cell>
          <cell r="AJ72">
            <v>12472</v>
          </cell>
          <cell r="AK72">
            <v>0</v>
          </cell>
          <cell r="AL72">
            <v>852</v>
          </cell>
          <cell r="AM72">
            <v>13324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208</v>
          </cell>
          <cell r="D73" t="str">
            <v/>
          </cell>
          <cell r="F73">
            <v>0</v>
          </cell>
          <cell r="G73">
            <v>208</v>
          </cell>
          <cell r="I73">
            <v>3355885</v>
          </cell>
          <cell r="J73">
            <v>0</v>
          </cell>
          <cell r="K73">
            <v>195104</v>
          </cell>
          <cell r="L73">
            <v>3550989</v>
          </cell>
          <cell r="N73">
            <v>3508</v>
          </cell>
          <cell r="O73">
            <v>208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3355885</v>
          </cell>
          <cell r="U73">
            <v>0</v>
          </cell>
          <cell r="V73">
            <v>0</v>
          </cell>
          <cell r="W73">
            <v>3355885</v>
          </cell>
          <cell r="X73">
            <v>0</v>
          </cell>
          <cell r="Y73">
            <v>195104</v>
          </cell>
          <cell r="Z73">
            <v>3550989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3550989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4">
          <cell r="A74">
            <v>3509</v>
          </cell>
          <cell r="B74" t="str">
            <v>ARGOSY COLLEGIATE</v>
          </cell>
          <cell r="C74">
            <v>571</v>
          </cell>
          <cell r="D74" t="str">
            <v/>
          </cell>
          <cell r="F74">
            <v>0</v>
          </cell>
          <cell r="G74">
            <v>571</v>
          </cell>
          <cell r="I74">
            <v>7649348</v>
          </cell>
          <cell r="J74">
            <v>0</v>
          </cell>
          <cell r="K74">
            <v>535598</v>
          </cell>
          <cell r="L74">
            <v>8184946</v>
          </cell>
          <cell r="N74">
            <v>3509</v>
          </cell>
          <cell r="O74">
            <v>571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7649348</v>
          </cell>
          <cell r="U74">
            <v>0</v>
          </cell>
          <cell r="V74">
            <v>0</v>
          </cell>
          <cell r="W74">
            <v>7649348</v>
          </cell>
          <cell r="X74">
            <v>0</v>
          </cell>
          <cell r="Y74">
            <v>535598</v>
          </cell>
          <cell r="Z74">
            <v>8184946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8184946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378</v>
          </cell>
          <cell r="D75" t="str">
            <v/>
          </cell>
          <cell r="F75">
            <v>0</v>
          </cell>
          <cell r="G75">
            <v>378</v>
          </cell>
          <cell r="I75">
            <v>5195425</v>
          </cell>
          <cell r="J75">
            <v>0</v>
          </cell>
          <cell r="K75">
            <v>354564</v>
          </cell>
          <cell r="L75">
            <v>5549989</v>
          </cell>
          <cell r="N75">
            <v>3510</v>
          </cell>
          <cell r="O75">
            <v>378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5195425</v>
          </cell>
          <cell r="U75">
            <v>0</v>
          </cell>
          <cell r="V75">
            <v>0</v>
          </cell>
          <cell r="W75">
            <v>5195425</v>
          </cell>
          <cell r="X75">
            <v>0</v>
          </cell>
          <cell r="Y75">
            <v>354564</v>
          </cell>
          <cell r="Z75">
            <v>5549989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5549989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742</v>
          </cell>
          <cell r="D76">
            <v>7</v>
          </cell>
          <cell r="F76">
            <v>8.9963494692107702</v>
          </cell>
          <cell r="G76">
            <v>742</v>
          </cell>
          <cell r="I76">
            <v>9799662</v>
          </cell>
          <cell r="J76">
            <v>0</v>
          </cell>
          <cell r="K76">
            <v>689318</v>
          </cell>
          <cell r="L76">
            <v>10488980</v>
          </cell>
          <cell r="N76">
            <v>3513</v>
          </cell>
          <cell r="O76">
            <v>742</v>
          </cell>
          <cell r="P76">
            <v>7</v>
          </cell>
          <cell r="Q76">
            <v>0</v>
          </cell>
          <cell r="R76">
            <v>64</v>
          </cell>
          <cell r="S76">
            <v>8.9963494692107702</v>
          </cell>
          <cell r="T76">
            <v>9799662</v>
          </cell>
          <cell r="U76">
            <v>152010</v>
          </cell>
          <cell r="V76">
            <v>0</v>
          </cell>
          <cell r="W76">
            <v>9647652</v>
          </cell>
          <cell r="X76">
            <v>0</v>
          </cell>
          <cell r="Y76">
            <v>680878</v>
          </cell>
          <cell r="Z76">
            <v>10328530</v>
          </cell>
          <cell r="AA76">
            <v>152010</v>
          </cell>
          <cell r="AB76">
            <v>0</v>
          </cell>
          <cell r="AC76">
            <v>8440</v>
          </cell>
          <cell r="AD76">
            <v>160450</v>
          </cell>
          <cell r="AE76">
            <v>10488980</v>
          </cell>
          <cell r="AG76">
            <v>3513</v>
          </cell>
          <cell r="AH76">
            <v>64</v>
          </cell>
          <cell r="AI76">
            <v>8.9963494692107702</v>
          </cell>
          <cell r="AJ76">
            <v>152010</v>
          </cell>
          <cell r="AK76">
            <v>0</v>
          </cell>
          <cell r="AL76">
            <v>8440</v>
          </cell>
          <cell r="AM76">
            <v>160450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A77">
            <v>3514</v>
          </cell>
          <cell r="B77" t="str">
            <v>LIBERTAS ACADEMY</v>
          </cell>
          <cell r="C77">
            <v>260</v>
          </cell>
          <cell r="D77" t="str">
            <v/>
          </cell>
          <cell r="F77">
            <v>0</v>
          </cell>
          <cell r="G77">
            <v>260</v>
          </cell>
          <cell r="I77">
            <v>3739966</v>
          </cell>
          <cell r="J77">
            <v>0</v>
          </cell>
          <cell r="K77">
            <v>243880</v>
          </cell>
          <cell r="L77">
            <v>3983846</v>
          </cell>
          <cell r="N77">
            <v>3514</v>
          </cell>
          <cell r="O77">
            <v>260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3739966</v>
          </cell>
          <cell r="U77">
            <v>0</v>
          </cell>
          <cell r="V77">
            <v>0</v>
          </cell>
          <cell r="W77">
            <v>3739966</v>
          </cell>
          <cell r="X77">
            <v>0</v>
          </cell>
          <cell r="Y77">
            <v>243880</v>
          </cell>
          <cell r="Z77">
            <v>3983846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3983846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280</v>
          </cell>
          <cell r="D78" t="str">
            <v/>
          </cell>
          <cell r="F78">
            <v>0</v>
          </cell>
          <cell r="G78">
            <v>280</v>
          </cell>
          <cell r="I78">
            <v>3645578</v>
          </cell>
          <cell r="J78">
            <v>0</v>
          </cell>
          <cell r="K78">
            <v>262640</v>
          </cell>
          <cell r="L78">
            <v>3908218</v>
          </cell>
          <cell r="N78">
            <v>3515</v>
          </cell>
          <cell r="O78">
            <v>280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3645578</v>
          </cell>
          <cell r="U78">
            <v>0</v>
          </cell>
          <cell r="V78">
            <v>0</v>
          </cell>
          <cell r="W78">
            <v>3645578</v>
          </cell>
          <cell r="X78">
            <v>0</v>
          </cell>
          <cell r="Y78">
            <v>262640</v>
          </cell>
          <cell r="Z78">
            <v>3908218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3908218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320</v>
          </cell>
          <cell r="D79" t="str">
            <v/>
          </cell>
          <cell r="F79">
            <v>0</v>
          </cell>
          <cell r="G79">
            <v>320</v>
          </cell>
          <cell r="I79">
            <v>4257622</v>
          </cell>
          <cell r="J79">
            <v>0</v>
          </cell>
          <cell r="K79">
            <v>300160</v>
          </cell>
          <cell r="L79">
            <v>4557782</v>
          </cell>
          <cell r="N79">
            <v>3516</v>
          </cell>
          <cell r="O79">
            <v>320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4257622</v>
          </cell>
          <cell r="U79">
            <v>0</v>
          </cell>
          <cell r="V79">
            <v>0</v>
          </cell>
          <cell r="W79">
            <v>4257622</v>
          </cell>
          <cell r="X79">
            <v>0</v>
          </cell>
          <cell r="Y79">
            <v>300160</v>
          </cell>
          <cell r="Z79">
            <v>4557782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4557782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</row>
        <row r="80">
          <cell r="A80">
            <v>3517</v>
          </cell>
          <cell r="B80" t="str">
            <v>MAP ACADEMY</v>
          </cell>
          <cell r="C80">
            <v>206</v>
          </cell>
          <cell r="D80">
            <v>15.999999999999998</v>
          </cell>
          <cell r="F80">
            <v>0</v>
          </cell>
          <cell r="G80">
            <v>206</v>
          </cell>
          <cell r="I80">
            <v>3374848</v>
          </cell>
          <cell r="J80">
            <v>0</v>
          </cell>
          <cell r="K80">
            <v>178190</v>
          </cell>
          <cell r="L80">
            <v>3553038</v>
          </cell>
          <cell r="N80">
            <v>3517</v>
          </cell>
          <cell r="O80">
            <v>206</v>
          </cell>
          <cell r="P80">
            <v>15.999999999999998</v>
          </cell>
          <cell r="Q80">
            <v>0</v>
          </cell>
          <cell r="R80">
            <v>0</v>
          </cell>
          <cell r="S80">
            <v>0</v>
          </cell>
          <cell r="T80">
            <v>3374848</v>
          </cell>
          <cell r="U80">
            <v>0</v>
          </cell>
          <cell r="V80">
            <v>0</v>
          </cell>
          <cell r="W80">
            <v>3374848</v>
          </cell>
          <cell r="X80">
            <v>0</v>
          </cell>
          <cell r="Y80">
            <v>178190</v>
          </cell>
          <cell r="Z80">
            <v>3553038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3553038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159</v>
          </cell>
          <cell r="D81" t="str">
            <v/>
          </cell>
          <cell r="F81">
            <v>0</v>
          </cell>
          <cell r="G81">
            <v>159</v>
          </cell>
          <cell r="I81">
            <v>2460052</v>
          </cell>
          <cell r="J81">
            <v>0</v>
          </cell>
          <cell r="K81">
            <v>149142</v>
          </cell>
          <cell r="L81">
            <v>2609194</v>
          </cell>
          <cell r="N81">
            <v>3518</v>
          </cell>
          <cell r="O81">
            <v>159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2460052</v>
          </cell>
          <cell r="U81">
            <v>0</v>
          </cell>
          <cell r="V81">
            <v>0</v>
          </cell>
          <cell r="W81">
            <v>2460052</v>
          </cell>
          <cell r="X81">
            <v>0</v>
          </cell>
          <cell r="Y81">
            <v>149142</v>
          </cell>
          <cell r="Z81">
            <v>2609194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2609194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</row>
        <row r="82">
          <cell r="A82">
            <v>9999</v>
          </cell>
          <cell r="B82" t="str">
            <v>STATE TOTAL</v>
          </cell>
          <cell r="C82">
            <v>46000</v>
          </cell>
          <cell r="D82">
            <v>295</v>
          </cell>
          <cell r="E82">
            <v>0</v>
          </cell>
          <cell r="F82">
            <v>216.59007862136599</v>
          </cell>
          <cell r="G82">
            <v>46000</v>
          </cell>
          <cell r="I82">
            <v>700709139</v>
          </cell>
          <cell r="J82">
            <v>4005835</v>
          </cell>
          <cell r="K82">
            <v>42871748</v>
          </cell>
          <cell r="L82">
            <v>747586722</v>
          </cell>
          <cell r="N82">
            <v>9999</v>
          </cell>
          <cell r="O82">
            <v>46000</v>
          </cell>
          <cell r="P82">
            <v>295</v>
          </cell>
          <cell r="Q82">
            <v>0</v>
          </cell>
          <cell r="R82">
            <v>1920</v>
          </cell>
          <cell r="S82">
            <v>216.59007862136599</v>
          </cell>
          <cell r="T82">
            <v>700709139</v>
          </cell>
          <cell r="U82">
            <v>3593036</v>
          </cell>
          <cell r="V82">
            <v>0</v>
          </cell>
          <cell r="W82">
            <v>697116103</v>
          </cell>
          <cell r="X82">
            <v>0</v>
          </cell>
          <cell r="Y82">
            <v>42668556</v>
          </cell>
          <cell r="Z82">
            <v>739784659</v>
          </cell>
          <cell r="AA82">
            <v>3593036</v>
          </cell>
          <cell r="AB82">
            <v>0</v>
          </cell>
          <cell r="AC82">
            <v>203192</v>
          </cell>
          <cell r="AD82">
            <v>3796228</v>
          </cell>
          <cell r="AE82">
            <v>743580887</v>
          </cell>
          <cell r="AG82">
            <v>9999</v>
          </cell>
          <cell r="AH82">
            <v>1920</v>
          </cell>
          <cell r="AI82">
            <v>216.59007862136599</v>
          </cell>
          <cell r="AJ82">
            <v>3593036</v>
          </cell>
          <cell r="AK82">
            <v>0</v>
          </cell>
          <cell r="AL82">
            <v>203192</v>
          </cell>
          <cell r="AM82">
            <v>3796228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3">
        <row r="10">
          <cell r="A10">
            <v>409</v>
          </cell>
          <cell r="B10" t="str">
            <v>ALMA DEL MAR</v>
          </cell>
          <cell r="C10">
            <v>946.00000000000023</v>
          </cell>
          <cell r="D10" t="str">
            <v/>
          </cell>
          <cell r="F10">
            <v>0</v>
          </cell>
          <cell r="G10">
            <v>946.00000000000023</v>
          </cell>
          <cell r="I10">
            <v>12692484</v>
          </cell>
          <cell r="J10">
            <v>0</v>
          </cell>
          <cell r="K10">
            <v>887346</v>
          </cell>
          <cell r="L10">
            <v>13579830</v>
          </cell>
          <cell r="N10">
            <v>409</v>
          </cell>
          <cell r="O10">
            <v>946.00000000000023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12692484</v>
          </cell>
          <cell r="U10">
            <v>0</v>
          </cell>
          <cell r="V10">
            <v>0</v>
          </cell>
          <cell r="W10">
            <v>12692484</v>
          </cell>
          <cell r="X10">
            <v>0</v>
          </cell>
          <cell r="Y10">
            <v>887346</v>
          </cell>
          <cell r="Z10">
            <v>13579830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13579830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 t="str">
            <v/>
          </cell>
          <cell r="F11">
            <v>0.63157484430475974</v>
          </cell>
          <cell r="G11">
            <v>1400.0000000000059</v>
          </cell>
          <cell r="I11">
            <v>23734701.67460414</v>
          </cell>
          <cell r="J11">
            <v>0</v>
          </cell>
          <cell r="K11">
            <v>1313184</v>
          </cell>
          <cell r="L11">
            <v>25047885.67460414</v>
          </cell>
          <cell r="N11">
            <v>410</v>
          </cell>
          <cell r="O11">
            <v>1400.0000000000059</v>
          </cell>
          <cell r="P11">
            <v>0</v>
          </cell>
          <cell r="Q11">
            <v>0</v>
          </cell>
          <cell r="R11">
            <v>142.07919366450687</v>
          </cell>
          <cell r="S11">
            <v>0.63157484430475974</v>
          </cell>
          <cell r="T11">
            <v>23734944</v>
          </cell>
          <cell r="U11">
            <v>10492.381162872036</v>
          </cell>
          <cell r="V11">
            <v>242.32539586095911</v>
          </cell>
          <cell r="W11">
            <v>23724209.293441296</v>
          </cell>
          <cell r="X11">
            <v>0</v>
          </cell>
          <cell r="Y11">
            <v>1312592</v>
          </cell>
          <cell r="Z11">
            <v>25036801.293441296</v>
          </cell>
          <cell r="AA11">
            <v>10492.381162872036</v>
          </cell>
          <cell r="AB11">
            <v>0</v>
          </cell>
          <cell r="AC11">
            <v>592</v>
          </cell>
          <cell r="AD11">
            <v>11084.381162872038</v>
          </cell>
          <cell r="AE11">
            <v>25047885.674604148</v>
          </cell>
          <cell r="AG11">
            <v>410</v>
          </cell>
          <cell r="AH11">
            <v>142.07919366450687</v>
          </cell>
          <cell r="AI11">
            <v>0.63157484430475974</v>
          </cell>
          <cell r="AJ11">
            <v>10492.381162872036</v>
          </cell>
          <cell r="AK11">
            <v>0</v>
          </cell>
          <cell r="AL11">
            <v>592</v>
          </cell>
          <cell r="AM11">
            <v>11084.381162872038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 t="str">
            <v/>
          </cell>
          <cell r="F12">
            <v>1</v>
          </cell>
          <cell r="G12">
            <v>544.99999999999864</v>
          </cell>
          <cell r="I12">
            <v>10486072.082324643</v>
          </cell>
          <cell r="J12">
            <v>0</v>
          </cell>
          <cell r="K12">
            <v>511192</v>
          </cell>
          <cell r="L12">
            <v>10997264.082324643</v>
          </cell>
          <cell r="N12">
            <v>412</v>
          </cell>
          <cell r="O12">
            <v>544.99999999999864</v>
          </cell>
          <cell r="P12">
            <v>0</v>
          </cell>
          <cell r="Q12">
            <v>0</v>
          </cell>
          <cell r="R12">
            <v>25</v>
          </cell>
          <cell r="S12">
            <v>1</v>
          </cell>
          <cell r="T12">
            <v>10488960</v>
          </cell>
          <cell r="U12">
            <v>18444</v>
          </cell>
          <cell r="V12">
            <v>2887.9176753579382</v>
          </cell>
          <cell r="W12">
            <v>10467628.082324639</v>
          </cell>
          <cell r="X12">
            <v>0</v>
          </cell>
          <cell r="Y12">
            <v>510256</v>
          </cell>
          <cell r="Z12">
            <v>10977884.082324639</v>
          </cell>
          <cell r="AA12">
            <v>18444</v>
          </cell>
          <cell r="AB12">
            <v>0</v>
          </cell>
          <cell r="AC12">
            <v>936</v>
          </cell>
          <cell r="AD12">
            <v>19380</v>
          </cell>
          <cell r="AE12">
            <v>10997264.082324639</v>
          </cell>
          <cell r="AG12">
            <v>412</v>
          </cell>
          <cell r="AH12">
            <v>25</v>
          </cell>
          <cell r="AI12">
            <v>1</v>
          </cell>
          <cell r="AJ12">
            <v>18444</v>
          </cell>
          <cell r="AK12">
            <v>0</v>
          </cell>
          <cell r="AL12">
            <v>936</v>
          </cell>
          <cell r="AM12">
            <v>19380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 t="str">
            <v/>
          </cell>
          <cell r="F13">
            <v>0</v>
          </cell>
          <cell r="G13">
            <v>219.99999999999983</v>
          </cell>
          <cell r="I13">
            <v>3620430</v>
          </cell>
          <cell r="J13">
            <v>0</v>
          </cell>
          <cell r="K13">
            <v>206364</v>
          </cell>
          <cell r="L13">
            <v>3826794</v>
          </cell>
          <cell r="N13">
            <v>413</v>
          </cell>
          <cell r="O13">
            <v>219.99999999999983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3620430</v>
          </cell>
          <cell r="U13">
            <v>0</v>
          </cell>
          <cell r="V13">
            <v>0</v>
          </cell>
          <cell r="W13">
            <v>3620430</v>
          </cell>
          <cell r="X13">
            <v>0</v>
          </cell>
          <cell r="Y13">
            <v>206364</v>
          </cell>
          <cell r="Z13">
            <v>3826794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3826794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 t="str">
            <v/>
          </cell>
          <cell r="F14">
            <v>0</v>
          </cell>
          <cell r="G14">
            <v>363.00000000000028</v>
          </cell>
          <cell r="I14">
            <v>5555914</v>
          </cell>
          <cell r="J14">
            <v>0</v>
          </cell>
          <cell r="K14">
            <v>340501</v>
          </cell>
          <cell r="L14">
            <v>5896415</v>
          </cell>
          <cell r="N14">
            <v>414</v>
          </cell>
          <cell r="O14">
            <v>363.00000000000028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5555914</v>
          </cell>
          <cell r="U14">
            <v>0</v>
          </cell>
          <cell r="V14">
            <v>0</v>
          </cell>
          <cell r="W14">
            <v>5555914</v>
          </cell>
          <cell r="X14">
            <v>0</v>
          </cell>
          <cell r="Y14">
            <v>340501</v>
          </cell>
          <cell r="Z14">
            <v>5896415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5896415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 t="str">
            <v/>
          </cell>
          <cell r="F15">
            <v>0</v>
          </cell>
          <cell r="G15">
            <v>699.9999999999992</v>
          </cell>
          <cell r="I15">
            <v>14477746.023339579</v>
          </cell>
          <cell r="J15">
            <v>40963</v>
          </cell>
          <cell r="K15">
            <v>656607</v>
          </cell>
          <cell r="L15">
            <v>15175316.023339579</v>
          </cell>
          <cell r="N15">
            <v>416</v>
          </cell>
          <cell r="O15">
            <v>699.9999999999992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14480277</v>
          </cell>
          <cell r="U15">
            <v>0</v>
          </cell>
          <cell r="V15">
            <v>2530.9766604212077</v>
          </cell>
          <cell r="W15">
            <v>14477746.023339573</v>
          </cell>
          <cell r="X15">
            <v>40963</v>
          </cell>
          <cell r="Y15">
            <v>656607</v>
          </cell>
          <cell r="Z15">
            <v>15175316.023339573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15175316.023339573</v>
          </cell>
          <cell r="AG15">
            <v>416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 t="str">
            <v/>
          </cell>
          <cell r="F16">
            <v>2.9999999999999996</v>
          </cell>
          <cell r="G16">
            <v>335.00000000000017</v>
          </cell>
          <cell r="I16">
            <v>6762503.9313550415</v>
          </cell>
          <cell r="J16">
            <v>0</v>
          </cell>
          <cell r="K16">
            <v>314230</v>
          </cell>
          <cell r="L16">
            <v>7076733.9313550415</v>
          </cell>
          <cell r="N16">
            <v>417</v>
          </cell>
          <cell r="O16">
            <v>335.00000000000017</v>
          </cell>
          <cell r="P16">
            <v>0</v>
          </cell>
          <cell r="Q16">
            <v>0</v>
          </cell>
          <cell r="R16">
            <v>2.9999999999999996</v>
          </cell>
          <cell r="S16">
            <v>2.9999999999999996</v>
          </cell>
          <cell r="T16">
            <v>6763970</v>
          </cell>
          <cell r="U16">
            <v>53364.000000000007</v>
          </cell>
          <cell r="V16">
            <v>1466.0686449588027</v>
          </cell>
          <cell r="W16">
            <v>6709139.9313550442</v>
          </cell>
          <cell r="X16">
            <v>0</v>
          </cell>
          <cell r="Y16">
            <v>311420</v>
          </cell>
          <cell r="Z16">
            <v>7020559.9313550442</v>
          </cell>
          <cell r="AA16">
            <v>53364.000000000007</v>
          </cell>
          <cell r="AB16">
            <v>0</v>
          </cell>
          <cell r="AC16">
            <v>2810</v>
          </cell>
          <cell r="AD16">
            <v>56174.000000000007</v>
          </cell>
          <cell r="AE16">
            <v>7076733.9313550387</v>
          </cell>
          <cell r="AG16">
            <v>417</v>
          </cell>
          <cell r="AH16">
            <v>2.9999999999999996</v>
          </cell>
          <cell r="AI16">
            <v>2.9999999999999996</v>
          </cell>
          <cell r="AJ16">
            <v>53364.000000000007</v>
          </cell>
          <cell r="AK16">
            <v>0</v>
          </cell>
          <cell r="AL16">
            <v>2810</v>
          </cell>
          <cell r="AM16">
            <v>56174.000000000007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 t="str">
            <v/>
          </cell>
          <cell r="F17">
            <v>0</v>
          </cell>
          <cell r="G17">
            <v>396.00000000000011</v>
          </cell>
          <cell r="I17">
            <v>6335181</v>
          </cell>
          <cell r="J17">
            <v>0</v>
          </cell>
          <cell r="K17">
            <v>371445</v>
          </cell>
          <cell r="L17">
            <v>6706626</v>
          </cell>
          <cell r="N17">
            <v>418</v>
          </cell>
          <cell r="O17">
            <v>396.00000000000011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6335181</v>
          </cell>
          <cell r="U17">
            <v>0</v>
          </cell>
          <cell r="V17">
            <v>0</v>
          </cell>
          <cell r="W17">
            <v>6335181</v>
          </cell>
          <cell r="X17">
            <v>0</v>
          </cell>
          <cell r="Y17">
            <v>371445</v>
          </cell>
          <cell r="Z17">
            <v>6706626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6706626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 t="str">
            <v/>
          </cell>
          <cell r="F18">
            <v>0</v>
          </cell>
          <cell r="G18">
            <v>216.00000000000003</v>
          </cell>
          <cell r="I18">
            <v>4094215.0314023211</v>
          </cell>
          <cell r="J18">
            <v>0</v>
          </cell>
          <cell r="K18">
            <v>202608</v>
          </cell>
          <cell r="L18">
            <v>4296823.0314023215</v>
          </cell>
          <cell r="N18">
            <v>419</v>
          </cell>
          <cell r="O18">
            <v>216.00000000000003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4096275</v>
          </cell>
          <cell r="U18">
            <v>0</v>
          </cell>
          <cell r="V18">
            <v>2059.9685976788628</v>
          </cell>
          <cell r="W18">
            <v>4094215.0314023215</v>
          </cell>
          <cell r="X18">
            <v>0</v>
          </cell>
          <cell r="Y18">
            <v>202608</v>
          </cell>
          <cell r="Z18">
            <v>4296823.0314023215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4296823.0314023215</v>
          </cell>
          <cell r="AG18">
            <v>419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 t="str">
            <v/>
          </cell>
          <cell r="F19">
            <v>2.7437660497463838</v>
          </cell>
          <cell r="G19">
            <v>350.00000000000171</v>
          </cell>
          <cell r="I19">
            <v>8632815.7019881904</v>
          </cell>
          <cell r="J19">
            <v>0</v>
          </cell>
          <cell r="K19">
            <v>328304</v>
          </cell>
          <cell r="L19">
            <v>8961119.7019881904</v>
          </cell>
          <cell r="N19">
            <v>420</v>
          </cell>
          <cell r="O19">
            <v>350.00000000000171</v>
          </cell>
          <cell r="P19">
            <v>0</v>
          </cell>
          <cell r="Q19">
            <v>0</v>
          </cell>
          <cell r="R19">
            <v>14</v>
          </cell>
          <cell r="S19">
            <v>2.7437660497463838</v>
          </cell>
          <cell r="T19">
            <v>8633248</v>
          </cell>
          <cell r="U19">
            <v>46324.599447981942</v>
          </cell>
          <cell r="V19">
            <v>432.29801180904366</v>
          </cell>
          <cell r="W19">
            <v>8586491.1025402024</v>
          </cell>
          <cell r="X19">
            <v>0</v>
          </cell>
          <cell r="Y19">
            <v>325728</v>
          </cell>
          <cell r="Z19">
            <v>8912219.1025402024</v>
          </cell>
          <cell r="AA19">
            <v>46324.599447981942</v>
          </cell>
          <cell r="AB19">
            <v>0</v>
          </cell>
          <cell r="AC19">
            <v>2576</v>
          </cell>
          <cell r="AD19">
            <v>48900.599447981942</v>
          </cell>
          <cell r="AE19">
            <v>8961119.7019881904</v>
          </cell>
          <cell r="AG19">
            <v>420</v>
          </cell>
          <cell r="AH19">
            <v>14</v>
          </cell>
          <cell r="AI19">
            <v>2.7437660497463838</v>
          </cell>
          <cell r="AJ19">
            <v>46324.599447981942</v>
          </cell>
          <cell r="AK19">
            <v>0</v>
          </cell>
          <cell r="AL19">
            <v>2576</v>
          </cell>
          <cell r="AM19">
            <v>48900.599447981942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 t="str">
            <v/>
          </cell>
          <cell r="F20">
            <v>0</v>
          </cell>
          <cell r="G20">
            <v>400.0000000000004</v>
          </cell>
          <cell r="I20">
            <v>5212720</v>
          </cell>
          <cell r="J20">
            <v>246820</v>
          </cell>
          <cell r="K20">
            <v>375200</v>
          </cell>
          <cell r="L20">
            <v>5834740</v>
          </cell>
          <cell r="N20">
            <v>426</v>
          </cell>
          <cell r="O20">
            <v>400.0000000000004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5212720</v>
          </cell>
          <cell r="U20">
            <v>0</v>
          </cell>
          <cell r="V20">
            <v>0</v>
          </cell>
          <cell r="W20">
            <v>5212720</v>
          </cell>
          <cell r="X20">
            <v>246820</v>
          </cell>
          <cell r="Y20">
            <v>375200</v>
          </cell>
          <cell r="Z20">
            <v>5834740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5834740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 t="str">
            <v/>
          </cell>
          <cell r="F21">
            <v>8.2977064917579604</v>
          </cell>
          <cell r="G21">
            <v>2220.9999999999882</v>
          </cell>
          <cell r="I21">
            <v>41102554.684789203</v>
          </cell>
          <cell r="J21">
            <v>0</v>
          </cell>
          <cell r="K21">
            <v>2083250</v>
          </cell>
          <cell r="L21">
            <v>43185804.684789203</v>
          </cell>
          <cell r="N21">
            <v>428</v>
          </cell>
          <cell r="O21">
            <v>2220.9999999999882</v>
          </cell>
          <cell r="P21">
            <v>0</v>
          </cell>
          <cell r="Q21">
            <v>0</v>
          </cell>
          <cell r="R21">
            <v>14.999999999999995</v>
          </cell>
          <cell r="S21">
            <v>8.2977064917579604</v>
          </cell>
          <cell r="T21">
            <v>41106234</v>
          </cell>
          <cell r="U21">
            <v>141587.53951306749</v>
          </cell>
          <cell r="V21">
            <v>3679.3152107971596</v>
          </cell>
          <cell r="W21">
            <v>40960967.145276159</v>
          </cell>
          <cell r="X21">
            <v>0</v>
          </cell>
          <cell r="Y21">
            <v>2075476</v>
          </cell>
          <cell r="Z21">
            <v>43036443.145276159</v>
          </cell>
          <cell r="AA21">
            <v>141587.53951306749</v>
          </cell>
          <cell r="AB21">
            <v>0</v>
          </cell>
          <cell r="AC21">
            <v>7774</v>
          </cell>
          <cell r="AD21">
            <v>149361.53951306749</v>
          </cell>
          <cell r="AE21">
            <v>43185804.684789218</v>
          </cell>
          <cell r="AG21">
            <v>428</v>
          </cell>
          <cell r="AH21">
            <v>14.999999999999995</v>
          </cell>
          <cell r="AI21">
            <v>8.2977064917579604</v>
          </cell>
          <cell r="AJ21">
            <v>141587.53951306749</v>
          </cell>
          <cell r="AK21">
            <v>0</v>
          </cell>
          <cell r="AL21">
            <v>7774</v>
          </cell>
          <cell r="AM21">
            <v>149361.53951306749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 t="str">
            <v/>
          </cell>
          <cell r="F22">
            <v>1.4801208533425225</v>
          </cell>
          <cell r="G22">
            <v>1586.0000000000084</v>
          </cell>
          <cell r="I22">
            <v>20943104</v>
          </cell>
          <cell r="J22">
            <v>957699</v>
          </cell>
          <cell r="K22">
            <v>1487694</v>
          </cell>
          <cell r="L22">
            <v>23388497</v>
          </cell>
          <cell r="N22">
            <v>429</v>
          </cell>
          <cell r="O22">
            <v>1586.0000000000084</v>
          </cell>
          <cell r="P22">
            <v>0</v>
          </cell>
          <cell r="Q22">
            <v>0</v>
          </cell>
          <cell r="R22">
            <v>322.98204334365465</v>
          </cell>
          <cell r="S22">
            <v>1.4801208533425225</v>
          </cell>
          <cell r="T22">
            <v>20943104</v>
          </cell>
          <cell r="U22">
            <v>24032.722295722539</v>
          </cell>
          <cell r="V22">
            <v>0</v>
          </cell>
          <cell r="W22">
            <v>20919071.277704298</v>
          </cell>
          <cell r="X22">
            <v>957699</v>
          </cell>
          <cell r="Y22">
            <v>1486303</v>
          </cell>
          <cell r="Z22">
            <v>23363073.277704298</v>
          </cell>
          <cell r="AA22">
            <v>24032.722295722539</v>
          </cell>
          <cell r="AB22">
            <v>0</v>
          </cell>
          <cell r="AC22">
            <v>1391</v>
          </cell>
          <cell r="AD22">
            <v>25423.722295722539</v>
          </cell>
          <cell r="AE22">
            <v>23388497</v>
          </cell>
          <cell r="AG22">
            <v>429</v>
          </cell>
          <cell r="AH22">
            <v>322.98204334365465</v>
          </cell>
          <cell r="AI22">
            <v>1.4801208533425225</v>
          </cell>
          <cell r="AJ22">
            <v>24032.722295722539</v>
          </cell>
          <cell r="AK22">
            <v>0</v>
          </cell>
          <cell r="AL22">
            <v>1391</v>
          </cell>
          <cell r="AM22">
            <v>25423.722295722539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 t="str">
            <v/>
          </cell>
          <cell r="F23">
            <v>0</v>
          </cell>
          <cell r="G23">
            <v>965.99999999999841</v>
          </cell>
          <cell r="I23">
            <v>14123251</v>
          </cell>
          <cell r="J23">
            <v>0</v>
          </cell>
          <cell r="K23">
            <v>906109</v>
          </cell>
          <cell r="L23">
            <v>15029360</v>
          </cell>
          <cell r="N23">
            <v>430</v>
          </cell>
          <cell r="O23">
            <v>965.99999999999841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14123251</v>
          </cell>
          <cell r="U23">
            <v>0</v>
          </cell>
          <cell r="V23">
            <v>0</v>
          </cell>
          <cell r="W23">
            <v>14123251</v>
          </cell>
          <cell r="X23">
            <v>0</v>
          </cell>
          <cell r="Y23">
            <v>906109</v>
          </cell>
          <cell r="Z23">
            <v>15029360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15029360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 t="str">
            <v/>
          </cell>
          <cell r="F24">
            <v>0</v>
          </cell>
          <cell r="G24">
            <v>400.00000000000006</v>
          </cell>
          <cell r="I24">
            <v>5214230</v>
          </cell>
          <cell r="J24">
            <v>291137</v>
          </cell>
          <cell r="K24">
            <v>375200</v>
          </cell>
          <cell r="L24">
            <v>5880567</v>
          </cell>
          <cell r="N24">
            <v>431</v>
          </cell>
          <cell r="O24">
            <v>400.00000000000006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5214230</v>
          </cell>
          <cell r="U24">
            <v>0</v>
          </cell>
          <cell r="V24">
            <v>0</v>
          </cell>
          <cell r="W24">
            <v>5214230</v>
          </cell>
          <cell r="X24">
            <v>291137</v>
          </cell>
          <cell r="Y24">
            <v>375200</v>
          </cell>
          <cell r="Z24">
            <v>5880567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5880567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3887943</v>
          </cell>
          <cell r="J25">
            <v>0</v>
          </cell>
          <cell r="K25">
            <v>236376</v>
          </cell>
          <cell r="L25">
            <v>4124319</v>
          </cell>
          <cell r="N25">
            <v>432</v>
          </cell>
          <cell r="O25">
            <v>252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3887943</v>
          </cell>
          <cell r="U25">
            <v>0</v>
          </cell>
          <cell r="V25">
            <v>0</v>
          </cell>
          <cell r="W25">
            <v>3887943</v>
          </cell>
          <cell r="X25">
            <v>0</v>
          </cell>
          <cell r="Y25">
            <v>236376</v>
          </cell>
          <cell r="Z25">
            <v>4124319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4124319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 t="str">
            <v/>
          </cell>
          <cell r="F26">
            <v>0</v>
          </cell>
          <cell r="G26">
            <v>799.99999999999898</v>
          </cell>
          <cell r="I26">
            <v>10309688</v>
          </cell>
          <cell r="J26">
            <v>0</v>
          </cell>
          <cell r="K26">
            <v>750408</v>
          </cell>
          <cell r="L26">
            <v>11060096</v>
          </cell>
          <cell r="N26">
            <v>435</v>
          </cell>
          <cell r="O26">
            <v>799.99999999999898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10309688</v>
          </cell>
          <cell r="U26">
            <v>0</v>
          </cell>
          <cell r="V26">
            <v>0</v>
          </cell>
          <cell r="W26">
            <v>10309688</v>
          </cell>
          <cell r="X26">
            <v>0</v>
          </cell>
          <cell r="Y26">
            <v>750408</v>
          </cell>
          <cell r="Z26">
            <v>11060096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11060096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 t="str">
            <v/>
          </cell>
          <cell r="F27">
            <v>3.3786508561725621</v>
          </cell>
          <cell r="G27">
            <v>357.00000000000074</v>
          </cell>
          <cell r="I27">
            <v>9367638.7500196341</v>
          </cell>
          <cell r="J27">
            <v>0</v>
          </cell>
          <cell r="K27">
            <v>334845</v>
          </cell>
          <cell r="L27">
            <v>9702483.7500196341</v>
          </cell>
          <cell r="N27">
            <v>436</v>
          </cell>
          <cell r="O27">
            <v>357.00000000000074</v>
          </cell>
          <cell r="P27">
            <v>0</v>
          </cell>
          <cell r="Q27">
            <v>0</v>
          </cell>
          <cell r="R27">
            <v>55.000000000000085</v>
          </cell>
          <cell r="S27">
            <v>3.3786508561725621</v>
          </cell>
          <cell r="T27">
            <v>9368352</v>
          </cell>
          <cell r="U27">
            <v>53493.96482521711</v>
          </cell>
          <cell r="V27">
            <v>713.24998036654051</v>
          </cell>
          <cell r="W27">
            <v>9314144.7851944175</v>
          </cell>
          <cell r="X27">
            <v>0</v>
          </cell>
          <cell r="Y27">
            <v>331681</v>
          </cell>
          <cell r="Z27">
            <v>9645825.7851944175</v>
          </cell>
          <cell r="AA27">
            <v>53493.96482521711</v>
          </cell>
          <cell r="AB27">
            <v>0</v>
          </cell>
          <cell r="AC27">
            <v>3164</v>
          </cell>
          <cell r="AD27">
            <v>56657.96482521711</v>
          </cell>
          <cell r="AE27">
            <v>9702483.7500196304</v>
          </cell>
          <cell r="AG27">
            <v>436</v>
          </cell>
          <cell r="AH27">
            <v>55.000000000000085</v>
          </cell>
          <cell r="AI27">
            <v>3.3786508561725621</v>
          </cell>
          <cell r="AJ27">
            <v>53493.96482521711</v>
          </cell>
          <cell r="AK27">
            <v>0</v>
          </cell>
          <cell r="AL27">
            <v>3164</v>
          </cell>
          <cell r="AM27">
            <v>56657.96482521711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 t="str">
            <v/>
          </cell>
          <cell r="F28">
            <v>0</v>
          </cell>
          <cell r="G28">
            <v>306</v>
          </cell>
          <cell r="I28">
            <v>6945636</v>
          </cell>
          <cell r="J28">
            <v>7818</v>
          </cell>
          <cell r="K28">
            <v>287028</v>
          </cell>
          <cell r="L28">
            <v>7240482</v>
          </cell>
          <cell r="N28">
            <v>437</v>
          </cell>
          <cell r="O28">
            <v>306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6945636</v>
          </cell>
          <cell r="U28">
            <v>0</v>
          </cell>
          <cell r="V28">
            <v>0</v>
          </cell>
          <cell r="W28">
            <v>6945636</v>
          </cell>
          <cell r="X28">
            <v>7818</v>
          </cell>
          <cell r="Y28">
            <v>287028</v>
          </cell>
          <cell r="Z28">
            <v>7240482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7240482</v>
          </cell>
          <cell r="AG28">
            <v>437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 t="str">
            <v/>
          </cell>
          <cell r="F29">
            <v>0.99999999999999967</v>
          </cell>
          <cell r="G29">
            <v>345.00000000000006</v>
          </cell>
          <cell r="I29">
            <v>7113858.3293171022</v>
          </cell>
          <cell r="J29">
            <v>3361</v>
          </cell>
          <cell r="K29">
            <v>323624</v>
          </cell>
          <cell r="L29">
            <v>7440843.3293171022</v>
          </cell>
          <cell r="N29">
            <v>438</v>
          </cell>
          <cell r="O29">
            <v>345.00000000000006</v>
          </cell>
          <cell r="P29">
            <v>0</v>
          </cell>
          <cell r="Q29">
            <v>0</v>
          </cell>
          <cell r="R29">
            <v>1.9999999999999993</v>
          </cell>
          <cell r="S29">
            <v>0.99999999999999967</v>
          </cell>
          <cell r="T29">
            <v>7115150</v>
          </cell>
          <cell r="U29">
            <v>21888</v>
          </cell>
          <cell r="V29">
            <v>1291.6706828982381</v>
          </cell>
          <cell r="W29">
            <v>7091970.3293171078</v>
          </cell>
          <cell r="X29">
            <v>3361</v>
          </cell>
          <cell r="Y29">
            <v>322686</v>
          </cell>
          <cell r="Z29">
            <v>7418017.3293171078</v>
          </cell>
          <cell r="AA29">
            <v>21888</v>
          </cell>
          <cell r="AB29">
            <v>0</v>
          </cell>
          <cell r="AC29">
            <v>938</v>
          </cell>
          <cell r="AD29">
            <v>22826</v>
          </cell>
          <cell r="AE29">
            <v>7440843.3293171022</v>
          </cell>
          <cell r="AG29">
            <v>438</v>
          </cell>
          <cell r="AH29">
            <v>1.9999999999999993</v>
          </cell>
          <cell r="AI29">
            <v>0.99999999999999967</v>
          </cell>
          <cell r="AJ29">
            <v>21888</v>
          </cell>
          <cell r="AK29">
            <v>0</v>
          </cell>
          <cell r="AL29">
            <v>938</v>
          </cell>
          <cell r="AM29">
            <v>22826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 t="str">
            <v/>
          </cell>
          <cell r="F30">
            <v>0</v>
          </cell>
          <cell r="G30">
            <v>444.00000000000085</v>
          </cell>
          <cell r="I30">
            <v>8584911.0984886345</v>
          </cell>
          <cell r="J30">
            <v>0</v>
          </cell>
          <cell r="K30">
            <v>416470</v>
          </cell>
          <cell r="L30">
            <v>9001381.0984886345</v>
          </cell>
          <cell r="N30">
            <v>439</v>
          </cell>
          <cell r="O30">
            <v>444.00000000000085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8586130</v>
          </cell>
          <cell r="U30">
            <v>0</v>
          </cell>
          <cell r="V30">
            <v>1218.9015113655821</v>
          </cell>
          <cell r="W30">
            <v>8584911.0984886251</v>
          </cell>
          <cell r="X30">
            <v>0</v>
          </cell>
          <cell r="Y30">
            <v>416470</v>
          </cell>
          <cell r="Z30">
            <v>9001381.0984886251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9001381.0984886251</v>
          </cell>
          <cell r="AG30">
            <v>439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5234550</v>
          </cell>
          <cell r="J31">
            <v>172976</v>
          </cell>
          <cell r="K31">
            <v>375200</v>
          </cell>
          <cell r="L31">
            <v>5782726</v>
          </cell>
          <cell r="N31">
            <v>440</v>
          </cell>
          <cell r="O31">
            <v>400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5234550</v>
          </cell>
          <cell r="U31">
            <v>0</v>
          </cell>
          <cell r="V31">
            <v>0</v>
          </cell>
          <cell r="W31">
            <v>5234550</v>
          </cell>
          <cell r="X31">
            <v>172976</v>
          </cell>
          <cell r="Y31">
            <v>375200</v>
          </cell>
          <cell r="Z31">
            <v>5782726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5782726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441</v>
          </cell>
          <cell r="B32" t="str">
            <v>SABIS INTERNATIONAL</v>
          </cell>
          <cell r="C32">
            <v>1573.9999999999984</v>
          </cell>
          <cell r="D32" t="str">
            <v/>
          </cell>
          <cell r="F32">
            <v>0</v>
          </cell>
          <cell r="G32">
            <v>1573.9999999999984</v>
          </cell>
          <cell r="I32">
            <v>20279922</v>
          </cell>
          <cell r="J32">
            <v>0</v>
          </cell>
          <cell r="K32">
            <v>1476436</v>
          </cell>
          <cell r="L32">
            <v>21756358</v>
          </cell>
          <cell r="N32">
            <v>441</v>
          </cell>
          <cell r="O32">
            <v>1573.9999999999984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20279922</v>
          </cell>
          <cell r="U32">
            <v>0</v>
          </cell>
          <cell r="V32">
            <v>0</v>
          </cell>
          <cell r="W32">
            <v>20279922</v>
          </cell>
          <cell r="X32">
            <v>0</v>
          </cell>
          <cell r="Y32">
            <v>1476436</v>
          </cell>
          <cell r="Z32">
            <v>21756358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21756358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 t="str">
            <v/>
          </cell>
          <cell r="F33">
            <v>0</v>
          </cell>
          <cell r="G33">
            <v>827.99999999999648</v>
          </cell>
          <cell r="I33">
            <v>15951036.943228135</v>
          </cell>
          <cell r="J33">
            <v>0</v>
          </cell>
          <cell r="K33">
            <v>776622</v>
          </cell>
          <cell r="L33">
            <v>16727658.943228135</v>
          </cell>
          <cell r="N33">
            <v>444</v>
          </cell>
          <cell r="O33">
            <v>827.99999999999648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15953182</v>
          </cell>
          <cell r="U33">
            <v>0</v>
          </cell>
          <cell r="V33">
            <v>2145.0567718652774</v>
          </cell>
          <cell r="W33">
            <v>15951036.943228133</v>
          </cell>
          <cell r="X33">
            <v>0</v>
          </cell>
          <cell r="Y33">
            <v>776622</v>
          </cell>
          <cell r="Z33">
            <v>16727658.943228133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16727658.943228133</v>
          </cell>
          <cell r="AG33">
            <v>444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 t="str">
            <v/>
          </cell>
          <cell r="F34">
            <v>0</v>
          </cell>
          <cell r="G34">
            <v>1426.0000000000005</v>
          </cell>
          <cell r="I34">
            <v>18836012</v>
          </cell>
          <cell r="J34">
            <v>1193228</v>
          </cell>
          <cell r="K34">
            <v>1337557</v>
          </cell>
          <cell r="L34">
            <v>21366797</v>
          </cell>
          <cell r="N34">
            <v>445</v>
          </cell>
          <cell r="O34">
            <v>1426.0000000000005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18836012</v>
          </cell>
          <cell r="U34">
            <v>0</v>
          </cell>
          <cell r="V34">
            <v>0</v>
          </cell>
          <cell r="W34">
            <v>18836012</v>
          </cell>
          <cell r="X34">
            <v>1193228</v>
          </cell>
          <cell r="Y34">
            <v>1337557</v>
          </cell>
          <cell r="Z34">
            <v>21366797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21366797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 t="str">
            <v/>
          </cell>
          <cell r="F35">
            <v>3.0000000000000004</v>
          </cell>
          <cell r="G35">
            <v>1700.0000000000002</v>
          </cell>
          <cell r="I35">
            <v>23866909.647488043</v>
          </cell>
          <cell r="J35">
            <v>0</v>
          </cell>
          <cell r="K35">
            <v>1594622</v>
          </cell>
          <cell r="L35">
            <v>25461531.647488043</v>
          </cell>
          <cell r="N35">
            <v>446</v>
          </cell>
          <cell r="O35">
            <v>1700.0000000000002</v>
          </cell>
          <cell r="P35">
            <v>0</v>
          </cell>
          <cell r="Q35">
            <v>0</v>
          </cell>
          <cell r="R35">
            <v>3.0000000000000004</v>
          </cell>
          <cell r="S35">
            <v>3.0000000000000004</v>
          </cell>
          <cell r="T35">
            <v>23873052</v>
          </cell>
          <cell r="U35">
            <v>50295.000000000022</v>
          </cell>
          <cell r="V35">
            <v>6142.3525119555752</v>
          </cell>
          <cell r="W35">
            <v>23816614.647488065</v>
          </cell>
          <cell r="X35">
            <v>0</v>
          </cell>
          <cell r="Y35">
            <v>1591814</v>
          </cell>
          <cell r="Z35">
            <v>25408428.647488065</v>
          </cell>
          <cell r="AA35">
            <v>50295.000000000022</v>
          </cell>
          <cell r="AB35">
            <v>0</v>
          </cell>
          <cell r="AC35">
            <v>2808</v>
          </cell>
          <cell r="AD35">
            <v>53103.000000000022</v>
          </cell>
          <cell r="AE35">
            <v>25461531.647488039</v>
          </cell>
          <cell r="AG35">
            <v>446</v>
          </cell>
          <cell r="AH35">
            <v>3.0000000000000004</v>
          </cell>
          <cell r="AI35">
            <v>3.0000000000000004</v>
          </cell>
          <cell r="AJ35">
            <v>50295.000000000022</v>
          </cell>
          <cell r="AK35">
            <v>0</v>
          </cell>
          <cell r="AL35">
            <v>2808</v>
          </cell>
          <cell r="AM35">
            <v>53103.000000000022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 t="str">
            <v/>
          </cell>
          <cell r="F36">
            <v>0</v>
          </cell>
          <cell r="G36">
            <v>820.00000000000136</v>
          </cell>
          <cell r="I36">
            <v>11573582</v>
          </cell>
          <cell r="J36">
            <v>0</v>
          </cell>
          <cell r="K36">
            <v>769166</v>
          </cell>
          <cell r="L36">
            <v>12342748</v>
          </cell>
          <cell r="N36">
            <v>447</v>
          </cell>
          <cell r="O36">
            <v>820.00000000000136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11573582</v>
          </cell>
          <cell r="U36">
            <v>0</v>
          </cell>
          <cell r="V36">
            <v>0</v>
          </cell>
          <cell r="W36">
            <v>11573582</v>
          </cell>
          <cell r="X36">
            <v>0</v>
          </cell>
          <cell r="Y36">
            <v>769166</v>
          </cell>
          <cell r="Z36">
            <v>12342748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12342748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 t="str">
            <v/>
          </cell>
          <cell r="F37">
            <v>2</v>
          </cell>
          <cell r="G37">
            <v>699.99999999999966</v>
          </cell>
          <cell r="I37">
            <v>12851804.955327641</v>
          </cell>
          <cell r="J37">
            <v>0</v>
          </cell>
          <cell r="K37">
            <v>656624</v>
          </cell>
          <cell r="L37">
            <v>13508428.955327641</v>
          </cell>
          <cell r="N37">
            <v>449</v>
          </cell>
          <cell r="O37">
            <v>699.99999999999966</v>
          </cell>
          <cell r="P37">
            <v>0</v>
          </cell>
          <cell r="Q37">
            <v>0</v>
          </cell>
          <cell r="R37">
            <v>7</v>
          </cell>
          <cell r="S37">
            <v>2</v>
          </cell>
          <cell r="T37">
            <v>12852832</v>
          </cell>
          <cell r="U37">
            <v>36054</v>
          </cell>
          <cell r="V37">
            <v>1027.0446723591301</v>
          </cell>
          <cell r="W37">
            <v>12815750.955327645</v>
          </cell>
          <cell r="X37">
            <v>0</v>
          </cell>
          <cell r="Y37">
            <v>654744</v>
          </cell>
          <cell r="Z37">
            <v>13470494.955327645</v>
          </cell>
          <cell r="AA37">
            <v>36054</v>
          </cell>
          <cell r="AB37">
            <v>0</v>
          </cell>
          <cell r="AC37">
            <v>1880</v>
          </cell>
          <cell r="AD37">
            <v>37934</v>
          </cell>
          <cell r="AE37">
            <v>13508428.955327645</v>
          </cell>
          <cell r="AG37">
            <v>449</v>
          </cell>
          <cell r="AH37">
            <v>7</v>
          </cell>
          <cell r="AI37">
            <v>2</v>
          </cell>
          <cell r="AJ37">
            <v>36054</v>
          </cell>
          <cell r="AK37">
            <v>0</v>
          </cell>
          <cell r="AL37">
            <v>1880</v>
          </cell>
          <cell r="AM37">
            <v>37934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 t="str">
            <v/>
          </cell>
          <cell r="F38">
            <v>0</v>
          </cell>
          <cell r="G38">
            <v>218.00000000000003</v>
          </cell>
          <cell r="I38">
            <v>2881014</v>
          </cell>
          <cell r="J38">
            <v>0</v>
          </cell>
          <cell r="K38">
            <v>204466</v>
          </cell>
          <cell r="L38">
            <v>3085480</v>
          </cell>
          <cell r="N38">
            <v>450</v>
          </cell>
          <cell r="O38">
            <v>218.00000000000003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2881014</v>
          </cell>
          <cell r="U38">
            <v>0</v>
          </cell>
          <cell r="V38">
            <v>0</v>
          </cell>
          <cell r="W38">
            <v>2881014</v>
          </cell>
          <cell r="X38">
            <v>0</v>
          </cell>
          <cell r="Y38">
            <v>204466</v>
          </cell>
          <cell r="Z38">
            <v>3085480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3085480</v>
          </cell>
          <cell r="AG38">
            <v>450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 t="str">
            <v/>
          </cell>
          <cell r="F39">
            <v>0</v>
          </cell>
          <cell r="G39">
            <v>701.99999999999943</v>
          </cell>
          <cell r="I39">
            <v>9581832</v>
          </cell>
          <cell r="J39">
            <v>554561</v>
          </cell>
          <cell r="K39">
            <v>658458</v>
          </cell>
          <cell r="L39">
            <v>10794851</v>
          </cell>
          <cell r="N39">
            <v>453</v>
          </cell>
          <cell r="O39">
            <v>701.99999999999943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9581832</v>
          </cell>
          <cell r="U39">
            <v>0</v>
          </cell>
          <cell r="V39">
            <v>0</v>
          </cell>
          <cell r="W39">
            <v>9581832</v>
          </cell>
          <cell r="X39">
            <v>554561</v>
          </cell>
          <cell r="Y39">
            <v>658458</v>
          </cell>
          <cell r="Z39">
            <v>10794851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10794851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 t="str">
            <v/>
          </cell>
          <cell r="F40">
            <v>0</v>
          </cell>
          <cell r="G40">
            <v>799.99999999999966</v>
          </cell>
          <cell r="I40">
            <v>10594300</v>
          </cell>
          <cell r="J40">
            <v>240010</v>
          </cell>
          <cell r="K40">
            <v>750390</v>
          </cell>
          <cell r="L40">
            <v>11584700</v>
          </cell>
          <cell r="N40">
            <v>454</v>
          </cell>
          <cell r="O40">
            <v>799.99999999999966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10594300</v>
          </cell>
          <cell r="U40">
            <v>0</v>
          </cell>
          <cell r="V40">
            <v>0</v>
          </cell>
          <cell r="W40">
            <v>10594300</v>
          </cell>
          <cell r="X40">
            <v>240010</v>
          </cell>
          <cell r="Y40">
            <v>750390</v>
          </cell>
          <cell r="Z40">
            <v>11584700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11584700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F41">
            <v>0</v>
          </cell>
          <cell r="G41">
            <v>305.99999999999983</v>
          </cell>
          <cell r="I41">
            <v>3626343</v>
          </cell>
          <cell r="J41">
            <v>0</v>
          </cell>
          <cell r="K41">
            <v>287028</v>
          </cell>
          <cell r="L41">
            <v>3913371</v>
          </cell>
          <cell r="N41">
            <v>455</v>
          </cell>
          <cell r="O41">
            <v>305.99999999999983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3626343</v>
          </cell>
          <cell r="U41">
            <v>0</v>
          </cell>
          <cell r="V41">
            <v>0</v>
          </cell>
          <cell r="W41">
            <v>3626343</v>
          </cell>
          <cell r="X41">
            <v>0</v>
          </cell>
          <cell r="Y41">
            <v>287028</v>
          </cell>
          <cell r="Z41">
            <v>3913371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3913371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 t="str">
            <v/>
          </cell>
          <cell r="F42">
            <v>0</v>
          </cell>
          <cell r="G42">
            <v>815.00000000000057</v>
          </cell>
          <cell r="I42">
            <v>11326790</v>
          </cell>
          <cell r="J42">
            <v>0</v>
          </cell>
          <cell r="K42">
            <v>764460</v>
          </cell>
          <cell r="L42">
            <v>12091250</v>
          </cell>
          <cell r="N42">
            <v>456</v>
          </cell>
          <cell r="O42">
            <v>815.00000000000057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11326790</v>
          </cell>
          <cell r="U42">
            <v>0</v>
          </cell>
          <cell r="V42">
            <v>0</v>
          </cell>
          <cell r="W42">
            <v>11326790</v>
          </cell>
          <cell r="X42">
            <v>0</v>
          </cell>
          <cell r="Y42">
            <v>764460</v>
          </cell>
          <cell r="Z42">
            <v>12091250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12091250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1790116</v>
          </cell>
          <cell r="J43">
            <v>0</v>
          </cell>
          <cell r="K43">
            <v>112564</v>
          </cell>
          <cell r="L43">
            <v>1902680</v>
          </cell>
          <cell r="N43">
            <v>458</v>
          </cell>
          <cell r="O43">
            <v>120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1790116</v>
          </cell>
          <cell r="U43">
            <v>0</v>
          </cell>
          <cell r="V43">
            <v>0</v>
          </cell>
          <cell r="W43">
            <v>1790116</v>
          </cell>
          <cell r="X43">
            <v>0</v>
          </cell>
          <cell r="Y43">
            <v>112564</v>
          </cell>
          <cell r="Z43">
            <v>1902680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1902680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 t="str">
            <v/>
          </cell>
          <cell r="F44">
            <v>1.1488532458789817</v>
          </cell>
          <cell r="G44">
            <v>588.00000000000182</v>
          </cell>
          <cell r="I44">
            <v>11881426.232282376</v>
          </cell>
          <cell r="J44">
            <v>0</v>
          </cell>
          <cell r="K44">
            <v>551547</v>
          </cell>
          <cell r="L44">
            <v>12432973.232282376</v>
          </cell>
          <cell r="N44">
            <v>463</v>
          </cell>
          <cell r="O44">
            <v>588.00000000000182</v>
          </cell>
          <cell r="P44">
            <v>0</v>
          </cell>
          <cell r="Q44">
            <v>0</v>
          </cell>
          <cell r="R44">
            <v>2.0000000000000004</v>
          </cell>
          <cell r="S44">
            <v>1.1488532458789817</v>
          </cell>
          <cell r="T44">
            <v>11882232</v>
          </cell>
          <cell r="U44">
            <v>20079.622552833025</v>
          </cell>
          <cell r="V44">
            <v>805.76771762487328</v>
          </cell>
          <cell r="W44">
            <v>11861346.609729549</v>
          </cell>
          <cell r="X44">
            <v>0</v>
          </cell>
          <cell r="Y44">
            <v>550467</v>
          </cell>
          <cell r="Z44">
            <v>12411813.609729549</v>
          </cell>
          <cell r="AA44">
            <v>20079.622552833025</v>
          </cell>
          <cell r="AB44">
            <v>0</v>
          </cell>
          <cell r="AC44">
            <v>1080</v>
          </cell>
          <cell r="AD44">
            <v>21159.622552833025</v>
          </cell>
          <cell r="AE44">
            <v>12432973.232282382</v>
          </cell>
          <cell r="AG44">
            <v>463</v>
          </cell>
          <cell r="AH44">
            <v>2.0000000000000004</v>
          </cell>
          <cell r="AI44">
            <v>1.1488532458789817</v>
          </cell>
          <cell r="AJ44">
            <v>20079.622552833025</v>
          </cell>
          <cell r="AK44">
            <v>0</v>
          </cell>
          <cell r="AL44">
            <v>1080</v>
          </cell>
          <cell r="AM44">
            <v>21159.622552833025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 t="str">
            <v/>
          </cell>
          <cell r="F45">
            <v>1.1100906400068917</v>
          </cell>
          <cell r="G45">
            <v>230.00000000000011</v>
          </cell>
          <cell r="I45">
            <v>3455075</v>
          </cell>
          <cell r="J45">
            <v>0</v>
          </cell>
          <cell r="K45">
            <v>215740</v>
          </cell>
          <cell r="L45">
            <v>3670815</v>
          </cell>
          <cell r="N45">
            <v>464</v>
          </cell>
          <cell r="O45">
            <v>230.00000000000011</v>
          </cell>
          <cell r="P45">
            <v>0</v>
          </cell>
          <cell r="Q45">
            <v>0</v>
          </cell>
          <cell r="R45">
            <v>33</v>
          </cell>
          <cell r="S45">
            <v>1.1100906400068917</v>
          </cell>
          <cell r="T45">
            <v>3455075</v>
          </cell>
          <cell r="U45">
            <v>15641.177117697105</v>
          </cell>
          <cell r="V45">
            <v>0</v>
          </cell>
          <cell r="W45">
            <v>3439433.8228823035</v>
          </cell>
          <cell r="X45">
            <v>0</v>
          </cell>
          <cell r="Y45">
            <v>214700</v>
          </cell>
          <cell r="Z45">
            <v>3654133.8228823035</v>
          </cell>
          <cell r="AA45">
            <v>15641.177117697105</v>
          </cell>
          <cell r="AB45">
            <v>0</v>
          </cell>
          <cell r="AC45">
            <v>1040</v>
          </cell>
          <cell r="AD45">
            <v>16681.177117697105</v>
          </cell>
          <cell r="AE45">
            <v>3670815</v>
          </cell>
          <cell r="AG45">
            <v>464</v>
          </cell>
          <cell r="AH45">
            <v>33</v>
          </cell>
          <cell r="AI45">
            <v>1.1100906400068917</v>
          </cell>
          <cell r="AJ45">
            <v>15641.177117697105</v>
          </cell>
          <cell r="AK45">
            <v>0</v>
          </cell>
          <cell r="AL45">
            <v>1040</v>
          </cell>
          <cell r="AM45">
            <v>16681.177117697105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 t="str">
            <v/>
          </cell>
          <cell r="F46">
            <v>6.3595520237953611</v>
          </cell>
          <cell r="G46">
            <v>179.99999999999986</v>
          </cell>
          <cell r="I46">
            <v>4984300</v>
          </cell>
          <cell r="J46">
            <v>0</v>
          </cell>
          <cell r="K46">
            <v>168840</v>
          </cell>
          <cell r="L46">
            <v>5153140</v>
          </cell>
          <cell r="N46">
            <v>466</v>
          </cell>
          <cell r="O46">
            <v>179.99999999999986</v>
          </cell>
          <cell r="P46">
            <v>0</v>
          </cell>
          <cell r="Q46">
            <v>0</v>
          </cell>
          <cell r="R46">
            <v>67.02272727272728</v>
          </cell>
          <cell r="S46">
            <v>6.3595520237953611</v>
          </cell>
          <cell r="T46">
            <v>4984300</v>
          </cell>
          <cell r="U46">
            <v>192427.32513600006</v>
          </cell>
          <cell r="V46">
            <v>0</v>
          </cell>
          <cell r="W46">
            <v>4791872.6748639978</v>
          </cell>
          <cell r="X46">
            <v>0</v>
          </cell>
          <cell r="Y46">
            <v>162873</v>
          </cell>
          <cell r="Z46">
            <v>4954745.6748639978</v>
          </cell>
          <cell r="AA46">
            <v>192427.32513600009</v>
          </cell>
          <cell r="AB46">
            <v>0</v>
          </cell>
          <cell r="AC46">
            <v>5967</v>
          </cell>
          <cell r="AD46">
            <v>198394.32513600009</v>
          </cell>
          <cell r="AE46">
            <v>5153140</v>
          </cell>
          <cell r="AG46">
            <v>466</v>
          </cell>
          <cell r="AH46">
            <v>67.02272727272728</v>
          </cell>
          <cell r="AI46">
            <v>6.3595520237953611</v>
          </cell>
          <cell r="AJ46">
            <v>192427.32513600009</v>
          </cell>
          <cell r="AK46">
            <v>0</v>
          </cell>
          <cell r="AL46">
            <v>5967</v>
          </cell>
          <cell r="AM46">
            <v>198394.32513600009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 t="str">
            <v/>
          </cell>
          <cell r="F47">
            <v>1.9999999999999993</v>
          </cell>
          <cell r="G47">
            <v>1230.0000000000068</v>
          </cell>
          <cell r="I47">
            <v>25380801.508966036</v>
          </cell>
          <cell r="J47">
            <v>0</v>
          </cell>
          <cell r="K47">
            <v>1153754</v>
          </cell>
          <cell r="L47">
            <v>26534555.508966036</v>
          </cell>
          <cell r="N47">
            <v>469</v>
          </cell>
          <cell r="O47">
            <v>1230.0000000000068</v>
          </cell>
          <cell r="P47">
            <v>0</v>
          </cell>
          <cell r="Q47">
            <v>0</v>
          </cell>
          <cell r="R47">
            <v>2.9999999999999991</v>
          </cell>
          <cell r="S47">
            <v>1.9999999999999993</v>
          </cell>
          <cell r="T47">
            <v>25382168</v>
          </cell>
          <cell r="U47">
            <v>37496</v>
          </cell>
          <cell r="V47">
            <v>1366.4910339627888</v>
          </cell>
          <cell r="W47">
            <v>25343305.508966029</v>
          </cell>
          <cell r="X47">
            <v>0</v>
          </cell>
          <cell r="Y47">
            <v>1151878</v>
          </cell>
          <cell r="Z47">
            <v>26495183.508966029</v>
          </cell>
          <cell r="AA47">
            <v>37496</v>
          </cell>
          <cell r="AB47">
            <v>0</v>
          </cell>
          <cell r="AC47">
            <v>1876</v>
          </cell>
          <cell r="AD47">
            <v>39372.000000000007</v>
          </cell>
          <cell r="AE47">
            <v>26534555.508966051</v>
          </cell>
          <cell r="AG47">
            <v>469</v>
          </cell>
          <cell r="AH47">
            <v>2.9999999999999991</v>
          </cell>
          <cell r="AI47">
            <v>1.9999999999999993</v>
          </cell>
          <cell r="AJ47">
            <v>37496</v>
          </cell>
          <cell r="AK47">
            <v>0</v>
          </cell>
          <cell r="AL47">
            <v>1876</v>
          </cell>
          <cell r="AM47">
            <v>39372.000000000007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 t="str">
            <v/>
          </cell>
          <cell r="F48">
            <v>38.95903586876274</v>
          </cell>
          <cell r="G48">
            <v>1709.0000000000059</v>
          </cell>
          <cell r="I48">
            <v>22850232</v>
          </cell>
          <cell r="J48">
            <v>82808</v>
          </cell>
          <cell r="K48">
            <v>1603086</v>
          </cell>
          <cell r="L48">
            <v>24536126</v>
          </cell>
          <cell r="N48">
            <v>470</v>
          </cell>
          <cell r="O48">
            <v>1709.0000000000059</v>
          </cell>
          <cell r="P48">
            <v>0</v>
          </cell>
          <cell r="Q48">
            <v>0</v>
          </cell>
          <cell r="R48">
            <v>290.9999999999996</v>
          </cell>
          <cell r="S48">
            <v>38.95903586876274</v>
          </cell>
          <cell r="T48">
            <v>22850232</v>
          </cell>
          <cell r="U48">
            <v>520488.35364539269</v>
          </cell>
          <cell r="V48">
            <v>0</v>
          </cell>
          <cell r="W48">
            <v>22329743.646354601</v>
          </cell>
          <cell r="X48">
            <v>82808</v>
          </cell>
          <cell r="Y48">
            <v>1566543</v>
          </cell>
          <cell r="Z48">
            <v>23979094.646354601</v>
          </cell>
          <cell r="AA48">
            <v>520488.35364539269</v>
          </cell>
          <cell r="AB48">
            <v>0</v>
          </cell>
          <cell r="AC48">
            <v>36543</v>
          </cell>
          <cell r="AD48">
            <v>557031.35364539269</v>
          </cell>
          <cell r="AE48">
            <v>24536126</v>
          </cell>
          <cell r="AG48">
            <v>470</v>
          </cell>
          <cell r="AH48">
            <v>290.9999999999996</v>
          </cell>
          <cell r="AI48">
            <v>38.95903586876274</v>
          </cell>
          <cell r="AJ48">
            <v>520488.35364539269</v>
          </cell>
          <cell r="AK48">
            <v>0</v>
          </cell>
          <cell r="AL48">
            <v>36543</v>
          </cell>
          <cell r="AM48">
            <v>557031.35364539269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 t="str">
            <v/>
          </cell>
          <cell r="F49">
            <v>0</v>
          </cell>
          <cell r="G49">
            <v>380.00000000000091</v>
          </cell>
          <cell r="I49">
            <v>4972986</v>
          </cell>
          <cell r="J49">
            <v>0</v>
          </cell>
          <cell r="K49">
            <v>356430</v>
          </cell>
          <cell r="L49">
            <v>5329416</v>
          </cell>
          <cell r="N49">
            <v>474</v>
          </cell>
          <cell r="O49">
            <v>380.00000000000091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4972986</v>
          </cell>
          <cell r="U49">
            <v>0</v>
          </cell>
          <cell r="V49">
            <v>0</v>
          </cell>
          <cell r="W49">
            <v>4972986</v>
          </cell>
          <cell r="X49">
            <v>0</v>
          </cell>
          <cell r="Y49">
            <v>356430</v>
          </cell>
          <cell r="Z49">
            <v>5329416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5329416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 t="str">
            <v/>
          </cell>
          <cell r="F50">
            <v>0</v>
          </cell>
          <cell r="G50">
            <v>399.99999999999994</v>
          </cell>
          <cell r="I50">
            <v>5873340</v>
          </cell>
          <cell r="J50">
            <v>0</v>
          </cell>
          <cell r="K50">
            <v>375192</v>
          </cell>
          <cell r="L50">
            <v>6248532</v>
          </cell>
          <cell r="N50">
            <v>478</v>
          </cell>
          <cell r="O50">
            <v>399.99999999999994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5873340</v>
          </cell>
          <cell r="U50">
            <v>0</v>
          </cell>
          <cell r="V50">
            <v>0</v>
          </cell>
          <cell r="W50">
            <v>5873340</v>
          </cell>
          <cell r="X50">
            <v>0</v>
          </cell>
          <cell r="Y50">
            <v>375192</v>
          </cell>
          <cell r="Z50">
            <v>6248532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6248532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 t="str">
            <v/>
          </cell>
          <cell r="F51">
            <v>0</v>
          </cell>
          <cell r="G51">
            <v>400.00000000000023</v>
          </cell>
          <cell r="I51">
            <v>5977242</v>
          </cell>
          <cell r="J51">
            <v>0</v>
          </cell>
          <cell r="K51">
            <v>375222</v>
          </cell>
          <cell r="L51">
            <v>6352464</v>
          </cell>
          <cell r="N51">
            <v>479</v>
          </cell>
          <cell r="O51">
            <v>400.00000000000023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5977242</v>
          </cell>
          <cell r="U51">
            <v>0</v>
          </cell>
          <cell r="V51">
            <v>0</v>
          </cell>
          <cell r="W51">
            <v>5977242</v>
          </cell>
          <cell r="X51">
            <v>0</v>
          </cell>
          <cell r="Y51">
            <v>375222</v>
          </cell>
          <cell r="Z51">
            <v>6352464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6352464</v>
          </cell>
          <cell r="AG51">
            <v>479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 t="str">
            <v/>
          </cell>
          <cell r="F52">
            <v>8</v>
          </cell>
          <cell r="G52">
            <v>944.00000000000159</v>
          </cell>
          <cell r="I52">
            <v>18187974.797873955</v>
          </cell>
          <cell r="J52">
            <v>0</v>
          </cell>
          <cell r="K52">
            <v>885448</v>
          </cell>
          <cell r="L52">
            <v>19073422.797873955</v>
          </cell>
          <cell r="N52">
            <v>481</v>
          </cell>
          <cell r="O52">
            <v>944.00000000000159</v>
          </cell>
          <cell r="P52">
            <v>0</v>
          </cell>
          <cell r="Q52">
            <v>0</v>
          </cell>
          <cell r="R52">
            <v>9</v>
          </cell>
          <cell r="S52">
            <v>8</v>
          </cell>
          <cell r="T52">
            <v>18189216</v>
          </cell>
          <cell r="U52">
            <v>138432</v>
          </cell>
          <cell r="V52">
            <v>1241.2021260437316</v>
          </cell>
          <cell r="W52">
            <v>18049542.797873944</v>
          </cell>
          <cell r="X52">
            <v>0</v>
          </cell>
          <cell r="Y52">
            <v>877944</v>
          </cell>
          <cell r="Z52">
            <v>18927486.797873944</v>
          </cell>
          <cell r="AA52">
            <v>138432</v>
          </cell>
          <cell r="AB52">
            <v>0</v>
          </cell>
          <cell r="AC52">
            <v>7504</v>
          </cell>
          <cell r="AD52">
            <v>145936</v>
          </cell>
          <cell r="AE52">
            <v>19073422.797873944</v>
          </cell>
          <cell r="AG52">
            <v>481</v>
          </cell>
          <cell r="AH52">
            <v>9</v>
          </cell>
          <cell r="AI52">
            <v>8</v>
          </cell>
          <cell r="AJ52">
            <v>138432</v>
          </cell>
          <cell r="AK52">
            <v>0</v>
          </cell>
          <cell r="AL52">
            <v>7504</v>
          </cell>
          <cell r="AM52">
            <v>145936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 t="str">
            <v/>
          </cell>
          <cell r="F53">
            <v>0</v>
          </cell>
          <cell r="G53">
            <v>288.00000000000006</v>
          </cell>
          <cell r="I53">
            <v>4285896</v>
          </cell>
          <cell r="J53">
            <v>0</v>
          </cell>
          <cell r="K53">
            <v>270139</v>
          </cell>
          <cell r="L53">
            <v>4556035</v>
          </cell>
          <cell r="N53">
            <v>482</v>
          </cell>
          <cell r="O53">
            <v>288.00000000000006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4285896</v>
          </cell>
          <cell r="U53">
            <v>0</v>
          </cell>
          <cell r="V53">
            <v>0</v>
          </cell>
          <cell r="W53">
            <v>4285896</v>
          </cell>
          <cell r="X53">
            <v>0</v>
          </cell>
          <cell r="Y53">
            <v>270139</v>
          </cell>
          <cell r="Z53">
            <v>4556035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4556035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 t="str">
            <v/>
          </cell>
          <cell r="F54">
            <v>0</v>
          </cell>
          <cell r="G54">
            <v>700.00000000000136</v>
          </cell>
          <cell r="I54">
            <v>10429566</v>
          </cell>
          <cell r="J54">
            <v>0</v>
          </cell>
          <cell r="K54">
            <v>656588</v>
          </cell>
          <cell r="L54">
            <v>11086154</v>
          </cell>
          <cell r="N54">
            <v>483</v>
          </cell>
          <cell r="O54">
            <v>700.00000000000136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10429566</v>
          </cell>
          <cell r="U54">
            <v>0</v>
          </cell>
          <cell r="V54">
            <v>0</v>
          </cell>
          <cell r="W54">
            <v>10429566</v>
          </cell>
          <cell r="X54">
            <v>0</v>
          </cell>
          <cell r="Y54">
            <v>656588</v>
          </cell>
          <cell r="Z54">
            <v>11086154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11086154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 t="str">
            <v/>
          </cell>
          <cell r="F55">
            <v>0</v>
          </cell>
          <cell r="G55">
            <v>1700.0000000000121</v>
          </cell>
          <cell r="I55">
            <v>35763404.128763564</v>
          </cell>
          <cell r="J55">
            <v>0</v>
          </cell>
          <cell r="K55">
            <v>1594624</v>
          </cell>
          <cell r="L55">
            <v>37358028.128763564</v>
          </cell>
          <cell r="N55">
            <v>484</v>
          </cell>
          <cell r="O55">
            <v>1700.0000000000121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35765360</v>
          </cell>
          <cell r="U55">
            <v>0</v>
          </cell>
          <cell r="V55">
            <v>1955.8712364352452</v>
          </cell>
          <cell r="W55">
            <v>35763404.128763556</v>
          </cell>
          <cell r="X55">
            <v>0</v>
          </cell>
          <cell r="Y55">
            <v>1594624</v>
          </cell>
          <cell r="Z55">
            <v>37358028.128763556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37358028.128763556</v>
          </cell>
          <cell r="AG55">
            <v>484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 t="str">
            <v/>
          </cell>
          <cell r="F56">
            <v>25.162054506822876</v>
          </cell>
          <cell r="G56">
            <v>480.00000000000023</v>
          </cell>
          <cell r="I56">
            <v>7512176</v>
          </cell>
          <cell r="J56">
            <v>0</v>
          </cell>
          <cell r="K56">
            <v>450247</v>
          </cell>
          <cell r="L56">
            <v>7962423</v>
          </cell>
          <cell r="N56">
            <v>485</v>
          </cell>
          <cell r="O56">
            <v>480.00000000000023</v>
          </cell>
          <cell r="P56">
            <v>0</v>
          </cell>
          <cell r="Q56">
            <v>0</v>
          </cell>
          <cell r="R56">
            <v>149.96969696969691</v>
          </cell>
          <cell r="S56">
            <v>25.162054506822876</v>
          </cell>
          <cell r="T56">
            <v>7512176</v>
          </cell>
          <cell r="U56">
            <v>394465.52850346226</v>
          </cell>
          <cell r="V56">
            <v>0</v>
          </cell>
          <cell r="W56">
            <v>7117710.4714965373</v>
          </cell>
          <cell r="X56">
            <v>0</v>
          </cell>
          <cell r="Y56">
            <v>426643</v>
          </cell>
          <cell r="Z56">
            <v>7544353.4714965373</v>
          </cell>
          <cell r="AA56">
            <v>394465.52850346226</v>
          </cell>
          <cell r="AB56">
            <v>0</v>
          </cell>
          <cell r="AC56">
            <v>23604</v>
          </cell>
          <cell r="AD56">
            <v>418069.52850346226</v>
          </cell>
          <cell r="AE56">
            <v>7962423</v>
          </cell>
          <cell r="AG56">
            <v>485</v>
          </cell>
          <cell r="AH56">
            <v>149.96969696969691</v>
          </cell>
          <cell r="AI56">
            <v>25.162054506822876</v>
          </cell>
          <cell r="AJ56">
            <v>394465.52850346226</v>
          </cell>
          <cell r="AK56">
            <v>0</v>
          </cell>
          <cell r="AL56">
            <v>23604</v>
          </cell>
          <cell r="AM56">
            <v>418069.52850346226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 t="str">
            <v/>
          </cell>
          <cell r="F57">
            <v>0</v>
          </cell>
          <cell r="G57">
            <v>665.99999999999966</v>
          </cell>
          <cell r="I57">
            <v>9397989</v>
          </cell>
          <cell r="J57">
            <v>0</v>
          </cell>
          <cell r="K57">
            <v>624708</v>
          </cell>
          <cell r="L57">
            <v>10022697</v>
          </cell>
          <cell r="N57">
            <v>486</v>
          </cell>
          <cell r="O57">
            <v>665.99999999999966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9397989</v>
          </cell>
          <cell r="U57">
            <v>0</v>
          </cell>
          <cell r="V57">
            <v>0</v>
          </cell>
          <cell r="W57">
            <v>9397989</v>
          </cell>
          <cell r="X57">
            <v>0</v>
          </cell>
          <cell r="Y57">
            <v>624708</v>
          </cell>
          <cell r="Z57">
            <v>10022697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10022697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 t="str">
            <v/>
          </cell>
          <cell r="F58">
            <v>19.11134436276382</v>
          </cell>
          <cell r="G58">
            <v>1124.9999999999991</v>
          </cell>
          <cell r="I58">
            <v>21844475.600981459</v>
          </cell>
          <cell r="J58">
            <v>0</v>
          </cell>
          <cell r="K58">
            <v>1055184</v>
          </cell>
          <cell r="L58">
            <v>22899659.600981459</v>
          </cell>
          <cell r="N58">
            <v>487</v>
          </cell>
          <cell r="O58">
            <v>1124.9999999999991</v>
          </cell>
          <cell r="P58">
            <v>0</v>
          </cell>
          <cell r="Q58">
            <v>0</v>
          </cell>
          <cell r="R58">
            <v>208.21138211382151</v>
          </cell>
          <cell r="S58">
            <v>19.11134436276382</v>
          </cell>
          <cell r="T58">
            <v>21845629</v>
          </cell>
          <cell r="U58">
            <v>293260.63270922104</v>
          </cell>
          <cell r="V58">
            <v>1153.3990185404271</v>
          </cell>
          <cell r="W58">
            <v>21551214.968272239</v>
          </cell>
          <cell r="X58">
            <v>0</v>
          </cell>
          <cell r="Y58">
            <v>1037244</v>
          </cell>
          <cell r="Z58">
            <v>22588458.968272217</v>
          </cell>
          <cell r="AA58">
            <v>293260.6327092211</v>
          </cell>
          <cell r="AB58">
            <v>0</v>
          </cell>
          <cell r="AC58">
            <v>17940</v>
          </cell>
          <cell r="AD58">
            <v>311200.63270922116</v>
          </cell>
          <cell r="AE58">
            <v>22899659.600981448</v>
          </cell>
          <cell r="AG58">
            <v>487</v>
          </cell>
          <cell r="AH58">
            <v>208.21138211382151</v>
          </cell>
          <cell r="AI58">
            <v>19.11134436276382</v>
          </cell>
          <cell r="AJ58">
            <v>293260.6327092211</v>
          </cell>
          <cell r="AK58">
            <v>0</v>
          </cell>
          <cell r="AL58">
            <v>17940</v>
          </cell>
          <cell r="AM58">
            <v>311200.63270922116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 t="str">
            <v/>
          </cell>
          <cell r="F59">
            <v>136.00000000000003</v>
          </cell>
          <cell r="G59">
            <v>1075.0000000000034</v>
          </cell>
          <cell r="I59">
            <v>16061681.80268687</v>
          </cell>
          <cell r="J59">
            <v>0</v>
          </cell>
          <cell r="K59">
            <v>1008372</v>
          </cell>
          <cell r="L59">
            <v>17070053.80268687</v>
          </cell>
          <cell r="N59">
            <v>488</v>
          </cell>
          <cell r="O59">
            <v>1075.0000000000034</v>
          </cell>
          <cell r="P59">
            <v>0</v>
          </cell>
          <cell r="Q59">
            <v>0</v>
          </cell>
          <cell r="R59">
            <v>139.00000000000003</v>
          </cell>
          <cell r="S59">
            <v>136.00000000000003</v>
          </cell>
          <cell r="T59">
            <v>16080450</v>
          </cell>
          <cell r="U59">
            <v>2299896.0000000005</v>
          </cell>
          <cell r="V59">
            <v>18768.197313130437</v>
          </cell>
          <cell r="W59">
            <v>13761785.802686866</v>
          </cell>
          <cell r="X59">
            <v>0</v>
          </cell>
          <cell r="Y59">
            <v>880803</v>
          </cell>
          <cell r="Z59">
            <v>14642588.802686866</v>
          </cell>
          <cell r="AA59">
            <v>2299896.0000000005</v>
          </cell>
          <cell r="AB59">
            <v>0</v>
          </cell>
          <cell r="AC59">
            <v>127569</v>
          </cell>
          <cell r="AD59">
            <v>2427465.0000000005</v>
          </cell>
          <cell r="AE59">
            <v>17070053.80268687</v>
          </cell>
          <cell r="AG59">
            <v>488</v>
          </cell>
          <cell r="AH59">
            <v>139.00000000000003</v>
          </cell>
          <cell r="AI59">
            <v>136.00000000000003</v>
          </cell>
          <cell r="AJ59">
            <v>2299896.0000000005</v>
          </cell>
          <cell r="AK59">
            <v>0</v>
          </cell>
          <cell r="AL59">
            <v>127569</v>
          </cell>
          <cell r="AM59">
            <v>2427465.0000000005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 t="str">
            <v/>
          </cell>
          <cell r="F60">
            <v>0</v>
          </cell>
          <cell r="G60">
            <v>850.00000000000023</v>
          </cell>
          <cell r="I60">
            <v>14909884</v>
          </cell>
          <cell r="J60">
            <v>0</v>
          </cell>
          <cell r="K60">
            <v>797304</v>
          </cell>
          <cell r="L60">
            <v>15707188</v>
          </cell>
          <cell r="N60">
            <v>489</v>
          </cell>
          <cell r="O60">
            <v>850.00000000000023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14909884</v>
          </cell>
          <cell r="U60">
            <v>0</v>
          </cell>
          <cell r="V60">
            <v>0</v>
          </cell>
          <cell r="W60">
            <v>14909884</v>
          </cell>
          <cell r="X60">
            <v>0</v>
          </cell>
          <cell r="Y60">
            <v>797304</v>
          </cell>
          <cell r="Z60">
            <v>15707188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15707188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 t="str">
            <v/>
          </cell>
          <cell r="F61">
            <v>0</v>
          </cell>
          <cell r="G61">
            <v>1325.0000000000007</v>
          </cell>
          <cell r="I61">
            <v>16957849</v>
          </cell>
          <cell r="J61">
            <v>0</v>
          </cell>
          <cell r="K61">
            <v>1242854</v>
          </cell>
          <cell r="L61">
            <v>18200703</v>
          </cell>
          <cell r="N61">
            <v>491</v>
          </cell>
          <cell r="O61">
            <v>1325.0000000000007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16957849</v>
          </cell>
          <cell r="U61">
            <v>0</v>
          </cell>
          <cell r="V61">
            <v>0</v>
          </cell>
          <cell r="W61">
            <v>16957849</v>
          </cell>
          <cell r="X61">
            <v>0</v>
          </cell>
          <cell r="Y61">
            <v>1242854</v>
          </cell>
          <cell r="Z61">
            <v>18200703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18200703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5272542</v>
          </cell>
          <cell r="J62">
            <v>0</v>
          </cell>
          <cell r="K62">
            <v>337680</v>
          </cell>
          <cell r="L62">
            <v>5610222</v>
          </cell>
          <cell r="N62">
            <v>492</v>
          </cell>
          <cell r="O62">
            <v>360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5272542</v>
          </cell>
          <cell r="U62">
            <v>0</v>
          </cell>
          <cell r="V62">
            <v>0</v>
          </cell>
          <cell r="W62">
            <v>5272542</v>
          </cell>
          <cell r="X62">
            <v>0</v>
          </cell>
          <cell r="Y62">
            <v>337680</v>
          </cell>
          <cell r="Z62">
            <v>5610222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5610222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 t="str">
            <v/>
          </cell>
          <cell r="F63">
            <v>0</v>
          </cell>
          <cell r="G63">
            <v>215.00000000000011</v>
          </cell>
          <cell r="I63">
            <v>3751092.2873076899</v>
          </cell>
          <cell r="J63">
            <v>0</v>
          </cell>
          <cell r="K63">
            <v>201664</v>
          </cell>
          <cell r="L63">
            <v>3952756.2873076899</v>
          </cell>
          <cell r="N63">
            <v>493</v>
          </cell>
          <cell r="O63">
            <v>215.00000000000011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3751448</v>
          </cell>
          <cell r="U63">
            <v>0</v>
          </cell>
          <cell r="V63">
            <v>355.71269231007324</v>
          </cell>
          <cell r="W63">
            <v>3751092.2873076908</v>
          </cell>
          <cell r="X63">
            <v>0</v>
          </cell>
          <cell r="Y63">
            <v>201664</v>
          </cell>
          <cell r="Z63">
            <v>3952756.2873076908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3952756.2873076908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 t="str">
            <v/>
          </cell>
          <cell r="F64">
            <v>5.9516289369166415</v>
          </cell>
          <cell r="G64">
            <v>779.9999999999992</v>
          </cell>
          <cell r="I64">
            <v>10658193</v>
          </cell>
          <cell r="J64">
            <v>0</v>
          </cell>
          <cell r="K64">
            <v>731666</v>
          </cell>
          <cell r="L64">
            <v>11389859</v>
          </cell>
          <cell r="N64">
            <v>494</v>
          </cell>
          <cell r="O64">
            <v>779.9999999999992</v>
          </cell>
          <cell r="P64">
            <v>0</v>
          </cell>
          <cell r="Q64">
            <v>0</v>
          </cell>
          <cell r="R64">
            <v>414.7355163727957</v>
          </cell>
          <cell r="S64">
            <v>5.9516289369166415</v>
          </cell>
          <cell r="T64">
            <v>10658193</v>
          </cell>
          <cell r="U64">
            <v>86049.609982786395</v>
          </cell>
          <cell r="V64">
            <v>0</v>
          </cell>
          <cell r="W64">
            <v>10572143.390017204</v>
          </cell>
          <cell r="X64">
            <v>0</v>
          </cell>
          <cell r="Y64">
            <v>726076</v>
          </cell>
          <cell r="Z64">
            <v>11298219.390017204</v>
          </cell>
          <cell r="AA64">
            <v>86049.609982786395</v>
          </cell>
          <cell r="AB64">
            <v>0</v>
          </cell>
          <cell r="AC64">
            <v>5590</v>
          </cell>
          <cell r="AD64">
            <v>91639.609982786395</v>
          </cell>
          <cell r="AE64">
            <v>11389859</v>
          </cell>
          <cell r="AG64">
            <v>494</v>
          </cell>
          <cell r="AH64">
            <v>414.7355163727957</v>
          </cell>
          <cell r="AI64">
            <v>5.9516289369166415</v>
          </cell>
          <cell r="AJ64">
            <v>86049.609982786395</v>
          </cell>
          <cell r="AK64">
            <v>0</v>
          </cell>
          <cell r="AL64">
            <v>5590</v>
          </cell>
          <cell r="AM64">
            <v>91639.609982786395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 t="str">
            <v/>
          </cell>
          <cell r="F65">
            <v>0</v>
          </cell>
          <cell r="G65">
            <v>499.99999999999994</v>
          </cell>
          <cell r="I65">
            <v>6419968</v>
          </cell>
          <cell r="J65">
            <v>214454</v>
          </cell>
          <cell r="K65">
            <v>469000</v>
          </cell>
          <cell r="L65">
            <v>7103422</v>
          </cell>
          <cell r="N65">
            <v>496</v>
          </cell>
          <cell r="O65">
            <v>499.99999999999994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6419968</v>
          </cell>
          <cell r="U65">
            <v>0</v>
          </cell>
          <cell r="V65">
            <v>0</v>
          </cell>
          <cell r="W65">
            <v>6419968</v>
          </cell>
          <cell r="X65">
            <v>214454</v>
          </cell>
          <cell r="Y65">
            <v>469000</v>
          </cell>
          <cell r="Z65">
            <v>7103422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7103422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 t="str">
            <v/>
          </cell>
          <cell r="F66">
            <v>0</v>
          </cell>
          <cell r="G66">
            <v>584.00000000000125</v>
          </cell>
          <cell r="I66">
            <v>8708545</v>
          </cell>
          <cell r="J66">
            <v>0</v>
          </cell>
          <cell r="K66">
            <v>547754</v>
          </cell>
          <cell r="L66">
            <v>9256299</v>
          </cell>
          <cell r="N66">
            <v>497</v>
          </cell>
          <cell r="O66">
            <v>584.00000000000125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8708545</v>
          </cell>
          <cell r="U66">
            <v>0</v>
          </cell>
          <cell r="V66">
            <v>0</v>
          </cell>
          <cell r="W66">
            <v>8708545</v>
          </cell>
          <cell r="X66">
            <v>0</v>
          </cell>
          <cell r="Y66">
            <v>547754</v>
          </cell>
          <cell r="Z66">
            <v>9256299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9256299</v>
          </cell>
          <cell r="AG66">
            <v>497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 t="str">
            <v/>
          </cell>
          <cell r="F67">
            <v>0</v>
          </cell>
          <cell r="G67">
            <v>432.00000000000011</v>
          </cell>
          <cell r="I67">
            <v>5949672</v>
          </cell>
          <cell r="J67">
            <v>0</v>
          </cell>
          <cell r="K67">
            <v>405220</v>
          </cell>
          <cell r="L67">
            <v>6354892</v>
          </cell>
          <cell r="N67">
            <v>498</v>
          </cell>
          <cell r="O67">
            <v>432.00000000000011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5949672</v>
          </cell>
          <cell r="U67">
            <v>0</v>
          </cell>
          <cell r="V67">
            <v>0</v>
          </cell>
          <cell r="W67">
            <v>5949672</v>
          </cell>
          <cell r="X67">
            <v>0</v>
          </cell>
          <cell r="Y67">
            <v>405220</v>
          </cell>
          <cell r="Z67">
            <v>6354892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6354892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 t="str">
            <v/>
          </cell>
          <cell r="F68">
            <v>0</v>
          </cell>
          <cell r="G68">
            <v>560.00000000000023</v>
          </cell>
          <cell r="I68">
            <v>7595679</v>
          </cell>
          <cell r="J68">
            <v>0</v>
          </cell>
          <cell r="K68">
            <v>525287</v>
          </cell>
          <cell r="L68">
            <v>8120966</v>
          </cell>
          <cell r="N68">
            <v>499</v>
          </cell>
          <cell r="O68">
            <v>560.00000000000023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7595679</v>
          </cell>
          <cell r="U68">
            <v>0</v>
          </cell>
          <cell r="V68">
            <v>0</v>
          </cell>
          <cell r="W68">
            <v>7595679</v>
          </cell>
          <cell r="X68">
            <v>0</v>
          </cell>
          <cell r="Y68">
            <v>525287</v>
          </cell>
          <cell r="Z68">
            <v>8120966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8120966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 t="str">
            <v/>
          </cell>
          <cell r="F69">
            <v>0</v>
          </cell>
          <cell r="G69">
            <v>279.99999999999983</v>
          </cell>
          <cell r="I69">
            <v>4411728</v>
          </cell>
          <cell r="J69">
            <v>0</v>
          </cell>
          <cell r="K69">
            <v>262636</v>
          </cell>
          <cell r="L69">
            <v>4674364</v>
          </cell>
          <cell r="N69">
            <v>3501</v>
          </cell>
          <cell r="O69">
            <v>279.99999999999983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4411728</v>
          </cell>
          <cell r="U69">
            <v>0</v>
          </cell>
          <cell r="V69">
            <v>0</v>
          </cell>
          <cell r="W69">
            <v>4411728</v>
          </cell>
          <cell r="X69">
            <v>0</v>
          </cell>
          <cell r="Y69">
            <v>262636</v>
          </cell>
          <cell r="Z69">
            <v>4674364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4674364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 t="str">
            <v/>
          </cell>
          <cell r="F70">
            <v>0</v>
          </cell>
          <cell r="G70">
            <v>502.00000000000006</v>
          </cell>
          <cell r="I70">
            <v>7330785</v>
          </cell>
          <cell r="J70">
            <v>0</v>
          </cell>
          <cell r="K70">
            <v>470876</v>
          </cell>
          <cell r="L70">
            <v>7801661</v>
          </cell>
          <cell r="N70">
            <v>3502</v>
          </cell>
          <cell r="O70">
            <v>502.00000000000006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7330785</v>
          </cell>
          <cell r="U70">
            <v>0</v>
          </cell>
          <cell r="V70">
            <v>0</v>
          </cell>
          <cell r="W70">
            <v>7330785</v>
          </cell>
          <cell r="X70">
            <v>0</v>
          </cell>
          <cell r="Y70">
            <v>470876</v>
          </cell>
          <cell r="Z70">
            <v>7801661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7801661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 t="str">
            <v/>
          </cell>
          <cell r="F71">
            <v>0</v>
          </cell>
          <cell r="G71">
            <v>1106.9999999999984</v>
          </cell>
          <cell r="I71">
            <v>14239848</v>
          </cell>
          <cell r="J71">
            <v>0</v>
          </cell>
          <cell r="K71">
            <v>1038360</v>
          </cell>
          <cell r="L71">
            <v>15278208</v>
          </cell>
          <cell r="N71">
            <v>3503</v>
          </cell>
          <cell r="O71">
            <v>1106.9999999999984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14239848</v>
          </cell>
          <cell r="U71">
            <v>0</v>
          </cell>
          <cell r="V71">
            <v>0</v>
          </cell>
          <cell r="W71">
            <v>14239848</v>
          </cell>
          <cell r="X71">
            <v>0</v>
          </cell>
          <cell r="Y71">
            <v>1038360</v>
          </cell>
          <cell r="Z71">
            <v>15278208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15278208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 t="str">
            <v/>
          </cell>
          <cell r="F72">
            <v>3.7178298894348716</v>
          </cell>
          <cell r="G72">
            <v>378.00000000000006</v>
          </cell>
          <cell r="I72">
            <v>5445756</v>
          </cell>
          <cell r="J72">
            <v>0</v>
          </cell>
          <cell r="K72">
            <v>354552</v>
          </cell>
          <cell r="L72">
            <v>5800308</v>
          </cell>
          <cell r="N72">
            <v>3506</v>
          </cell>
          <cell r="O72">
            <v>378.00000000000006</v>
          </cell>
          <cell r="P72">
            <v>0</v>
          </cell>
          <cell r="Q72">
            <v>0</v>
          </cell>
          <cell r="R72">
            <v>109.99999999999984</v>
          </cell>
          <cell r="S72">
            <v>3.7178298894348716</v>
          </cell>
          <cell r="T72">
            <v>5445756</v>
          </cell>
          <cell r="U72">
            <v>53434.776610646571</v>
          </cell>
          <cell r="V72">
            <v>0</v>
          </cell>
          <cell r="W72">
            <v>5392321.2233893527</v>
          </cell>
          <cell r="X72">
            <v>0</v>
          </cell>
          <cell r="Y72">
            <v>351066</v>
          </cell>
          <cell r="Z72">
            <v>5743387.2233893527</v>
          </cell>
          <cell r="AA72">
            <v>53434.776610646571</v>
          </cell>
          <cell r="AB72">
            <v>0</v>
          </cell>
          <cell r="AC72">
            <v>3486</v>
          </cell>
          <cell r="AD72">
            <v>56920.776610646571</v>
          </cell>
          <cell r="AE72">
            <v>5800308</v>
          </cell>
          <cell r="AG72">
            <v>3506</v>
          </cell>
          <cell r="AH72">
            <v>109.99999999999984</v>
          </cell>
          <cell r="AI72">
            <v>3.7178298894348716</v>
          </cell>
          <cell r="AJ72">
            <v>53434.776610646571</v>
          </cell>
          <cell r="AK72">
            <v>0</v>
          </cell>
          <cell r="AL72">
            <v>3486</v>
          </cell>
          <cell r="AM72">
            <v>56920.776610646571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 t="str">
            <v/>
          </cell>
          <cell r="F73">
            <v>0</v>
          </cell>
          <cell r="G73">
            <v>212.99999999999994</v>
          </cell>
          <cell r="I73">
            <v>3512748</v>
          </cell>
          <cell r="J73">
            <v>0</v>
          </cell>
          <cell r="K73">
            <v>199788</v>
          </cell>
          <cell r="L73">
            <v>3712536</v>
          </cell>
          <cell r="N73">
            <v>3508</v>
          </cell>
          <cell r="O73">
            <v>212.99999999999994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3512748</v>
          </cell>
          <cell r="U73">
            <v>0</v>
          </cell>
          <cell r="V73">
            <v>0</v>
          </cell>
          <cell r="W73">
            <v>3512748</v>
          </cell>
          <cell r="X73">
            <v>0</v>
          </cell>
          <cell r="Y73">
            <v>199788</v>
          </cell>
          <cell r="Z73">
            <v>3712536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3712536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 t="str">
            <v/>
          </cell>
          <cell r="F74">
            <v>0</v>
          </cell>
          <cell r="G74">
            <v>643.99999999999966</v>
          </cell>
          <cell r="I74">
            <v>8873539</v>
          </cell>
          <cell r="J74">
            <v>0</v>
          </cell>
          <cell r="K74">
            <v>604061</v>
          </cell>
          <cell r="L74">
            <v>9477600</v>
          </cell>
          <cell r="N74">
            <v>3509</v>
          </cell>
          <cell r="O74">
            <v>643.99999999999966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8873539</v>
          </cell>
          <cell r="U74">
            <v>0</v>
          </cell>
          <cell r="V74">
            <v>0</v>
          </cell>
          <cell r="W74">
            <v>8873539</v>
          </cell>
          <cell r="X74">
            <v>0</v>
          </cell>
          <cell r="Y74">
            <v>604061</v>
          </cell>
          <cell r="Z74">
            <v>9477600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9477600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 t="str">
            <v/>
          </cell>
          <cell r="F75">
            <v>0</v>
          </cell>
          <cell r="G75">
            <v>432.00000000000057</v>
          </cell>
          <cell r="I75">
            <v>6007024</v>
          </cell>
          <cell r="J75">
            <v>0</v>
          </cell>
          <cell r="K75">
            <v>405216</v>
          </cell>
          <cell r="L75">
            <v>6412240</v>
          </cell>
          <cell r="N75">
            <v>3510</v>
          </cell>
          <cell r="O75">
            <v>432.00000000000057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6007024</v>
          </cell>
          <cell r="U75">
            <v>0</v>
          </cell>
          <cell r="V75">
            <v>0</v>
          </cell>
          <cell r="W75">
            <v>6007024</v>
          </cell>
          <cell r="X75">
            <v>0</v>
          </cell>
          <cell r="Y75">
            <v>405216</v>
          </cell>
          <cell r="Z75">
            <v>6412240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6412240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 t="str">
            <v/>
          </cell>
          <cell r="F76">
            <v>10</v>
          </cell>
          <cell r="G76">
            <v>734.99999999999943</v>
          </cell>
          <cell r="I76">
            <v>10060035.460418576</v>
          </cell>
          <cell r="J76">
            <v>0</v>
          </cell>
          <cell r="K76">
            <v>689421</v>
          </cell>
          <cell r="L76">
            <v>10749456.460418576</v>
          </cell>
          <cell r="N76">
            <v>3513</v>
          </cell>
          <cell r="O76">
            <v>734.99999999999943</v>
          </cell>
          <cell r="P76">
            <v>0</v>
          </cell>
          <cell r="Q76">
            <v>0</v>
          </cell>
          <cell r="R76">
            <v>64.000000000000057</v>
          </cell>
          <cell r="S76">
            <v>10</v>
          </cell>
          <cell r="T76">
            <v>10073960</v>
          </cell>
          <cell r="U76">
            <v>171069.99999999997</v>
          </cell>
          <cell r="V76">
            <v>13924.5395814236</v>
          </cell>
          <cell r="W76">
            <v>9888965.4604185745</v>
          </cell>
          <cell r="X76">
            <v>0</v>
          </cell>
          <cell r="Y76">
            <v>680041</v>
          </cell>
          <cell r="Z76">
            <v>10569006.460418575</v>
          </cell>
          <cell r="AA76">
            <v>171069.99999999997</v>
          </cell>
          <cell r="AB76">
            <v>0</v>
          </cell>
          <cell r="AC76">
            <v>9380</v>
          </cell>
          <cell r="AD76">
            <v>180449.99999999997</v>
          </cell>
          <cell r="AE76">
            <v>10749456.460418571</v>
          </cell>
          <cell r="AG76">
            <v>3513</v>
          </cell>
          <cell r="AH76">
            <v>64.000000000000057</v>
          </cell>
          <cell r="AI76">
            <v>10</v>
          </cell>
          <cell r="AJ76">
            <v>171069.99999999997</v>
          </cell>
          <cell r="AK76">
            <v>0</v>
          </cell>
          <cell r="AL76">
            <v>9380</v>
          </cell>
          <cell r="AM76">
            <v>180449.99999999997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5250976</v>
          </cell>
          <cell r="J77">
            <v>0</v>
          </cell>
          <cell r="K77">
            <v>337680</v>
          </cell>
          <cell r="L77">
            <v>5588656</v>
          </cell>
          <cell r="N77">
            <v>3514</v>
          </cell>
          <cell r="O77">
            <v>360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5250976</v>
          </cell>
          <cell r="U77">
            <v>0</v>
          </cell>
          <cell r="V77">
            <v>0</v>
          </cell>
          <cell r="W77">
            <v>5250976</v>
          </cell>
          <cell r="X77">
            <v>0</v>
          </cell>
          <cell r="Y77">
            <v>337680</v>
          </cell>
          <cell r="Z77">
            <v>5588656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5588656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 t="str">
            <v/>
          </cell>
          <cell r="F78">
            <v>0</v>
          </cell>
          <cell r="G78">
            <v>320.00000000000006</v>
          </cell>
          <cell r="I78">
            <v>4256756</v>
          </cell>
          <cell r="J78">
            <v>0</v>
          </cell>
          <cell r="K78">
            <v>300167</v>
          </cell>
          <cell r="L78">
            <v>4556923</v>
          </cell>
          <cell r="N78">
            <v>3515</v>
          </cell>
          <cell r="O78">
            <v>320.00000000000006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4256756</v>
          </cell>
          <cell r="U78">
            <v>0</v>
          </cell>
          <cell r="V78">
            <v>0</v>
          </cell>
          <cell r="W78">
            <v>4256756</v>
          </cell>
          <cell r="X78">
            <v>0</v>
          </cell>
          <cell r="Y78">
            <v>300167</v>
          </cell>
          <cell r="Z78">
            <v>4556923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4556923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 t="str">
            <v/>
          </cell>
          <cell r="F79">
            <v>0</v>
          </cell>
          <cell r="G79">
            <v>414.99999999999994</v>
          </cell>
          <cell r="I79">
            <v>5746133</v>
          </cell>
          <cell r="J79">
            <v>0</v>
          </cell>
          <cell r="K79">
            <v>389282</v>
          </cell>
          <cell r="L79">
            <v>6135415</v>
          </cell>
          <cell r="N79">
            <v>3516</v>
          </cell>
          <cell r="O79">
            <v>414.99999999999994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5746133</v>
          </cell>
          <cell r="U79">
            <v>0</v>
          </cell>
          <cell r="V79">
            <v>0</v>
          </cell>
          <cell r="W79">
            <v>5746133</v>
          </cell>
          <cell r="X79">
            <v>0</v>
          </cell>
          <cell r="Y79">
            <v>389282</v>
          </cell>
          <cell r="Z79">
            <v>6135415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6135415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 t="str">
            <v/>
          </cell>
          <cell r="F80">
            <v>0</v>
          </cell>
          <cell r="G80">
            <v>220.0000000000004</v>
          </cell>
          <cell r="I80">
            <v>4008352</v>
          </cell>
          <cell r="J80">
            <v>0</v>
          </cell>
          <cell r="K80">
            <v>206332</v>
          </cell>
          <cell r="L80">
            <v>4214684</v>
          </cell>
          <cell r="N80">
            <v>3517</v>
          </cell>
          <cell r="O80">
            <v>220.0000000000004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4008352</v>
          </cell>
          <cell r="U80">
            <v>0</v>
          </cell>
          <cell r="V80">
            <v>0</v>
          </cell>
          <cell r="W80">
            <v>4008352</v>
          </cell>
          <cell r="X80">
            <v>0</v>
          </cell>
          <cell r="Y80">
            <v>206332</v>
          </cell>
          <cell r="Z80">
            <v>4214684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4214684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 t="str">
            <v/>
          </cell>
          <cell r="F81">
            <v>0</v>
          </cell>
          <cell r="G81">
            <v>179.99999999999994</v>
          </cell>
          <cell r="I81">
            <v>2838308</v>
          </cell>
          <cell r="J81">
            <v>0</v>
          </cell>
          <cell r="K81">
            <v>168836</v>
          </cell>
          <cell r="L81">
            <v>3007144</v>
          </cell>
          <cell r="N81">
            <v>3518</v>
          </cell>
          <cell r="O81">
            <v>179.99999999999994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2838308</v>
          </cell>
          <cell r="U81">
            <v>0</v>
          </cell>
          <cell r="V81">
            <v>0</v>
          </cell>
          <cell r="W81">
            <v>2838308</v>
          </cell>
          <cell r="X81">
            <v>0</v>
          </cell>
          <cell r="Y81">
            <v>168836</v>
          </cell>
          <cell r="Z81">
            <v>3007144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3007144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284.05220856970641</v>
          </cell>
          <cell r="G82">
            <v>47444.000000000029</v>
          </cell>
          <cell r="I82">
            <v>748655789.67295301</v>
          </cell>
          <cell r="J82">
            <v>4005835</v>
          </cell>
          <cell r="K82">
            <v>44502335</v>
          </cell>
          <cell r="L82">
            <v>797163959.67295301</v>
          </cell>
          <cell r="N82">
            <v>9999</v>
          </cell>
          <cell r="O82">
            <v>47444.000000000029</v>
          </cell>
          <cell r="P82">
            <v>0</v>
          </cell>
          <cell r="Q82">
            <v>0</v>
          </cell>
          <cell r="R82">
            <v>2080.0005597372028</v>
          </cell>
          <cell r="S82">
            <v>284.05220856970641</v>
          </cell>
          <cell r="T82">
            <v>748721198</v>
          </cell>
          <cell r="U82">
            <v>4678717.2335029002</v>
          </cell>
          <cell r="V82">
            <v>65408.327047165498</v>
          </cell>
          <cell r="W82">
            <v>743977072.43944991</v>
          </cell>
          <cell r="X82">
            <v>4005835</v>
          </cell>
          <cell r="Y82">
            <v>44235887</v>
          </cell>
          <cell r="Z82">
            <v>792218794.43944991</v>
          </cell>
          <cell r="AA82">
            <v>4678717.2335029002</v>
          </cell>
          <cell r="AB82">
            <v>0</v>
          </cell>
          <cell r="AC82">
            <v>266448</v>
          </cell>
          <cell r="AD82">
            <v>4945165.2335029002</v>
          </cell>
          <cell r="AE82">
            <v>797163959.67295301</v>
          </cell>
          <cell r="AG82">
            <v>9999</v>
          </cell>
          <cell r="AH82">
            <v>2080.0005597372028</v>
          </cell>
          <cell r="AI82">
            <v>284.05220856970641</v>
          </cell>
          <cell r="AJ82">
            <v>4678717.2335029002</v>
          </cell>
          <cell r="AK82">
            <v>0</v>
          </cell>
          <cell r="AL82">
            <v>266448</v>
          </cell>
          <cell r="AM82">
            <v>4945165.2335029002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4">
        <row r="10">
          <cell r="A10">
            <v>409</v>
          </cell>
          <cell r="B10" t="str">
            <v>ALMA DEL MAR</v>
          </cell>
          <cell r="C10">
            <v>946.00000000000023</v>
          </cell>
          <cell r="D10" t="str">
            <v/>
          </cell>
          <cell r="F10">
            <v>0</v>
          </cell>
          <cell r="G10">
            <v>946.00000000000023</v>
          </cell>
          <cell r="I10">
            <v>13531869</v>
          </cell>
          <cell r="J10">
            <v>0</v>
          </cell>
          <cell r="K10">
            <v>887346</v>
          </cell>
          <cell r="L10">
            <v>14419215</v>
          </cell>
          <cell r="N10">
            <v>409</v>
          </cell>
          <cell r="O10">
            <v>946.00000000000023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13531869</v>
          </cell>
          <cell r="U10">
            <v>0</v>
          </cell>
          <cell r="V10">
            <v>0</v>
          </cell>
          <cell r="W10">
            <v>13531869</v>
          </cell>
          <cell r="X10">
            <v>0</v>
          </cell>
          <cell r="Y10">
            <v>887346</v>
          </cell>
          <cell r="Z10">
            <v>14419215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14419215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 t="str">
            <v/>
          </cell>
          <cell r="F11">
            <v>2.2896823175610375</v>
          </cell>
          <cell r="G11">
            <v>1400.0000000000059</v>
          </cell>
          <cell r="I11">
            <v>26207634.956232656</v>
          </cell>
          <cell r="J11">
            <v>0</v>
          </cell>
          <cell r="K11">
            <v>1313184</v>
          </cell>
          <cell r="L11">
            <v>27520818.956232656</v>
          </cell>
          <cell r="N11">
            <v>410</v>
          </cell>
          <cell r="O11">
            <v>1400.0000000000059</v>
          </cell>
          <cell r="P11">
            <v>0</v>
          </cell>
          <cell r="Q11">
            <v>0</v>
          </cell>
          <cell r="R11">
            <v>142.07919366450687</v>
          </cell>
          <cell r="S11">
            <v>2.2896823175610375</v>
          </cell>
          <cell r="T11">
            <v>26209040</v>
          </cell>
          <cell r="U11">
            <v>35169.372525662664</v>
          </cell>
          <cell r="V11">
            <v>1405.0437673440681</v>
          </cell>
          <cell r="W11">
            <v>26172465.583707035</v>
          </cell>
          <cell r="X11">
            <v>0</v>
          </cell>
          <cell r="Y11">
            <v>1311032</v>
          </cell>
          <cell r="Z11">
            <v>27483497.583707035</v>
          </cell>
          <cell r="AA11">
            <v>35169.372525662664</v>
          </cell>
          <cell r="AB11">
            <v>0</v>
          </cell>
          <cell r="AC11">
            <v>2152</v>
          </cell>
          <cell r="AD11">
            <v>37321.372525662664</v>
          </cell>
          <cell r="AE11">
            <v>27520818.956232667</v>
          </cell>
          <cell r="AG11">
            <v>410</v>
          </cell>
          <cell r="AH11">
            <v>142.07919366450687</v>
          </cell>
          <cell r="AI11">
            <v>2.2896823175610375</v>
          </cell>
          <cell r="AJ11">
            <v>35169.372525662664</v>
          </cell>
          <cell r="AK11">
            <v>0</v>
          </cell>
          <cell r="AL11">
            <v>2152</v>
          </cell>
          <cell r="AM11">
            <v>37321.372525662664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 t="str">
            <v/>
          </cell>
          <cell r="F12">
            <v>1</v>
          </cell>
          <cell r="G12">
            <v>544.99999999999864</v>
          </cell>
          <cell r="I12">
            <v>10875865.810510524</v>
          </cell>
          <cell r="J12">
            <v>0</v>
          </cell>
          <cell r="K12">
            <v>511192</v>
          </cell>
          <cell r="L12">
            <v>11387057.810510524</v>
          </cell>
          <cell r="N12">
            <v>412</v>
          </cell>
          <cell r="O12">
            <v>544.99999999999864</v>
          </cell>
          <cell r="P12">
            <v>0</v>
          </cell>
          <cell r="Q12">
            <v>0</v>
          </cell>
          <cell r="R12">
            <v>25</v>
          </cell>
          <cell r="S12">
            <v>1</v>
          </cell>
          <cell r="T12">
            <v>10893856</v>
          </cell>
          <cell r="U12">
            <v>20495</v>
          </cell>
          <cell r="V12">
            <v>17990.189489476965</v>
          </cell>
          <cell r="W12">
            <v>10855370.810510516</v>
          </cell>
          <cell r="X12">
            <v>0</v>
          </cell>
          <cell r="Y12">
            <v>510256</v>
          </cell>
          <cell r="Z12">
            <v>11365626.810510516</v>
          </cell>
          <cell r="AA12">
            <v>20495</v>
          </cell>
          <cell r="AB12">
            <v>0</v>
          </cell>
          <cell r="AC12">
            <v>936</v>
          </cell>
          <cell r="AD12">
            <v>21431</v>
          </cell>
          <cell r="AE12">
            <v>11387057.810510516</v>
          </cell>
          <cell r="AG12">
            <v>412</v>
          </cell>
          <cell r="AH12">
            <v>25</v>
          </cell>
          <cell r="AI12">
            <v>1</v>
          </cell>
          <cell r="AJ12">
            <v>20495</v>
          </cell>
          <cell r="AK12">
            <v>0</v>
          </cell>
          <cell r="AL12">
            <v>936</v>
          </cell>
          <cell r="AM12">
            <v>21431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 t="str">
            <v/>
          </cell>
          <cell r="F13">
            <v>0</v>
          </cell>
          <cell r="G13">
            <v>219.99999999999983</v>
          </cell>
          <cell r="I13">
            <v>3748596</v>
          </cell>
          <cell r="J13">
            <v>0</v>
          </cell>
          <cell r="K13">
            <v>206364</v>
          </cell>
          <cell r="L13">
            <v>3954960</v>
          </cell>
          <cell r="N13">
            <v>413</v>
          </cell>
          <cell r="O13">
            <v>219.99999999999983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3748596</v>
          </cell>
          <cell r="U13">
            <v>0</v>
          </cell>
          <cell r="V13">
            <v>0</v>
          </cell>
          <cell r="W13">
            <v>3748596</v>
          </cell>
          <cell r="X13">
            <v>0</v>
          </cell>
          <cell r="Y13">
            <v>206364</v>
          </cell>
          <cell r="Z13">
            <v>3954960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3954960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 t="str">
            <v/>
          </cell>
          <cell r="F14">
            <v>0</v>
          </cell>
          <cell r="G14">
            <v>363.00000000000028</v>
          </cell>
          <cell r="I14">
            <v>5785703</v>
          </cell>
          <cell r="J14">
            <v>0</v>
          </cell>
          <cell r="K14">
            <v>340501</v>
          </cell>
          <cell r="L14">
            <v>6126204</v>
          </cell>
          <cell r="N14">
            <v>414</v>
          </cell>
          <cell r="O14">
            <v>363.00000000000028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5785703</v>
          </cell>
          <cell r="U14">
            <v>0</v>
          </cell>
          <cell r="V14">
            <v>0</v>
          </cell>
          <cell r="W14">
            <v>5785703</v>
          </cell>
          <cell r="X14">
            <v>0</v>
          </cell>
          <cell r="Y14">
            <v>340501</v>
          </cell>
          <cell r="Z14">
            <v>6126204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6126204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 t="str">
            <v/>
          </cell>
          <cell r="F15">
            <v>0</v>
          </cell>
          <cell r="G15">
            <v>699.9999999999992</v>
          </cell>
          <cell r="I15">
            <v>15137009.036121689</v>
          </cell>
          <cell r="J15">
            <v>40963</v>
          </cell>
          <cell r="K15">
            <v>656607</v>
          </cell>
          <cell r="L15">
            <v>15834579.036121689</v>
          </cell>
          <cell r="N15">
            <v>416</v>
          </cell>
          <cell r="O15">
            <v>699.9999999999992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15151528</v>
          </cell>
          <cell r="U15">
            <v>0</v>
          </cell>
          <cell r="V15">
            <v>14518.963878310649</v>
          </cell>
          <cell r="W15">
            <v>15137009.036121691</v>
          </cell>
          <cell r="X15">
            <v>40963</v>
          </cell>
          <cell r="Y15">
            <v>656607</v>
          </cell>
          <cell r="Z15">
            <v>15834579.036121691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15834579.036121691</v>
          </cell>
          <cell r="AG15">
            <v>416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 t="str">
            <v/>
          </cell>
          <cell r="F16">
            <v>2.9999999999999996</v>
          </cell>
          <cell r="G16">
            <v>335.00000000000017</v>
          </cell>
          <cell r="I16">
            <v>7687649.0937460382</v>
          </cell>
          <cell r="J16">
            <v>0</v>
          </cell>
          <cell r="K16">
            <v>314230</v>
          </cell>
          <cell r="L16">
            <v>8001879.0937460382</v>
          </cell>
          <cell r="N16">
            <v>417</v>
          </cell>
          <cell r="O16">
            <v>335.00000000000017</v>
          </cell>
          <cell r="P16">
            <v>0</v>
          </cell>
          <cell r="Q16">
            <v>0</v>
          </cell>
          <cell r="R16">
            <v>2.9999999999999996</v>
          </cell>
          <cell r="S16">
            <v>2.9999999999999996</v>
          </cell>
          <cell r="T16">
            <v>7698450</v>
          </cell>
          <cell r="U16">
            <v>70125</v>
          </cell>
          <cell r="V16">
            <v>10800.906253962259</v>
          </cell>
          <cell r="W16">
            <v>7617524.09374604</v>
          </cell>
          <cell r="X16">
            <v>0</v>
          </cell>
          <cell r="Y16">
            <v>311420</v>
          </cell>
          <cell r="Z16">
            <v>7928944.09374604</v>
          </cell>
          <cell r="AA16">
            <v>70125</v>
          </cell>
          <cell r="AB16">
            <v>0</v>
          </cell>
          <cell r="AC16">
            <v>2810</v>
          </cell>
          <cell r="AD16">
            <v>72935</v>
          </cell>
          <cell r="AE16">
            <v>8001879.09374604</v>
          </cell>
          <cell r="AG16">
            <v>417</v>
          </cell>
          <cell r="AH16">
            <v>2.9999999999999996</v>
          </cell>
          <cell r="AI16">
            <v>2.9999999999999996</v>
          </cell>
          <cell r="AJ16">
            <v>70125</v>
          </cell>
          <cell r="AK16">
            <v>0</v>
          </cell>
          <cell r="AL16">
            <v>2810</v>
          </cell>
          <cell r="AM16">
            <v>72935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 t="str">
            <v/>
          </cell>
          <cell r="F17">
            <v>0</v>
          </cell>
          <cell r="G17">
            <v>396.00000000000011</v>
          </cell>
          <cell r="I17">
            <v>6469596</v>
          </cell>
          <cell r="J17">
            <v>0</v>
          </cell>
          <cell r="K17">
            <v>371445</v>
          </cell>
          <cell r="L17">
            <v>6841041</v>
          </cell>
          <cell r="N17">
            <v>418</v>
          </cell>
          <cell r="O17">
            <v>396.00000000000011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6469596</v>
          </cell>
          <cell r="U17">
            <v>0</v>
          </cell>
          <cell r="V17">
            <v>0</v>
          </cell>
          <cell r="W17">
            <v>6469596</v>
          </cell>
          <cell r="X17">
            <v>0</v>
          </cell>
          <cell r="Y17">
            <v>371445</v>
          </cell>
          <cell r="Z17">
            <v>6841041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6841041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 t="str">
            <v/>
          </cell>
          <cell r="F18">
            <v>0</v>
          </cell>
          <cell r="G18">
            <v>216.00000000000003</v>
          </cell>
          <cell r="I18">
            <v>4285176.6555800252</v>
          </cell>
          <cell r="J18">
            <v>0</v>
          </cell>
          <cell r="K18">
            <v>202608</v>
          </cell>
          <cell r="L18">
            <v>4487784.6555800252</v>
          </cell>
          <cell r="N18">
            <v>419</v>
          </cell>
          <cell r="O18">
            <v>216.00000000000003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4297098</v>
          </cell>
          <cell r="U18">
            <v>0</v>
          </cell>
          <cell r="V18">
            <v>11921.344419974788</v>
          </cell>
          <cell r="W18">
            <v>4285176.6555800252</v>
          </cell>
          <cell r="X18">
            <v>0</v>
          </cell>
          <cell r="Y18">
            <v>202608</v>
          </cell>
          <cell r="Z18">
            <v>4487784.6555800261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4487784.6555800261</v>
          </cell>
          <cell r="AG18">
            <v>419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 t="str">
            <v/>
          </cell>
          <cell r="F19">
            <v>3.3624922930096801</v>
          </cell>
          <cell r="G19">
            <v>350.00000000000171</v>
          </cell>
          <cell r="I19">
            <v>9046341.2389920019</v>
          </cell>
          <cell r="J19">
            <v>0</v>
          </cell>
          <cell r="K19">
            <v>328304</v>
          </cell>
          <cell r="L19">
            <v>9374645.2389920019</v>
          </cell>
          <cell r="N19">
            <v>420</v>
          </cell>
          <cell r="O19">
            <v>350.00000000000171</v>
          </cell>
          <cell r="P19">
            <v>0</v>
          </cell>
          <cell r="Q19">
            <v>0</v>
          </cell>
          <cell r="R19">
            <v>14</v>
          </cell>
          <cell r="S19">
            <v>3.3624922930096801</v>
          </cell>
          <cell r="T19">
            <v>9048824</v>
          </cell>
          <cell r="U19">
            <v>58898.616657472478</v>
          </cell>
          <cell r="V19">
            <v>2482.7610079981591</v>
          </cell>
          <cell r="W19">
            <v>8987442.6223345324</v>
          </cell>
          <cell r="X19">
            <v>0</v>
          </cell>
          <cell r="Y19">
            <v>325144</v>
          </cell>
          <cell r="Z19">
            <v>9312586.622334525</v>
          </cell>
          <cell r="AA19">
            <v>58898.616657472478</v>
          </cell>
          <cell r="AB19">
            <v>0</v>
          </cell>
          <cell r="AC19">
            <v>3160</v>
          </cell>
          <cell r="AD19">
            <v>62058.616657472478</v>
          </cell>
          <cell r="AE19">
            <v>9374645.2389920056</v>
          </cell>
          <cell r="AG19">
            <v>420</v>
          </cell>
          <cell r="AH19">
            <v>14</v>
          </cell>
          <cell r="AI19">
            <v>3.3624922930096801</v>
          </cell>
          <cell r="AJ19">
            <v>58898.616657472478</v>
          </cell>
          <cell r="AK19">
            <v>0</v>
          </cell>
          <cell r="AL19">
            <v>3160</v>
          </cell>
          <cell r="AM19">
            <v>62058.616657472478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 t="str">
            <v/>
          </cell>
          <cell r="F20">
            <v>0</v>
          </cell>
          <cell r="G20">
            <v>400.0000000000004</v>
          </cell>
          <cell r="I20">
            <v>5806840</v>
          </cell>
          <cell r="J20">
            <v>246820</v>
          </cell>
          <cell r="K20">
            <v>375200</v>
          </cell>
          <cell r="L20">
            <v>6428860</v>
          </cell>
          <cell r="N20">
            <v>426</v>
          </cell>
          <cell r="O20">
            <v>400.0000000000004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5806840</v>
          </cell>
          <cell r="U20">
            <v>0</v>
          </cell>
          <cell r="V20">
            <v>0</v>
          </cell>
          <cell r="W20">
            <v>5806840</v>
          </cell>
          <cell r="X20">
            <v>246820</v>
          </cell>
          <cell r="Y20">
            <v>375200</v>
          </cell>
          <cell r="Z20">
            <v>6428860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6428860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 t="str">
            <v/>
          </cell>
          <cell r="F21">
            <v>9.1557185744123615</v>
          </cell>
          <cell r="G21">
            <v>2220.9999999999882</v>
          </cell>
          <cell r="I21">
            <v>44543636.205411427</v>
          </cell>
          <cell r="J21">
            <v>0</v>
          </cell>
          <cell r="K21">
            <v>2083250</v>
          </cell>
          <cell r="L21">
            <v>46626886.205411427</v>
          </cell>
          <cell r="N21">
            <v>428</v>
          </cell>
          <cell r="O21">
            <v>2220.9999999999882</v>
          </cell>
          <cell r="P21">
            <v>0</v>
          </cell>
          <cell r="Q21">
            <v>0</v>
          </cell>
          <cell r="R21">
            <v>14.999999999999995</v>
          </cell>
          <cell r="S21">
            <v>9.1557185744123615</v>
          </cell>
          <cell r="T21">
            <v>44566951</v>
          </cell>
          <cell r="U21">
            <v>173144.99066619304</v>
          </cell>
          <cell r="V21">
            <v>23314.794588572113</v>
          </cell>
          <cell r="W21">
            <v>44370491.214745238</v>
          </cell>
          <cell r="X21">
            <v>0</v>
          </cell>
          <cell r="Y21">
            <v>2074670</v>
          </cell>
          <cell r="Z21">
            <v>46445161.214745238</v>
          </cell>
          <cell r="AA21">
            <v>173144.99066619304</v>
          </cell>
          <cell r="AB21">
            <v>0</v>
          </cell>
          <cell r="AC21">
            <v>8580</v>
          </cell>
          <cell r="AD21">
            <v>181724.99066619304</v>
          </cell>
          <cell r="AE21">
            <v>46626886.205411389</v>
          </cell>
          <cell r="AG21">
            <v>428</v>
          </cell>
          <cell r="AH21">
            <v>14.999999999999995</v>
          </cell>
          <cell r="AI21">
            <v>9.1557185744123615</v>
          </cell>
          <cell r="AJ21">
            <v>173144.99066619304</v>
          </cell>
          <cell r="AK21">
            <v>0</v>
          </cell>
          <cell r="AL21">
            <v>8580</v>
          </cell>
          <cell r="AM21">
            <v>181724.99066619304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 t="str">
            <v/>
          </cell>
          <cell r="F22">
            <v>96.008990987926779</v>
          </cell>
          <cell r="G22">
            <v>1586.0000000000084</v>
          </cell>
          <cell r="I22">
            <v>23455081</v>
          </cell>
          <cell r="J22">
            <v>957699</v>
          </cell>
          <cell r="K22">
            <v>1487694</v>
          </cell>
          <cell r="L22">
            <v>25900474</v>
          </cell>
          <cell r="N22">
            <v>429</v>
          </cell>
          <cell r="O22">
            <v>1586.0000000000084</v>
          </cell>
          <cell r="P22">
            <v>0</v>
          </cell>
          <cell r="Q22">
            <v>0</v>
          </cell>
          <cell r="R22">
            <v>322.98204334365465</v>
          </cell>
          <cell r="S22">
            <v>96.008990987926779</v>
          </cell>
          <cell r="T22">
            <v>23455081</v>
          </cell>
          <cell r="U22">
            <v>1414474.9018012197</v>
          </cell>
          <cell r="V22">
            <v>0</v>
          </cell>
          <cell r="W22">
            <v>22040606.098198794</v>
          </cell>
          <cell r="X22">
            <v>957699</v>
          </cell>
          <cell r="Y22">
            <v>1397630</v>
          </cell>
          <cell r="Z22">
            <v>24395935.098198794</v>
          </cell>
          <cell r="AA22">
            <v>1414474.9018012197</v>
          </cell>
          <cell r="AB22">
            <v>0</v>
          </cell>
          <cell r="AC22">
            <v>90064</v>
          </cell>
          <cell r="AD22">
            <v>1504538.9018012197</v>
          </cell>
          <cell r="AE22">
            <v>25900474</v>
          </cell>
          <cell r="AG22">
            <v>429</v>
          </cell>
          <cell r="AH22">
            <v>322.98204334365465</v>
          </cell>
          <cell r="AI22">
            <v>96.008990987926779</v>
          </cell>
          <cell r="AJ22">
            <v>1414474.9018012197</v>
          </cell>
          <cell r="AK22">
            <v>0</v>
          </cell>
          <cell r="AL22">
            <v>90064</v>
          </cell>
          <cell r="AM22">
            <v>1504538.9018012197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 t="str">
            <v/>
          </cell>
          <cell r="F23">
            <v>0</v>
          </cell>
          <cell r="G23">
            <v>965.99999999999841</v>
          </cell>
          <cell r="I23">
            <v>14289911</v>
          </cell>
          <cell r="J23">
            <v>0</v>
          </cell>
          <cell r="K23">
            <v>906109</v>
          </cell>
          <cell r="L23">
            <v>15196020</v>
          </cell>
          <cell r="N23">
            <v>430</v>
          </cell>
          <cell r="O23">
            <v>965.99999999999841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14289911</v>
          </cell>
          <cell r="U23">
            <v>0</v>
          </cell>
          <cell r="V23">
            <v>0</v>
          </cell>
          <cell r="W23">
            <v>14289911</v>
          </cell>
          <cell r="X23">
            <v>0</v>
          </cell>
          <cell r="Y23">
            <v>906109</v>
          </cell>
          <cell r="Z23">
            <v>15196020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15196020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 t="str">
            <v/>
          </cell>
          <cell r="F24">
            <v>0</v>
          </cell>
          <cell r="G24">
            <v>400.00000000000006</v>
          </cell>
          <cell r="I24">
            <v>5627780</v>
          </cell>
          <cell r="J24">
            <v>291137</v>
          </cell>
          <cell r="K24">
            <v>375200</v>
          </cell>
          <cell r="L24">
            <v>6294117</v>
          </cell>
          <cell r="N24">
            <v>431</v>
          </cell>
          <cell r="O24">
            <v>400.00000000000006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5627780</v>
          </cell>
          <cell r="U24">
            <v>0</v>
          </cell>
          <cell r="V24">
            <v>0</v>
          </cell>
          <cell r="W24">
            <v>5627780</v>
          </cell>
          <cell r="X24">
            <v>291137</v>
          </cell>
          <cell r="Y24">
            <v>375200</v>
          </cell>
          <cell r="Z24">
            <v>6294117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6294117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3993297</v>
          </cell>
          <cell r="J25">
            <v>0</v>
          </cell>
          <cell r="K25">
            <v>236376</v>
          </cell>
          <cell r="L25">
            <v>4229673</v>
          </cell>
          <cell r="N25">
            <v>432</v>
          </cell>
          <cell r="O25">
            <v>252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3993297</v>
          </cell>
          <cell r="U25">
            <v>0</v>
          </cell>
          <cell r="V25">
            <v>0</v>
          </cell>
          <cell r="W25">
            <v>3993297</v>
          </cell>
          <cell r="X25">
            <v>0</v>
          </cell>
          <cell r="Y25">
            <v>236376</v>
          </cell>
          <cell r="Z25">
            <v>4229673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4229673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 t="str">
            <v/>
          </cell>
          <cell r="F26">
            <v>0</v>
          </cell>
          <cell r="G26">
            <v>799.99999999999898</v>
          </cell>
          <cell r="I26">
            <v>10465928</v>
          </cell>
          <cell r="J26">
            <v>0</v>
          </cell>
          <cell r="K26">
            <v>750408</v>
          </cell>
          <cell r="L26">
            <v>11216336</v>
          </cell>
          <cell r="N26">
            <v>435</v>
          </cell>
          <cell r="O26">
            <v>799.99999999999898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10465928</v>
          </cell>
          <cell r="U26">
            <v>0</v>
          </cell>
          <cell r="V26">
            <v>0</v>
          </cell>
          <cell r="W26">
            <v>10465928</v>
          </cell>
          <cell r="X26">
            <v>0</v>
          </cell>
          <cell r="Y26">
            <v>750408</v>
          </cell>
          <cell r="Z26">
            <v>11216336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11216336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 t="str">
            <v/>
          </cell>
          <cell r="F27">
            <v>5.3577309863895879</v>
          </cell>
          <cell r="G27">
            <v>357.00000000000074</v>
          </cell>
          <cell r="I27">
            <v>9668749.9259784725</v>
          </cell>
          <cell r="J27">
            <v>0</v>
          </cell>
          <cell r="K27">
            <v>334852</v>
          </cell>
          <cell r="L27">
            <v>10003601.925978472</v>
          </cell>
          <cell r="N27">
            <v>436</v>
          </cell>
          <cell r="O27">
            <v>357.00000000000074</v>
          </cell>
          <cell r="P27">
            <v>0</v>
          </cell>
          <cell r="Q27">
            <v>0</v>
          </cell>
          <cell r="R27">
            <v>55.000000000000085</v>
          </cell>
          <cell r="S27">
            <v>5.3577309863895879</v>
          </cell>
          <cell r="T27">
            <v>9673251</v>
          </cell>
          <cell r="U27">
            <v>94367.626087743745</v>
          </cell>
          <cell r="V27">
            <v>4501.0740215283304</v>
          </cell>
          <cell r="W27">
            <v>9574382.2998907268</v>
          </cell>
          <cell r="X27">
            <v>0</v>
          </cell>
          <cell r="Y27">
            <v>329826</v>
          </cell>
          <cell r="Z27">
            <v>9904208.2998907268</v>
          </cell>
          <cell r="AA27">
            <v>94367.62608774376</v>
          </cell>
          <cell r="AB27">
            <v>0</v>
          </cell>
          <cell r="AC27">
            <v>5026</v>
          </cell>
          <cell r="AD27">
            <v>99393.62608774376</v>
          </cell>
          <cell r="AE27">
            <v>10003601.925978467</v>
          </cell>
          <cell r="AG27">
            <v>436</v>
          </cell>
          <cell r="AH27">
            <v>55.000000000000085</v>
          </cell>
          <cell r="AI27">
            <v>5.3577309863895879</v>
          </cell>
          <cell r="AJ27">
            <v>94367.62608774376</v>
          </cell>
          <cell r="AK27">
            <v>0</v>
          </cell>
          <cell r="AL27">
            <v>5026</v>
          </cell>
          <cell r="AM27">
            <v>99393.62608774376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 t="str">
            <v/>
          </cell>
          <cell r="F28">
            <v>0</v>
          </cell>
          <cell r="G28">
            <v>306</v>
          </cell>
          <cell r="I28">
            <v>7393980</v>
          </cell>
          <cell r="J28">
            <v>7818</v>
          </cell>
          <cell r="K28">
            <v>287028</v>
          </cell>
          <cell r="L28">
            <v>7688826</v>
          </cell>
          <cell r="N28">
            <v>437</v>
          </cell>
          <cell r="O28">
            <v>306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7393980</v>
          </cell>
          <cell r="U28">
            <v>0</v>
          </cell>
          <cell r="V28">
            <v>0</v>
          </cell>
          <cell r="W28">
            <v>7393980</v>
          </cell>
          <cell r="X28">
            <v>7818</v>
          </cell>
          <cell r="Y28">
            <v>287028</v>
          </cell>
          <cell r="Z28">
            <v>7688826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7688826</v>
          </cell>
          <cell r="AG28">
            <v>437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 t="str">
            <v/>
          </cell>
          <cell r="F29">
            <v>0.99999999999999967</v>
          </cell>
          <cell r="G29">
            <v>345.00000000000006</v>
          </cell>
          <cell r="I29">
            <v>7368936.195050803</v>
          </cell>
          <cell r="J29">
            <v>3361</v>
          </cell>
          <cell r="K29">
            <v>323624</v>
          </cell>
          <cell r="L29">
            <v>7695921.195050803</v>
          </cell>
          <cell r="N29">
            <v>438</v>
          </cell>
          <cell r="O29">
            <v>345.00000000000006</v>
          </cell>
          <cell r="P29">
            <v>0</v>
          </cell>
          <cell r="Q29">
            <v>0</v>
          </cell>
          <cell r="R29">
            <v>1.9999999999999993</v>
          </cell>
          <cell r="S29">
            <v>0.99999999999999967</v>
          </cell>
          <cell r="T29">
            <v>7376404</v>
          </cell>
          <cell r="U29">
            <v>22574</v>
          </cell>
          <cell r="V29">
            <v>7467.8049491973943</v>
          </cell>
          <cell r="W29">
            <v>7346362.1950508002</v>
          </cell>
          <cell r="X29">
            <v>3361</v>
          </cell>
          <cell r="Y29">
            <v>322686</v>
          </cell>
          <cell r="Z29">
            <v>7672409.1950508002</v>
          </cell>
          <cell r="AA29">
            <v>22574</v>
          </cell>
          <cell r="AB29">
            <v>0</v>
          </cell>
          <cell r="AC29">
            <v>938</v>
          </cell>
          <cell r="AD29">
            <v>23512</v>
          </cell>
          <cell r="AE29">
            <v>7695921.1950508077</v>
          </cell>
          <cell r="AG29">
            <v>438</v>
          </cell>
          <cell r="AH29">
            <v>1.9999999999999993</v>
          </cell>
          <cell r="AI29">
            <v>0.99999999999999967</v>
          </cell>
          <cell r="AJ29">
            <v>22574</v>
          </cell>
          <cell r="AK29">
            <v>0</v>
          </cell>
          <cell r="AL29">
            <v>938</v>
          </cell>
          <cell r="AM29">
            <v>23512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 t="str">
            <v/>
          </cell>
          <cell r="F30">
            <v>0</v>
          </cell>
          <cell r="G30">
            <v>444.00000000000085</v>
          </cell>
          <cell r="I30">
            <v>8916176.843612995</v>
          </cell>
          <cell r="J30">
            <v>0</v>
          </cell>
          <cell r="K30">
            <v>416470</v>
          </cell>
          <cell r="L30">
            <v>9332646.843612995</v>
          </cell>
          <cell r="N30">
            <v>439</v>
          </cell>
          <cell r="O30">
            <v>444.00000000000085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8923180</v>
          </cell>
          <cell r="U30">
            <v>0</v>
          </cell>
          <cell r="V30">
            <v>7003.1563870047185</v>
          </cell>
          <cell r="W30">
            <v>8916176.843612995</v>
          </cell>
          <cell r="X30">
            <v>0</v>
          </cell>
          <cell r="Y30">
            <v>416470</v>
          </cell>
          <cell r="Z30">
            <v>9332646.843612995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9332646.843612995</v>
          </cell>
          <cell r="AG30">
            <v>439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5586600</v>
          </cell>
          <cell r="J31">
            <v>172976</v>
          </cell>
          <cell r="K31">
            <v>375200</v>
          </cell>
          <cell r="L31">
            <v>6134776</v>
          </cell>
          <cell r="N31">
            <v>440</v>
          </cell>
          <cell r="O31">
            <v>400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5586600</v>
          </cell>
          <cell r="U31">
            <v>0</v>
          </cell>
          <cell r="V31">
            <v>0</v>
          </cell>
          <cell r="W31">
            <v>5586600</v>
          </cell>
          <cell r="X31">
            <v>172976</v>
          </cell>
          <cell r="Y31">
            <v>375200</v>
          </cell>
          <cell r="Z31">
            <v>6134776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6134776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441</v>
          </cell>
          <cell r="B32" t="str">
            <v>SABIS INTERNATIONAL</v>
          </cell>
          <cell r="C32">
            <v>1573.9999999999984</v>
          </cell>
          <cell r="D32" t="str">
            <v/>
          </cell>
          <cell r="F32">
            <v>0</v>
          </cell>
          <cell r="G32">
            <v>1573.9999999999984</v>
          </cell>
          <cell r="I32">
            <v>21473530</v>
          </cell>
          <cell r="J32">
            <v>0</v>
          </cell>
          <cell r="K32">
            <v>1476436</v>
          </cell>
          <cell r="L32">
            <v>22949966</v>
          </cell>
          <cell r="N32">
            <v>441</v>
          </cell>
          <cell r="O32">
            <v>1573.9999999999984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21473530</v>
          </cell>
          <cell r="U32">
            <v>0</v>
          </cell>
          <cell r="V32">
            <v>0</v>
          </cell>
          <cell r="W32">
            <v>21473530</v>
          </cell>
          <cell r="X32">
            <v>0</v>
          </cell>
          <cell r="Y32">
            <v>1476436</v>
          </cell>
          <cell r="Z32">
            <v>22949966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22949966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 t="str">
            <v/>
          </cell>
          <cell r="F33">
            <v>0</v>
          </cell>
          <cell r="G33">
            <v>827.99999999999648</v>
          </cell>
          <cell r="I33">
            <v>16961004.701251052</v>
          </cell>
          <cell r="J33">
            <v>0</v>
          </cell>
          <cell r="K33">
            <v>776622</v>
          </cell>
          <cell r="L33">
            <v>17737626.701251052</v>
          </cell>
          <cell r="N33">
            <v>444</v>
          </cell>
          <cell r="O33">
            <v>827.99999999999648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16973852</v>
          </cell>
          <cell r="U33">
            <v>0</v>
          </cell>
          <cell r="V33">
            <v>12847.298748948679</v>
          </cell>
          <cell r="W33">
            <v>16961004.701251052</v>
          </cell>
          <cell r="X33">
            <v>0</v>
          </cell>
          <cell r="Y33">
            <v>776622</v>
          </cell>
          <cell r="Z33">
            <v>17737626.701251052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17737626.701251052</v>
          </cell>
          <cell r="AG33">
            <v>444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 t="str">
            <v/>
          </cell>
          <cell r="F34">
            <v>0</v>
          </cell>
          <cell r="G34">
            <v>1426.0000000000005</v>
          </cell>
          <cell r="I34">
            <v>20393399</v>
          </cell>
          <cell r="J34">
            <v>1193228</v>
          </cell>
          <cell r="K34">
            <v>1337557</v>
          </cell>
          <cell r="L34">
            <v>22924184</v>
          </cell>
          <cell r="N34">
            <v>445</v>
          </cell>
          <cell r="O34">
            <v>1426.0000000000005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20393399</v>
          </cell>
          <cell r="U34">
            <v>0</v>
          </cell>
          <cell r="V34">
            <v>0</v>
          </cell>
          <cell r="W34">
            <v>20393399</v>
          </cell>
          <cell r="X34">
            <v>1193228</v>
          </cell>
          <cell r="Y34">
            <v>1337557</v>
          </cell>
          <cell r="Z34">
            <v>22924184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22924184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 t="str">
            <v/>
          </cell>
          <cell r="F35">
            <v>3.0000000000000004</v>
          </cell>
          <cell r="G35">
            <v>1700.0000000000002</v>
          </cell>
          <cell r="I35">
            <v>24646168.455357086</v>
          </cell>
          <cell r="J35">
            <v>0</v>
          </cell>
          <cell r="K35">
            <v>1594622</v>
          </cell>
          <cell r="L35">
            <v>26240790.455357086</v>
          </cell>
          <cell r="N35">
            <v>446</v>
          </cell>
          <cell r="O35">
            <v>1700.0000000000002</v>
          </cell>
          <cell r="P35">
            <v>0</v>
          </cell>
          <cell r="Q35">
            <v>0</v>
          </cell>
          <cell r="R35">
            <v>3.0000000000000004</v>
          </cell>
          <cell r="S35">
            <v>3.0000000000000004</v>
          </cell>
          <cell r="T35">
            <v>24687907</v>
          </cell>
          <cell r="U35">
            <v>60963.000000000007</v>
          </cell>
          <cell r="V35">
            <v>41738.544642915185</v>
          </cell>
          <cell r="W35">
            <v>24585205.45535709</v>
          </cell>
          <cell r="X35">
            <v>0</v>
          </cell>
          <cell r="Y35">
            <v>1591814</v>
          </cell>
          <cell r="Z35">
            <v>26177019.45535709</v>
          </cell>
          <cell r="AA35">
            <v>60963.000000000007</v>
          </cell>
          <cell r="AB35">
            <v>0</v>
          </cell>
          <cell r="AC35">
            <v>2808</v>
          </cell>
          <cell r="AD35">
            <v>63771.000000000007</v>
          </cell>
          <cell r="AE35">
            <v>26240790.455357071</v>
          </cell>
          <cell r="AG35">
            <v>446</v>
          </cell>
          <cell r="AH35">
            <v>3.0000000000000004</v>
          </cell>
          <cell r="AI35">
            <v>3.0000000000000004</v>
          </cell>
          <cell r="AJ35">
            <v>60963.000000000007</v>
          </cell>
          <cell r="AK35">
            <v>0</v>
          </cell>
          <cell r="AL35">
            <v>2808</v>
          </cell>
          <cell r="AM35">
            <v>63771.000000000007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 t="str">
            <v/>
          </cell>
          <cell r="F36">
            <v>0</v>
          </cell>
          <cell r="G36">
            <v>820.00000000000136</v>
          </cell>
          <cell r="I36">
            <v>11723111</v>
          </cell>
          <cell r="J36">
            <v>0</v>
          </cell>
          <cell r="K36">
            <v>769166</v>
          </cell>
          <cell r="L36">
            <v>12492277</v>
          </cell>
          <cell r="N36">
            <v>447</v>
          </cell>
          <cell r="O36">
            <v>820.00000000000136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11723111</v>
          </cell>
          <cell r="U36">
            <v>0</v>
          </cell>
          <cell r="V36">
            <v>0</v>
          </cell>
          <cell r="W36">
            <v>11723111</v>
          </cell>
          <cell r="X36">
            <v>0</v>
          </cell>
          <cell r="Y36">
            <v>769166</v>
          </cell>
          <cell r="Z36">
            <v>12492277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12492277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 t="str">
            <v/>
          </cell>
          <cell r="F37">
            <v>2</v>
          </cell>
          <cell r="G37">
            <v>699.99999999999966</v>
          </cell>
          <cell r="I37">
            <v>13190933.661476525</v>
          </cell>
          <cell r="J37">
            <v>0</v>
          </cell>
          <cell r="K37">
            <v>656624</v>
          </cell>
          <cell r="L37">
            <v>13847557.661476525</v>
          </cell>
          <cell r="N37">
            <v>449</v>
          </cell>
          <cell r="O37">
            <v>699.99999999999966</v>
          </cell>
          <cell r="P37">
            <v>0</v>
          </cell>
          <cell r="Q37">
            <v>0</v>
          </cell>
          <cell r="R37">
            <v>7</v>
          </cell>
          <cell r="S37">
            <v>2</v>
          </cell>
          <cell r="T37">
            <v>13196800</v>
          </cell>
          <cell r="U37">
            <v>36734</v>
          </cell>
          <cell r="V37">
            <v>5866.3385234760462</v>
          </cell>
          <cell r="W37">
            <v>13154199.661476523</v>
          </cell>
          <cell r="X37">
            <v>0</v>
          </cell>
          <cell r="Y37">
            <v>654744</v>
          </cell>
          <cell r="Z37">
            <v>13808943.661476523</v>
          </cell>
          <cell r="AA37">
            <v>36734</v>
          </cell>
          <cell r="AB37">
            <v>0</v>
          </cell>
          <cell r="AC37">
            <v>1880</v>
          </cell>
          <cell r="AD37">
            <v>38614</v>
          </cell>
          <cell r="AE37">
            <v>13847557.661476523</v>
          </cell>
          <cell r="AG37">
            <v>449</v>
          </cell>
          <cell r="AH37">
            <v>7</v>
          </cell>
          <cell r="AI37">
            <v>2</v>
          </cell>
          <cell r="AJ37">
            <v>36734</v>
          </cell>
          <cell r="AK37">
            <v>0</v>
          </cell>
          <cell r="AL37">
            <v>1880</v>
          </cell>
          <cell r="AM37">
            <v>38614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 t="str">
            <v/>
          </cell>
          <cell r="F38">
            <v>0</v>
          </cell>
          <cell r="G38">
            <v>218.00000000000003</v>
          </cell>
          <cell r="I38">
            <v>2983590</v>
          </cell>
          <cell r="J38">
            <v>0</v>
          </cell>
          <cell r="K38">
            <v>204466</v>
          </cell>
          <cell r="L38">
            <v>3188056</v>
          </cell>
          <cell r="N38">
            <v>450</v>
          </cell>
          <cell r="O38">
            <v>218.00000000000003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2983590</v>
          </cell>
          <cell r="U38">
            <v>0</v>
          </cell>
          <cell r="V38">
            <v>0</v>
          </cell>
          <cell r="W38">
            <v>2983590</v>
          </cell>
          <cell r="X38">
            <v>0</v>
          </cell>
          <cell r="Y38">
            <v>204466</v>
          </cell>
          <cell r="Z38">
            <v>3188056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3188056</v>
          </cell>
          <cell r="AG38">
            <v>450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 t="str">
            <v/>
          </cell>
          <cell r="F39">
            <v>0</v>
          </cell>
          <cell r="G39">
            <v>701.99999999999943</v>
          </cell>
          <cell r="I39">
            <v>10138005</v>
          </cell>
          <cell r="J39">
            <v>554561</v>
          </cell>
          <cell r="K39">
            <v>658458</v>
          </cell>
          <cell r="L39">
            <v>11351024</v>
          </cell>
          <cell r="N39">
            <v>453</v>
          </cell>
          <cell r="O39">
            <v>701.99999999999943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10138005</v>
          </cell>
          <cell r="U39">
            <v>0</v>
          </cell>
          <cell r="V39">
            <v>0</v>
          </cell>
          <cell r="W39">
            <v>10138005</v>
          </cell>
          <cell r="X39">
            <v>554561</v>
          </cell>
          <cell r="Y39">
            <v>658458</v>
          </cell>
          <cell r="Z39">
            <v>11351024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11351024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 t="str">
            <v/>
          </cell>
          <cell r="F40">
            <v>0</v>
          </cell>
          <cell r="G40">
            <v>799.99999999999966</v>
          </cell>
          <cell r="I40">
            <v>11971210</v>
          </cell>
          <cell r="J40">
            <v>240010</v>
          </cell>
          <cell r="K40">
            <v>750390</v>
          </cell>
          <cell r="L40">
            <v>12961610</v>
          </cell>
          <cell r="N40">
            <v>454</v>
          </cell>
          <cell r="O40">
            <v>799.99999999999966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11971210</v>
          </cell>
          <cell r="U40">
            <v>0</v>
          </cell>
          <cell r="V40">
            <v>0</v>
          </cell>
          <cell r="W40">
            <v>11971210</v>
          </cell>
          <cell r="X40">
            <v>240010</v>
          </cell>
          <cell r="Y40">
            <v>750390</v>
          </cell>
          <cell r="Z40">
            <v>12961610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12961610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F41">
            <v>0</v>
          </cell>
          <cell r="G41">
            <v>305.99999999999983</v>
          </cell>
          <cell r="I41">
            <v>3717405</v>
          </cell>
          <cell r="J41">
            <v>0</v>
          </cell>
          <cell r="K41">
            <v>287028</v>
          </cell>
          <cell r="L41">
            <v>4004433</v>
          </cell>
          <cell r="N41">
            <v>455</v>
          </cell>
          <cell r="O41">
            <v>305.99999999999983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3717405</v>
          </cell>
          <cell r="U41">
            <v>0</v>
          </cell>
          <cell r="V41">
            <v>0</v>
          </cell>
          <cell r="W41">
            <v>3717405</v>
          </cell>
          <cell r="X41">
            <v>0</v>
          </cell>
          <cell r="Y41">
            <v>287028</v>
          </cell>
          <cell r="Z41">
            <v>4004433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4004433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 t="str">
            <v/>
          </cell>
          <cell r="F42">
            <v>0</v>
          </cell>
          <cell r="G42">
            <v>815.00000000000057</v>
          </cell>
          <cell r="I42">
            <v>12545770</v>
          </cell>
          <cell r="J42">
            <v>0</v>
          </cell>
          <cell r="K42">
            <v>764460</v>
          </cell>
          <cell r="L42">
            <v>13310230</v>
          </cell>
          <cell r="N42">
            <v>456</v>
          </cell>
          <cell r="O42">
            <v>815.00000000000057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12545770</v>
          </cell>
          <cell r="U42">
            <v>0</v>
          </cell>
          <cell r="V42">
            <v>0</v>
          </cell>
          <cell r="W42">
            <v>12545770</v>
          </cell>
          <cell r="X42">
            <v>0</v>
          </cell>
          <cell r="Y42">
            <v>764460</v>
          </cell>
          <cell r="Z42">
            <v>13310230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13310230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1891164</v>
          </cell>
          <cell r="J43">
            <v>0</v>
          </cell>
          <cell r="K43">
            <v>112564</v>
          </cell>
          <cell r="L43">
            <v>2003728</v>
          </cell>
          <cell r="N43">
            <v>458</v>
          </cell>
          <cell r="O43">
            <v>120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1891164</v>
          </cell>
          <cell r="U43">
            <v>0</v>
          </cell>
          <cell r="V43">
            <v>0</v>
          </cell>
          <cell r="W43">
            <v>1891164</v>
          </cell>
          <cell r="X43">
            <v>0</v>
          </cell>
          <cell r="Y43">
            <v>112564</v>
          </cell>
          <cell r="Z43">
            <v>2003728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2003728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 t="str">
            <v/>
          </cell>
          <cell r="F44">
            <v>1.2726587694048928</v>
          </cell>
          <cell r="G44">
            <v>588.00000000000182</v>
          </cell>
          <cell r="I44">
            <v>12752988.339357959</v>
          </cell>
          <cell r="J44">
            <v>0</v>
          </cell>
          <cell r="K44">
            <v>551547</v>
          </cell>
          <cell r="L44">
            <v>13304535.339357959</v>
          </cell>
          <cell r="N44">
            <v>463</v>
          </cell>
          <cell r="O44">
            <v>588.00000000000182</v>
          </cell>
          <cell r="P44">
            <v>0</v>
          </cell>
          <cell r="Q44">
            <v>0</v>
          </cell>
          <cell r="R44">
            <v>2.0000000000000004</v>
          </cell>
          <cell r="S44">
            <v>1.2726587694048928</v>
          </cell>
          <cell r="T44">
            <v>12757626</v>
          </cell>
          <cell r="U44">
            <v>22626.451936010304</v>
          </cell>
          <cell r="V44">
            <v>4637.6606420405078</v>
          </cell>
          <cell r="W44">
            <v>12730361.887421949</v>
          </cell>
          <cell r="X44">
            <v>0</v>
          </cell>
          <cell r="Y44">
            <v>550359</v>
          </cell>
          <cell r="Z44">
            <v>13280720.887421949</v>
          </cell>
          <cell r="AA44">
            <v>22626.451936010304</v>
          </cell>
          <cell r="AB44">
            <v>0</v>
          </cell>
          <cell r="AC44">
            <v>1188</v>
          </cell>
          <cell r="AD44">
            <v>23814.451936010304</v>
          </cell>
          <cell r="AE44">
            <v>13304535.339357957</v>
          </cell>
          <cell r="AG44">
            <v>463</v>
          </cell>
          <cell r="AH44">
            <v>2.0000000000000004</v>
          </cell>
          <cell r="AI44">
            <v>1.2726587694048928</v>
          </cell>
          <cell r="AJ44">
            <v>22626.451936010304</v>
          </cell>
          <cell r="AK44">
            <v>0</v>
          </cell>
          <cell r="AL44">
            <v>1188</v>
          </cell>
          <cell r="AM44">
            <v>23814.451936010304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 t="str">
            <v/>
          </cell>
          <cell r="F45">
            <v>1.8106241466485071</v>
          </cell>
          <cell r="G45">
            <v>230.00000000000011</v>
          </cell>
          <cell r="I45">
            <v>3512595</v>
          </cell>
          <cell r="J45">
            <v>0</v>
          </cell>
          <cell r="K45">
            <v>215730</v>
          </cell>
          <cell r="L45">
            <v>3728325</v>
          </cell>
          <cell r="N45">
            <v>464</v>
          </cell>
          <cell r="O45">
            <v>230.00000000000011</v>
          </cell>
          <cell r="P45">
            <v>0</v>
          </cell>
          <cell r="Q45">
            <v>0</v>
          </cell>
          <cell r="R45">
            <v>33</v>
          </cell>
          <cell r="S45">
            <v>1.8106241466485071</v>
          </cell>
          <cell r="T45">
            <v>3512595</v>
          </cell>
          <cell r="U45">
            <v>25365.37524756301</v>
          </cell>
          <cell r="V45">
            <v>0</v>
          </cell>
          <cell r="W45">
            <v>3487229.6247524358</v>
          </cell>
          <cell r="X45">
            <v>0</v>
          </cell>
          <cell r="Y45">
            <v>214035</v>
          </cell>
          <cell r="Z45">
            <v>3701264.6247524358</v>
          </cell>
          <cell r="AA45">
            <v>25365.375247563014</v>
          </cell>
          <cell r="AB45">
            <v>0</v>
          </cell>
          <cell r="AC45">
            <v>1695</v>
          </cell>
          <cell r="AD45">
            <v>27060.37524756301</v>
          </cell>
          <cell r="AE45">
            <v>3728325</v>
          </cell>
          <cell r="AG45">
            <v>464</v>
          </cell>
          <cell r="AH45">
            <v>33</v>
          </cell>
          <cell r="AI45">
            <v>1.8106241466485071</v>
          </cell>
          <cell r="AJ45">
            <v>25365.375247563014</v>
          </cell>
          <cell r="AK45">
            <v>0</v>
          </cell>
          <cell r="AL45">
            <v>1695</v>
          </cell>
          <cell r="AM45">
            <v>27060.37524756301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 t="str">
            <v/>
          </cell>
          <cell r="F46">
            <v>6.4534031070413507</v>
          </cell>
          <cell r="G46">
            <v>179.99999999999986</v>
          </cell>
          <cell r="I46">
            <v>5037295</v>
          </cell>
          <cell r="J46">
            <v>0</v>
          </cell>
          <cell r="K46">
            <v>168840</v>
          </cell>
          <cell r="L46">
            <v>5206135</v>
          </cell>
          <cell r="N46">
            <v>466</v>
          </cell>
          <cell r="O46">
            <v>179.99999999999986</v>
          </cell>
          <cell r="P46">
            <v>0</v>
          </cell>
          <cell r="Q46">
            <v>0</v>
          </cell>
          <cell r="R46">
            <v>67.02272727272728</v>
          </cell>
          <cell r="S46">
            <v>6.4534031070413507</v>
          </cell>
          <cell r="T46">
            <v>5037295</v>
          </cell>
          <cell r="U46">
            <v>195938.22513598949</v>
          </cell>
          <cell r="V46">
            <v>0</v>
          </cell>
          <cell r="W46">
            <v>4841356.7748640096</v>
          </cell>
          <cell r="X46">
            <v>0</v>
          </cell>
          <cell r="Y46">
            <v>162783</v>
          </cell>
          <cell r="Z46">
            <v>5004139.7748640087</v>
          </cell>
          <cell r="AA46">
            <v>195938.22513598949</v>
          </cell>
          <cell r="AB46">
            <v>0</v>
          </cell>
          <cell r="AC46">
            <v>6057</v>
          </cell>
          <cell r="AD46">
            <v>201995.22513598946</v>
          </cell>
          <cell r="AE46">
            <v>5206135</v>
          </cell>
          <cell r="AG46">
            <v>466</v>
          </cell>
          <cell r="AH46">
            <v>67.02272727272728</v>
          </cell>
          <cell r="AI46">
            <v>6.4534031070413507</v>
          </cell>
          <cell r="AJ46">
            <v>195938.22513598949</v>
          </cell>
          <cell r="AK46">
            <v>0</v>
          </cell>
          <cell r="AL46">
            <v>6057</v>
          </cell>
          <cell r="AM46">
            <v>201995.22513598946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 t="str">
            <v/>
          </cell>
          <cell r="F47">
            <v>1.9999999999999993</v>
          </cell>
          <cell r="G47">
            <v>1230.0000000000068</v>
          </cell>
          <cell r="I47">
            <v>26923272.564494889</v>
          </cell>
          <cell r="J47">
            <v>0</v>
          </cell>
          <cell r="K47">
            <v>1153754</v>
          </cell>
          <cell r="L47">
            <v>28077026.564494889</v>
          </cell>
          <cell r="N47">
            <v>469</v>
          </cell>
          <cell r="O47">
            <v>1230.0000000000068</v>
          </cell>
          <cell r="P47">
            <v>0</v>
          </cell>
          <cell r="Q47">
            <v>0</v>
          </cell>
          <cell r="R47">
            <v>2.9999999999999991</v>
          </cell>
          <cell r="S47">
            <v>1.9999999999999993</v>
          </cell>
          <cell r="T47">
            <v>26931128</v>
          </cell>
          <cell r="U47">
            <v>38448.000000000007</v>
          </cell>
          <cell r="V47">
            <v>7855.4355051100738</v>
          </cell>
          <cell r="W47">
            <v>26884824.564494878</v>
          </cell>
          <cell r="X47">
            <v>0</v>
          </cell>
          <cell r="Y47">
            <v>1151878</v>
          </cell>
          <cell r="Z47">
            <v>28036702.564494878</v>
          </cell>
          <cell r="AA47">
            <v>38448.000000000007</v>
          </cell>
          <cell r="AB47">
            <v>0</v>
          </cell>
          <cell r="AC47">
            <v>1876</v>
          </cell>
          <cell r="AD47">
            <v>40324.000000000007</v>
          </cell>
          <cell r="AE47">
            <v>28077026.5644949</v>
          </cell>
          <cell r="AG47">
            <v>469</v>
          </cell>
          <cell r="AH47">
            <v>2.9999999999999991</v>
          </cell>
          <cell r="AI47">
            <v>1.9999999999999993</v>
          </cell>
          <cell r="AJ47">
            <v>38448.000000000007</v>
          </cell>
          <cell r="AK47">
            <v>0</v>
          </cell>
          <cell r="AL47">
            <v>1876</v>
          </cell>
          <cell r="AM47">
            <v>40324.000000000007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 t="str">
            <v/>
          </cell>
          <cell r="F48">
            <v>73.202874815692169</v>
          </cell>
          <cell r="G48">
            <v>1709.0000000000059</v>
          </cell>
          <cell r="I48">
            <v>23454377</v>
          </cell>
          <cell r="J48">
            <v>82808</v>
          </cell>
          <cell r="K48">
            <v>1603086</v>
          </cell>
          <cell r="L48">
            <v>25140271</v>
          </cell>
          <cell r="N48">
            <v>470</v>
          </cell>
          <cell r="O48">
            <v>1709.0000000000059</v>
          </cell>
          <cell r="P48">
            <v>0</v>
          </cell>
          <cell r="Q48">
            <v>0</v>
          </cell>
          <cell r="R48">
            <v>290.9999999999996</v>
          </cell>
          <cell r="S48">
            <v>73.202874815692169</v>
          </cell>
          <cell r="T48">
            <v>23454377</v>
          </cell>
          <cell r="U48">
            <v>1008804.4519495629</v>
          </cell>
          <cell r="V48">
            <v>0</v>
          </cell>
          <cell r="W48">
            <v>22445572.548050441</v>
          </cell>
          <cell r="X48">
            <v>82808</v>
          </cell>
          <cell r="Y48">
            <v>1534420</v>
          </cell>
          <cell r="Z48">
            <v>24062800.548050441</v>
          </cell>
          <cell r="AA48">
            <v>1008804.4519495629</v>
          </cell>
          <cell r="AB48">
            <v>0</v>
          </cell>
          <cell r="AC48">
            <v>68666</v>
          </cell>
          <cell r="AD48">
            <v>1077470.4519495629</v>
          </cell>
          <cell r="AE48">
            <v>25140271</v>
          </cell>
          <cell r="AG48">
            <v>470</v>
          </cell>
          <cell r="AH48">
            <v>290.9999999999996</v>
          </cell>
          <cell r="AI48">
            <v>73.202874815692169</v>
          </cell>
          <cell r="AJ48">
            <v>1008804.4519495629</v>
          </cell>
          <cell r="AK48">
            <v>0</v>
          </cell>
          <cell r="AL48">
            <v>68666</v>
          </cell>
          <cell r="AM48">
            <v>1077470.4519495629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 t="str">
            <v/>
          </cell>
          <cell r="F49">
            <v>0</v>
          </cell>
          <cell r="G49">
            <v>380.00000000000091</v>
          </cell>
          <cell r="I49">
            <v>5256018</v>
          </cell>
          <cell r="J49">
            <v>0</v>
          </cell>
          <cell r="K49">
            <v>356430</v>
          </cell>
          <cell r="L49">
            <v>5612448</v>
          </cell>
          <cell r="N49">
            <v>474</v>
          </cell>
          <cell r="O49">
            <v>380.00000000000091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5256018</v>
          </cell>
          <cell r="U49">
            <v>0</v>
          </cell>
          <cell r="V49">
            <v>0</v>
          </cell>
          <cell r="W49">
            <v>5256018</v>
          </cell>
          <cell r="X49">
            <v>0</v>
          </cell>
          <cell r="Y49">
            <v>356430</v>
          </cell>
          <cell r="Z49">
            <v>5612448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5612448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 t="str">
            <v/>
          </cell>
          <cell r="F50">
            <v>0</v>
          </cell>
          <cell r="G50">
            <v>399.99999999999994</v>
          </cell>
          <cell r="I50">
            <v>5966528</v>
          </cell>
          <cell r="J50">
            <v>0</v>
          </cell>
          <cell r="K50">
            <v>375192</v>
          </cell>
          <cell r="L50">
            <v>6341720</v>
          </cell>
          <cell r="N50">
            <v>478</v>
          </cell>
          <cell r="O50">
            <v>399.99999999999994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5966528</v>
          </cell>
          <cell r="U50">
            <v>0</v>
          </cell>
          <cell r="V50">
            <v>0</v>
          </cell>
          <cell r="W50">
            <v>5966528</v>
          </cell>
          <cell r="X50">
            <v>0</v>
          </cell>
          <cell r="Y50">
            <v>375192</v>
          </cell>
          <cell r="Z50">
            <v>6341720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6341720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 t="str">
            <v/>
          </cell>
          <cell r="F51">
            <v>0</v>
          </cell>
          <cell r="G51">
            <v>400.00000000000023</v>
          </cell>
          <cell r="I51">
            <v>6148626</v>
          </cell>
          <cell r="J51">
            <v>0</v>
          </cell>
          <cell r="K51">
            <v>375222</v>
          </cell>
          <cell r="L51">
            <v>6523848</v>
          </cell>
          <cell r="N51">
            <v>479</v>
          </cell>
          <cell r="O51">
            <v>400.00000000000023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6148626</v>
          </cell>
          <cell r="U51">
            <v>0</v>
          </cell>
          <cell r="V51">
            <v>0</v>
          </cell>
          <cell r="W51">
            <v>6148626</v>
          </cell>
          <cell r="X51">
            <v>0</v>
          </cell>
          <cell r="Y51">
            <v>375222</v>
          </cell>
          <cell r="Z51">
            <v>6523848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6523848</v>
          </cell>
          <cell r="AG51">
            <v>479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 t="str">
            <v/>
          </cell>
          <cell r="F52">
            <v>8</v>
          </cell>
          <cell r="G52">
            <v>944.00000000000159</v>
          </cell>
          <cell r="I52">
            <v>19716263.807811957</v>
          </cell>
          <cell r="J52">
            <v>0</v>
          </cell>
          <cell r="K52">
            <v>885448</v>
          </cell>
          <cell r="L52">
            <v>20601711.807811957</v>
          </cell>
          <cell r="N52">
            <v>481</v>
          </cell>
          <cell r="O52">
            <v>944.00000000000159</v>
          </cell>
          <cell r="P52">
            <v>0</v>
          </cell>
          <cell r="Q52">
            <v>0</v>
          </cell>
          <cell r="R52">
            <v>9</v>
          </cell>
          <cell r="S52">
            <v>8</v>
          </cell>
          <cell r="T52">
            <v>19723680</v>
          </cell>
          <cell r="U52">
            <v>147536</v>
          </cell>
          <cell r="V52">
            <v>7416.1921880444797</v>
          </cell>
          <cell r="W52">
            <v>19568727.807811946</v>
          </cell>
          <cell r="X52">
            <v>0</v>
          </cell>
          <cell r="Y52">
            <v>877944</v>
          </cell>
          <cell r="Z52">
            <v>20446671.807811946</v>
          </cell>
          <cell r="AA52">
            <v>147536</v>
          </cell>
          <cell r="AB52">
            <v>0</v>
          </cell>
          <cell r="AC52">
            <v>7504</v>
          </cell>
          <cell r="AD52">
            <v>155040</v>
          </cell>
          <cell r="AE52">
            <v>20601711.807811946</v>
          </cell>
          <cell r="AG52">
            <v>481</v>
          </cell>
          <cell r="AH52">
            <v>9</v>
          </cell>
          <cell r="AI52">
            <v>8</v>
          </cell>
          <cell r="AJ52">
            <v>147536</v>
          </cell>
          <cell r="AK52">
            <v>0</v>
          </cell>
          <cell r="AL52">
            <v>7504</v>
          </cell>
          <cell r="AM52">
            <v>155040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 t="str">
            <v/>
          </cell>
          <cell r="F53">
            <v>0</v>
          </cell>
          <cell r="G53">
            <v>288.00000000000006</v>
          </cell>
          <cell r="I53">
            <v>4339742</v>
          </cell>
          <cell r="J53">
            <v>0</v>
          </cell>
          <cell r="K53">
            <v>270139</v>
          </cell>
          <cell r="L53">
            <v>4609881</v>
          </cell>
          <cell r="N53">
            <v>482</v>
          </cell>
          <cell r="O53">
            <v>288.00000000000006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4339742</v>
          </cell>
          <cell r="U53">
            <v>0</v>
          </cell>
          <cell r="V53">
            <v>0</v>
          </cell>
          <cell r="W53">
            <v>4339742</v>
          </cell>
          <cell r="X53">
            <v>0</v>
          </cell>
          <cell r="Y53">
            <v>270139</v>
          </cell>
          <cell r="Z53">
            <v>4609881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4609881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 t="str">
            <v/>
          </cell>
          <cell r="F54">
            <v>0</v>
          </cell>
          <cell r="G54">
            <v>700.00000000000136</v>
          </cell>
          <cell r="I54">
            <v>10613688</v>
          </cell>
          <cell r="J54">
            <v>0</v>
          </cell>
          <cell r="K54">
            <v>656588</v>
          </cell>
          <cell r="L54">
            <v>11270276</v>
          </cell>
          <cell r="N54">
            <v>483</v>
          </cell>
          <cell r="O54">
            <v>700.00000000000136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10613688</v>
          </cell>
          <cell r="U54">
            <v>0</v>
          </cell>
          <cell r="V54">
            <v>0</v>
          </cell>
          <cell r="W54">
            <v>10613688</v>
          </cell>
          <cell r="X54">
            <v>0</v>
          </cell>
          <cell r="Y54">
            <v>656588</v>
          </cell>
          <cell r="Z54">
            <v>11270276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11270276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 t="str">
            <v/>
          </cell>
          <cell r="F55">
            <v>0</v>
          </cell>
          <cell r="G55">
            <v>1700.0000000000121</v>
          </cell>
          <cell r="I55">
            <v>37340543.069596007</v>
          </cell>
          <cell r="J55">
            <v>0</v>
          </cell>
          <cell r="K55">
            <v>1594624</v>
          </cell>
          <cell r="L55">
            <v>38935167.069596007</v>
          </cell>
          <cell r="N55">
            <v>484</v>
          </cell>
          <cell r="O55">
            <v>1700.0000000000121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37351800</v>
          </cell>
          <cell r="U55">
            <v>0</v>
          </cell>
          <cell r="V55">
            <v>11256.930403993376</v>
          </cell>
          <cell r="W55">
            <v>37340543.069595993</v>
          </cell>
          <cell r="X55">
            <v>0</v>
          </cell>
          <cell r="Y55">
            <v>1594624</v>
          </cell>
          <cell r="Z55">
            <v>38935167.069595993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38935167.069595993</v>
          </cell>
          <cell r="AG55">
            <v>484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 t="str">
            <v/>
          </cell>
          <cell r="F56">
            <v>35.343737658408749</v>
          </cell>
          <cell r="G56">
            <v>480.00000000000023</v>
          </cell>
          <cell r="I56">
            <v>7672798</v>
          </cell>
          <cell r="J56">
            <v>0</v>
          </cell>
          <cell r="K56">
            <v>450247</v>
          </cell>
          <cell r="L56">
            <v>8123045</v>
          </cell>
          <cell r="N56">
            <v>485</v>
          </cell>
          <cell r="O56">
            <v>480.00000000000023</v>
          </cell>
          <cell r="P56">
            <v>0</v>
          </cell>
          <cell r="Q56">
            <v>0</v>
          </cell>
          <cell r="R56">
            <v>149.96969696969691</v>
          </cell>
          <cell r="S56">
            <v>35.343737658408749</v>
          </cell>
          <cell r="T56">
            <v>7672798</v>
          </cell>
          <cell r="U56">
            <v>562224.09296546387</v>
          </cell>
          <cell r="V56">
            <v>0</v>
          </cell>
          <cell r="W56">
            <v>7110573.9070345378</v>
          </cell>
          <cell r="X56">
            <v>0</v>
          </cell>
          <cell r="Y56">
            <v>417095</v>
          </cell>
          <cell r="Z56">
            <v>7527668.9070345378</v>
          </cell>
          <cell r="AA56">
            <v>562224.09296546387</v>
          </cell>
          <cell r="AB56">
            <v>0</v>
          </cell>
          <cell r="AC56">
            <v>33152</v>
          </cell>
          <cell r="AD56">
            <v>595376.09296546387</v>
          </cell>
          <cell r="AE56">
            <v>8123045</v>
          </cell>
          <cell r="AG56">
            <v>485</v>
          </cell>
          <cell r="AH56">
            <v>149.96969696969691</v>
          </cell>
          <cell r="AI56">
            <v>35.343737658408749</v>
          </cell>
          <cell r="AJ56">
            <v>562224.09296546387</v>
          </cell>
          <cell r="AK56">
            <v>0</v>
          </cell>
          <cell r="AL56">
            <v>33152</v>
          </cell>
          <cell r="AM56">
            <v>595376.09296546387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 t="str">
            <v/>
          </cell>
          <cell r="F57">
            <v>0</v>
          </cell>
          <cell r="G57">
            <v>665.99999999999966</v>
          </cell>
          <cell r="I57">
            <v>10029564</v>
          </cell>
          <cell r="J57">
            <v>0</v>
          </cell>
          <cell r="K57">
            <v>624708</v>
          </cell>
          <cell r="L57">
            <v>10654272</v>
          </cell>
          <cell r="N57">
            <v>486</v>
          </cell>
          <cell r="O57">
            <v>665.99999999999966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10029564</v>
          </cell>
          <cell r="U57">
            <v>0</v>
          </cell>
          <cell r="V57">
            <v>0</v>
          </cell>
          <cell r="W57">
            <v>10029564</v>
          </cell>
          <cell r="X57">
            <v>0</v>
          </cell>
          <cell r="Y57">
            <v>624708</v>
          </cell>
          <cell r="Z57">
            <v>10654272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10654272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 t="str">
            <v/>
          </cell>
          <cell r="F58">
            <v>37.998584221493978</v>
          </cell>
          <cell r="G58">
            <v>1124.9999999999991</v>
          </cell>
          <cell r="I58">
            <v>22947638.167431764</v>
          </cell>
          <cell r="J58">
            <v>0</v>
          </cell>
          <cell r="K58">
            <v>1055171</v>
          </cell>
          <cell r="L58">
            <v>24002809.167431764</v>
          </cell>
          <cell r="N58">
            <v>487</v>
          </cell>
          <cell r="O58">
            <v>1124.9999999999991</v>
          </cell>
          <cell r="P58">
            <v>0</v>
          </cell>
          <cell r="Q58">
            <v>0</v>
          </cell>
          <cell r="R58">
            <v>208.21138211382151</v>
          </cell>
          <cell r="S58">
            <v>37.998584221493978</v>
          </cell>
          <cell r="T58">
            <v>22954750</v>
          </cell>
          <cell r="U58">
            <v>616110.77880964219</v>
          </cell>
          <cell r="V58">
            <v>7111.8325682351124</v>
          </cell>
          <cell r="W58">
            <v>22331527.388622127</v>
          </cell>
          <cell r="X58">
            <v>0</v>
          </cell>
          <cell r="Y58">
            <v>1019538</v>
          </cell>
          <cell r="Z58">
            <v>23351065.388622131</v>
          </cell>
          <cell r="AA58">
            <v>616110.77880964219</v>
          </cell>
          <cell r="AB58">
            <v>0</v>
          </cell>
          <cell r="AC58">
            <v>35633</v>
          </cell>
          <cell r="AD58">
            <v>651743.7788096423</v>
          </cell>
          <cell r="AE58">
            <v>24002809.167431746</v>
          </cell>
          <cell r="AG58">
            <v>487</v>
          </cell>
          <cell r="AH58">
            <v>208.21138211382151</v>
          </cell>
          <cell r="AI58">
            <v>37.998584221493978</v>
          </cell>
          <cell r="AJ58">
            <v>616110.77880964219</v>
          </cell>
          <cell r="AK58">
            <v>0</v>
          </cell>
          <cell r="AL58">
            <v>35633</v>
          </cell>
          <cell r="AM58">
            <v>651743.7788096423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 t="str">
            <v/>
          </cell>
          <cell r="F59">
            <v>136.00000000000003</v>
          </cell>
          <cell r="G59">
            <v>1075.0000000000034</v>
          </cell>
          <cell r="I59">
            <v>16727945.560894134</v>
          </cell>
          <cell r="J59">
            <v>0</v>
          </cell>
          <cell r="K59">
            <v>1008372</v>
          </cell>
          <cell r="L59">
            <v>17736317.560894132</v>
          </cell>
          <cell r="N59">
            <v>488</v>
          </cell>
          <cell r="O59">
            <v>1075.0000000000034</v>
          </cell>
          <cell r="P59">
            <v>0</v>
          </cell>
          <cell r="Q59">
            <v>0</v>
          </cell>
          <cell r="R59">
            <v>139.00000000000003</v>
          </cell>
          <cell r="S59">
            <v>136.00000000000003</v>
          </cell>
          <cell r="T59">
            <v>16839173</v>
          </cell>
          <cell r="U59">
            <v>2431271.9999999995</v>
          </cell>
          <cell r="V59">
            <v>111227.43910586623</v>
          </cell>
          <cell r="W59">
            <v>14296673.56089413</v>
          </cell>
          <cell r="X59">
            <v>0</v>
          </cell>
          <cell r="Y59">
            <v>880803</v>
          </cell>
          <cell r="Z59">
            <v>15177476.56089413</v>
          </cell>
          <cell r="AA59">
            <v>2431271.9999999995</v>
          </cell>
          <cell r="AB59">
            <v>0</v>
          </cell>
          <cell r="AC59">
            <v>127569</v>
          </cell>
          <cell r="AD59">
            <v>2558840.9999999995</v>
          </cell>
          <cell r="AE59">
            <v>17736317.560894135</v>
          </cell>
          <cell r="AG59">
            <v>488</v>
          </cell>
          <cell r="AH59">
            <v>139.00000000000003</v>
          </cell>
          <cell r="AI59">
            <v>136.00000000000003</v>
          </cell>
          <cell r="AJ59">
            <v>2431271.9999999995</v>
          </cell>
          <cell r="AK59">
            <v>0</v>
          </cell>
          <cell r="AL59">
            <v>127569</v>
          </cell>
          <cell r="AM59">
            <v>2558840.9999999995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 t="str">
            <v/>
          </cell>
          <cell r="F60">
            <v>0</v>
          </cell>
          <cell r="G60">
            <v>850.00000000000023</v>
          </cell>
          <cell r="I60">
            <v>15091216</v>
          </cell>
          <cell r="J60">
            <v>0</v>
          </cell>
          <cell r="K60">
            <v>797304</v>
          </cell>
          <cell r="L60">
            <v>15888520</v>
          </cell>
          <cell r="N60">
            <v>489</v>
          </cell>
          <cell r="O60">
            <v>850.00000000000023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15091216</v>
          </cell>
          <cell r="U60">
            <v>0</v>
          </cell>
          <cell r="V60">
            <v>0</v>
          </cell>
          <cell r="W60">
            <v>15091216</v>
          </cell>
          <cell r="X60">
            <v>0</v>
          </cell>
          <cell r="Y60">
            <v>797304</v>
          </cell>
          <cell r="Z60">
            <v>15888520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15888520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 t="str">
            <v/>
          </cell>
          <cell r="F61">
            <v>0</v>
          </cell>
          <cell r="G61">
            <v>1325.0000000000007</v>
          </cell>
          <cell r="I61">
            <v>17645663</v>
          </cell>
          <cell r="J61">
            <v>0</v>
          </cell>
          <cell r="K61">
            <v>1242854</v>
          </cell>
          <cell r="L61">
            <v>18888517</v>
          </cell>
          <cell r="N61">
            <v>491</v>
          </cell>
          <cell r="O61">
            <v>1325.0000000000007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17645663</v>
          </cell>
          <cell r="U61">
            <v>0</v>
          </cell>
          <cell r="V61">
            <v>0</v>
          </cell>
          <cell r="W61">
            <v>17645663</v>
          </cell>
          <cell r="X61">
            <v>0</v>
          </cell>
          <cell r="Y61">
            <v>1242854</v>
          </cell>
          <cell r="Z61">
            <v>18888517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18888517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5613870</v>
          </cell>
          <cell r="J62">
            <v>0</v>
          </cell>
          <cell r="K62">
            <v>337680</v>
          </cell>
          <cell r="L62">
            <v>5951550</v>
          </cell>
          <cell r="N62">
            <v>492</v>
          </cell>
          <cell r="O62">
            <v>360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5613870</v>
          </cell>
          <cell r="U62">
            <v>0</v>
          </cell>
          <cell r="V62">
            <v>0</v>
          </cell>
          <cell r="W62">
            <v>5613870</v>
          </cell>
          <cell r="X62">
            <v>0</v>
          </cell>
          <cell r="Y62">
            <v>337680</v>
          </cell>
          <cell r="Z62">
            <v>5951550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5951550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 t="str">
            <v/>
          </cell>
          <cell r="F63">
            <v>0</v>
          </cell>
          <cell r="G63">
            <v>215.00000000000011</v>
          </cell>
          <cell r="I63">
            <v>4212153.5264125243</v>
          </cell>
          <cell r="J63">
            <v>0</v>
          </cell>
          <cell r="K63">
            <v>201664</v>
          </cell>
          <cell r="L63">
            <v>4413817.5264125243</v>
          </cell>
          <cell r="N63">
            <v>493</v>
          </cell>
          <cell r="O63">
            <v>215.00000000000011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4215100</v>
          </cell>
          <cell r="U63">
            <v>0</v>
          </cell>
          <cell r="V63">
            <v>2946.4735874756266</v>
          </cell>
          <cell r="W63">
            <v>4212153.5264125243</v>
          </cell>
          <cell r="X63">
            <v>0</v>
          </cell>
          <cell r="Y63">
            <v>201664</v>
          </cell>
          <cell r="Z63">
            <v>4413817.5264125243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4413817.5264125243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 t="str">
            <v/>
          </cell>
          <cell r="F64">
            <v>13.038746630730808</v>
          </cell>
          <cell r="G64">
            <v>779.9999999999992</v>
          </cell>
          <cell r="I64">
            <v>11961846</v>
          </cell>
          <cell r="J64">
            <v>0</v>
          </cell>
          <cell r="K64">
            <v>731666</v>
          </cell>
          <cell r="L64">
            <v>12693512</v>
          </cell>
          <cell r="N64">
            <v>494</v>
          </cell>
          <cell r="O64">
            <v>779.9999999999992</v>
          </cell>
          <cell r="P64">
            <v>0</v>
          </cell>
          <cell r="Q64">
            <v>0</v>
          </cell>
          <cell r="R64">
            <v>414.7355163727957</v>
          </cell>
          <cell r="S64">
            <v>13.038746630730808</v>
          </cell>
          <cell r="T64">
            <v>11961846</v>
          </cell>
          <cell r="U64">
            <v>201980.34176567203</v>
          </cell>
          <cell r="V64">
            <v>0</v>
          </cell>
          <cell r="W64">
            <v>11759865.65823433</v>
          </cell>
          <cell r="X64">
            <v>0</v>
          </cell>
          <cell r="Y64">
            <v>719433</v>
          </cell>
          <cell r="Z64">
            <v>12479298.65823433</v>
          </cell>
          <cell r="AA64">
            <v>201980.34176567203</v>
          </cell>
          <cell r="AB64">
            <v>0</v>
          </cell>
          <cell r="AC64">
            <v>12233</v>
          </cell>
          <cell r="AD64">
            <v>214213.34176567203</v>
          </cell>
          <cell r="AE64">
            <v>12693512</v>
          </cell>
          <cell r="AG64">
            <v>494</v>
          </cell>
          <cell r="AH64">
            <v>414.7355163727957</v>
          </cell>
          <cell r="AI64">
            <v>13.038746630730808</v>
          </cell>
          <cell r="AJ64">
            <v>201980.34176567203</v>
          </cell>
          <cell r="AK64">
            <v>0</v>
          </cell>
          <cell r="AL64">
            <v>12233</v>
          </cell>
          <cell r="AM64">
            <v>214213.34176567203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 t="str">
            <v/>
          </cell>
          <cell r="F65">
            <v>0</v>
          </cell>
          <cell r="G65">
            <v>499.99999999999994</v>
          </cell>
          <cell r="I65">
            <v>6712096</v>
          </cell>
          <cell r="J65">
            <v>214454</v>
          </cell>
          <cell r="K65">
            <v>469000</v>
          </cell>
          <cell r="L65">
            <v>7395550</v>
          </cell>
          <cell r="N65">
            <v>496</v>
          </cell>
          <cell r="O65">
            <v>499.99999999999994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6712096</v>
          </cell>
          <cell r="U65">
            <v>0</v>
          </cell>
          <cell r="V65">
            <v>0</v>
          </cell>
          <cell r="W65">
            <v>6712096</v>
          </cell>
          <cell r="X65">
            <v>214454</v>
          </cell>
          <cell r="Y65">
            <v>469000</v>
          </cell>
          <cell r="Z65">
            <v>7395550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7395550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 t="str">
            <v/>
          </cell>
          <cell r="F66">
            <v>0</v>
          </cell>
          <cell r="G66">
            <v>584.00000000000125</v>
          </cell>
          <cell r="I66">
            <v>8947784</v>
          </cell>
          <cell r="J66">
            <v>0</v>
          </cell>
          <cell r="K66">
            <v>547754</v>
          </cell>
          <cell r="L66">
            <v>9495538</v>
          </cell>
          <cell r="N66">
            <v>497</v>
          </cell>
          <cell r="O66">
            <v>584.00000000000125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8947784</v>
          </cell>
          <cell r="U66">
            <v>0</v>
          </cell>
          <cell r="V66">
            <v>0</v>
          </cell>
          <cell r="W66">
            <v>8947784</v>
          </cell>
          <cell r="X66">
            <v>0</v>
          </cell>
          <cell r="Y66">
            <v>547754</v>
          </cell>
          <cell r="Z66">
            <v>9495538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9495538</v>
          </cell>
          <cell r="AG66">
            <v>497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 t="str">
            <v/>
          </cell>
          <cell r="F67">
            <v>0</v>
          </cell>
          <cell r="G67">
            <v>432.00000000000011</v>
          </cell>
          <cell r="I67">
            <v>6261468</v>
          </cell>
          <cell r="J67">
            <v>0</v>
          </cell>
          <cell r="K67">
            <v>405220</v>
          </cell>
          <cell r="L67">
            <v>6666688</v>
          </cell>
          <cell r="N67">
            <v>498</v>
          </cell>
          <cell r="O67">
            <v>432.00000000000011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6261468</v>
          </cell>
          <cell r="U67">
            <v>0</v>
          </cell>
          <cell r="V67">
            <v>0</v>
          </cell>
          <cell r="W67">
            <v>6261468</v>
          </cell>
          <cell r="X67">
            <v>0</v>
          </cell>
          <cell r="Y67">
            <v>405220</v>
          </cell>
          <cell r="Z67">
            <v>6666688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6666688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 t="str">
            <v/>
          </cell>
          <cell r="F68">
            <v>0</v>
          </cell>
          <cell r="G68">
            <v>560.00000000000023</v>
          </cell>
          <cell r="I68">
            <v>7967407</v>
          </cell>
          <cell r="J68">
            <v>0</v>
          </cell>
          <cell r="K68">
            <v>525287</v>
          </cell>
          <cell r="L68">
            <v>8492694</v>
          </cell>
          <cell r="N68">
            <v>499</v>
          </cell>
          <cell r="O68">
            <v>560.00000000000023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7967407</v>
          </cell>
          <cell r="U68">
            <v>0</v>
          </cell>
          <cell r="V68">
            <v>0</v>
          </cell>
          <cell r="W68">
            <v>7967407</v>
          </cell>
          <cell r="X68">
            <v>0</v>
          </cell>
          <cell r="Y68">
            <v>525287</v>
          </cell>
          <cell r="Z68">
            <v>8492694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8492694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 t="str">
            <v/>
          </cell>
          <cell r="F69">
            <v>0</v>
          </cell>
          <cell r="G69">
            <v>279.99999999999983</v>
          </cell>
          <cell r="I69">
            <v>4594840</v>
          </cell>
          <cell r="J69">
            <v>0</v>
          </cell>
          <cell r="K69">
            <v>262636</v>
          </cell>
          <cell r="L69">
            <v>4857476</v>
          </cell>
          <cell r="N69">
            <v>3501</v>
          </cell>
          <cell r="O69">
            <v>279.99999999999983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4594840</v>
          </cell>
          <cell r="U69">
            <v>0</v>
          </cell>
          <cell r="V69">
            <v>0</v>
          </cell>
          <cell r="W69">
            <v>4594840</v>
          </cell>
          <cell r="X69">
            <v>0</v>
          </cell>
          <cell r="Y69">
            <v>262636</v>
          </cell>
          <cell r="Z69">
            <v>4857476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4857476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 t="str">
            <v/>
          </cell>
          <cell r="F70">
            <v>0</v>
          </cell>
          <cell r="G70">
            <v>502.00000000000006</v>
          </cell>
          <cell r="I70">
            <v>7654297</v>
          </cell>
          <cell r="J70">
            <v>0</v>
          </cell>
          <cell r="K70">
            <v>470876</v>
          </cell>
          <cell r="L70">
            <v>8125173</v>
          </cell>
          <cell r="N70">
            <v>3502</v>
          </cell>
          <cell r="O70">
            <v>502.00000000000006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7654297</v>
          </cell>
          <cell r="U70">
            <v>0</v>
          </cell>
          <cell r="V70">
            <v>0</v>
          </cell>
          <cell r="W70">
            <v>7654297</v>
          </cell>
          <cell r="X70">
            <v>0</v>
          </cell>
          <cell r="Y70">
            <v>470876</v>
          </cell>
          <cell r="Z70">
            <v>8125173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8125173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 t="str">
            <v/>
          </cell>
          <cell r="F71">
            <v>0</v>
          </cell>
          <cell r="G71">
            <v>1106.9999999999984</v>
          </cell>
          <cell r="I71">
            <v>14697084</v>
          </cell>
          <cell r="J71">
            <v>0</v>
          </cell>
          <cell r="K71">
            <v>1038360</v>
          </cell>
          <cell r="L71">
            <v>15735444</v>
          </cell>
          <cell r="N71">
            <v>3503</v>
          </cell>
          <cell r="O71">
            <v>1106.9999999999984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14697084</v>
          </cell>
          <cell r="U71">
            <v>0</v>
          </cell>
          <cell r="V71">
            <v>0</v>
          </cell>
          <cell r="W71">
            <v>14697084</v>
          </cell>
          <cell r="X71">
            <v>0</v>
          </cell>
          <cell r="Y71">
            <v>1038360</v>
          </cell>
          <cell r="Z71">
            <v>15735444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15735444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 t="str">
            <v/>
          </cell>
          <cell r="F72">
            <v>17.18767596226267</v>
          </cell>
          <cell r="G72">
            <v>378.00000000000006</v>
          </cell>
          <cell r="I72">
            <v>5978514</v>
          </cell>
          <cell r="J72">
            <v>0</v>
          </cell>
          <cell r="K72">
            <v>354552</v>
          </cell>
          <cell r="L72">
            <v>6333066</v>
          </cell>
          <cell r="N72">
            <v>3506</v>
          </cell>
          <cell r="O72">
            <v>378.00000000000006</v>
          </cell>
          <cell r="P72">
            <v>0</v>
          </cell>
          <cell r="Q72">
            <v>0</v>
          </cell>
          <cell r="R72">
            <v>109.99999999999984</v>
          </cell>
          <cell r="S72">
            <v>17.18767596226267</v>
          </cell>
          <cell r="T72">
            <v>5978514</v>
          </cell>
          <cell r="U72">
            <v>260698.33575631227</v>
          </cell>
          <cell r="V72">
            <v>0</v>
          </cell>
          <cell r="W72">
            <v>5717815.6642436869</v>
          </cell>
          <cell r="X72">
            <v>0</v>
          </cell>
          <cell r="Y72">
            <v>338430</v>
          </cell>
          <cell r="Z72">
            <v>6056245.6642436869</v>
          </cell>
          <cell r="AA72">
            <v>260698.33575631227</v>
          </cell>
          <cell r="AB72">
            <v>0</v>
          </cell>
          <cell r="AC72">
            <v>16122</v>
          </cell>
          <cell r="AD72">
            <v>276820.33575631236</v>
          </cell>
          <cell r="AE72">
            <v>6333066</v>
          </cell>
          <cell r="AG72">
            <v>3506</v>
          </cell>
          <cell r="AH72">
            <v>109.99999999999984</v>
          </cell>
          <cell r="AI72">
            <v>17.18767596226267</v>
          </cell>
          <cell r="AJ72">
            <v>260698.33575631227</v>
          </cell>
          <cell r="AK72">
            <v>0</v>
          </cell>
          <cell r="AL72">
            <v>16122</v>
          </cell>
          <cell r="AM72">
            <v>276820.33575631236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 t="str">
            <v/>
          </cell>
          <cell r="F73">
            <v>0</v>
          </cell>
          <cell r="G73">
            <v>212.99999999999994</v>
          </cell>
          <cell r="I73">
            <v>3670944</v>
          </cell>
          <cell r="J73">
            <v>0</v>
          </cell>
          <cell r="K73">
            <v>199788</v>
          </cell>
          <cell r="L73">
            <v>3870732</v>
          </cell>
          <cell r="N73">
            <v>3508</v>
          </cell>
          <cell r="O73">
            <v>212.99999999999994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3670944</v>
          </cell>
          <cell r="U73">
            <v>0</v>
          </cell>
          <cell r="V73">
            <v>0</v>
          </cell>
          <cell r="W73">
            <v>3670944</v>
          </cell>
          <cell r="X73">
            <v>0</v>
          </cell>
          <cell r="Y73">
            <v>199788</v>
          </cell>
          <cell r="Z73">
            <v>3870732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3870732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 t="str">
            <v/>
          </cell>
          <cell r="F74">
            <v>0</v>
          </cell>
          <cell r="G74">
            <v>643.99999999999966</v>
          </cell>
          <cell r="I74">
            <v>9178211</v>
          </cell>
          <cell r="J74">
            <v>0</v>
          </cell>
          <cell r="K74">
            <v>604061</v>
          </cell>
          <cell r="L74">
            <v>9782272</v>
          </cell>
          <cell r="N74">
            <v>3509</v>
          </cell>
          <cell r="O74">
            <v>643.99999999999966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9178211</v>
          </cell>
          <cell r="U74">
            <v>0</v>
          </cell>
          <cell r="V74">
            <v>0</v>
          </cell>
          <cell r="W74">
            <v>9178211</v>
          </cell>
          <cell r="X74">
            <v>0</v>
          </cell>
          <cell r="Y74">
            <v>604061</v>
          </cell>
          <cell r="Z74">
            <v>9782272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9782272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 t="str">
            <v/>
          </cell>
          <cell r="F75">
            <v>0</v>
          </cell>
          <cell r="G75">
            <v>432.00000000000057</v>
          </cell>
          <cell r="I75">
            <v>6464328</v>
          </cell>
          <cell r="J75">
            <v>0</v>
          </cell>
          <cell r="K75">
            <v>405216</v>
          </cell>
          <cell r="L75">
            <v>6869544</v>
          </cell>
          <cell r="N75">
            <v>3510</v>
          </cell>
          <cell r="O75">
            <v>432.00000000000057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6464328</v>
          </cell>
          <cell r="U75">
            <v>0</v>
          </cell>
          <cell r="V75">
            <v>0</v>
          </cell>
          <cell r="W75">
            <v>6464328</v>
          </cell>
          <cell r="X75">
            <v>0</v>
          </cell>
          <cell r="Y75">
            <v>405216</v>
          </cell>
          <cell r="Z75">
            <v>6869544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6869544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 t="str">
            <v/>
          </cell>
          <cell r="F76">
            <v>10</v>
          </cell>
          <cell r="G76">
            <v>734.99999999999943</v>
          </cell>
          <cell r="I76">
            <v>11116559.850640438</v>
          </cell>
          <cell r="J76">
            <v>0</v>
          </cell>
          <cell r="K76">
            <v>689421</v>
          </cell>
          <cell r="L76">
            <v>11805980.850640438</v>
          </cell>
          <cell r="N76">
            <v>3513</v>
          </cell>
          <cell r="O76">
            <v>734.99999999999943</v>
          </cell>
          <cell r="P76">
            <v>0</v>
          </cell>
          <cell r="Q76">
            <v>0</v>
          </cell>
          <cell r="R76">
            <v>64.000000000000057</v>
          </cell>
          <cell r="S76">
            <v>10</v>
          </cell>
          <cell r="T76">
            <v>11197279</v>
          </cell>
          <cell r="U76">
            <v>176890</v>
          </cell>
          <cell r="V76">
            <v>80719.149359561008</v>
          </cell>
          <cell r="W76">
            <v>10939669.850640437</v>
          </cell>
          <cell r="X76">
            <v>0</v>
          </cell>
          <cell r="Y76">
            <v>680041</v>
          </cell>
          <cell r="Z76">
            <v>11619710.850640437</v>
          </cell>
          <cell r="AA76">
            <v>176890</v>
          </cell>
          <cell r="AB76">
            <v>0</v>
          </cell>
          <cell r="AC76">
            <v>9380</v>
          </cell>
          <cell r="AD76">
            <v>186270</v>
          </cell>
          <cell r="AE76">
            <v>11805980.850640437</v>
          </cell>
          <cell r="AG76">
            <v>3513</v>
          </cell>
          <cell r="AH76">
            <v>64.000000000000057</v>
          </cell>
          <cell r="AI76">
            <v>10</v>
          </cell>
          <cell r="AJ76">
            <v>176890</v>
          </cell>
          <cell r="AK76">
            <v>0</v>
          </cell>
          <cell r="AL76">
            <v>9380</v>
          </cell>
          <cell r="AM76">
            <v>186270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5496716</v>
          </cell>
          <cell r="J77">
            <v>0</v>
          </cell>
          <cell r="K77">
            <v>337680</v>
          </cell>
          <cell r="L77">
            <v>5834396</v>
          </cell>
          <cell r="N77">
            <v>3514</v>
          </cell>
          <cell r="O77">
            <v>360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5496716</v>
          </cell>
          <cell r="U77">
            <v>0</v>
          </cell>
          <cell r="V77">
            <v>0</v>
          </cell>
          <cell r="W77">
            <v>5496716</v>
          </cell>
          <cell r="X77">
            <v>0</v>
          </cell>
          <cell r="Y77">
            <v>337680</v>
          </cell>
          <cell r="Z77">
            <v>5834396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5834396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 t="str">
            <v/>
          </cell>
          <cell r="F78">
            <v>0</v>
          </cell>
          <cell r="G78">
            <v>320.00000000000006</v>
          </cell>
          <cell r="I78">
            <v>4490780</v>
          </cell>
          <cell r="J78">
            <v>0</v>
          </cell>
          <cell r="K78">
            <v>300167</v>
          </cell>
          <cell r="L78">
            <v>4790947</v>
          </cell>
          <cell r="N78">
            <v>3515</v>
          </cell>
          <cell r="O78">
            <v>320.00000000000006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4490780</v>
          </cell>
          <cell r="U78">
            <v>0</v>
          </cell>
          <cell r="V78">
            <v>0</v>
          </cell>
          <cell r="W78">
            <v>4490780</v>
          </cell>
          <cell r="X78">
            <v>0</v>
          </cell>
          <cell r="Y78">
            <v>300167</v>
          </cell>
          <cell r="Z78">
            <v>4790947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4790947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 t="str">
            <v/>
          </cell>
          <cell r="F79">
            <v>0</v>
          </cell>
          <cell r="G79">
            <v>414.99999999999994</v>
          </cell>
          <cell r="I79">
            <v>6137846</v>
          </cell>
          <cell r="J79">
            <v>0</v>
          </cell>
          <cell r="K79">
            <v>389282</v>
          </cell>
          <cell r="L79">
            <v>6527128</v>
          </cell>
          <cell r="N79">
            <v>3516</v>
          </cell>
          <cell r="O79">
            <v>414.99999999999994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6137846</v>
          </cell>
          <cell r="U79">
            <v>0</v>
          </cell>
          <cell r="V79">
            <v>0</v>
          </cell>
          <cell r="W79">
            <v>6137846</v>
          </cell>
          <cell r="X79">
            <v>0</v>
          </cell>
          <cell r="Y79">
            <v>389282</v>
          </cell>
          <cell r="Z79">
            <v>6527128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6527128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 t="str">
            <v/>
          </cell>
          <cell r="F80">
            <v>0</v>
          </cell>
          <cell r="G80">
            <v>220.0000000000004</v>
          </cell>
          <cell r="I80">
            <v>4064628</v>
          </cell>
          <cell r="J80">
            <v>0</v>
          </cell>
          <cell r="K80">
            <v>206332</v>
          </cell>
          <cell r="L80">
            <v>4270960</v>
          </cell>
          <cell r="N80">
            <v>3517</v>
          </cell>
          <cell r="O80">
            <v>220.0000000000004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4064628</v>
          </cell>
          <cell r="U80">
            <v>0</v>
          </cell>
          <cell r="V80">
            <v>0</v>
          </cell>
          <cell r="W80">
            <v>4064628</v>
          </cell>
          <cell r="X80">
            <v>0</v>
          </cell>
          <cell r="Y80">
            <v>206332</v>
          </cell>
          <cell r="Z80">
            <v>4270960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4270960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 t="str">
            <v/>
          </cell>
          <cell r="F81">
            <v>0</v>
          </cell>
          <cell r="G81">
            <v>179.99999999999994</v>
          </cell>
          <cell r="I81">
            <v>2986668</v>
          </cell>
          <cell r="J81">
            <v>0</v>
          </cell>
          <cell r="K81">
            <v>168836</v>
          </cell>
          <cell r="L81">
            <v>3155504</v>
          </cell>
          <cell r="N81">
            <v>3518</v>
          </cell>
          <cell r="O81">
            <v>179.99999999999994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2986668</v>
          </cell>
          <cell r="U81">
            <v>0</v>
          </cell>
          <cell r="V81">
            <v>0</v>
          </cell>
          <cell r="W81">
            <v>2986668</v>
          </cell>
          <cell r="X81">
            <v>0</v>
          </cell>
          <cell r="Y81">
            <v>168836</v>
          </cell>
          <cell r="Z81">
            <v>3155504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3155504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468.48292047098261</v>
          </cell>
          <cell r="G82">
            <v>47444.000000000029</v>
          </cell>
          <cell r="I82">
            <v>790912449.66596091</v>
          </cell>
          <cell r="J82">
            <v>4005835</v>
          </cell>
          <cell r="K82">
            <v>44502319</v>
          </cell>
          <cell r="L82">
            <v>839420603.66596091</v>
          </cell>
          <cell r="N82">
            <v>9999</v>
          </cell>
          <cell r="O82">
            <v>47444.000000000029</v>
          </cell>
          <cell r="P82">
            <v>0</v>
          </cell>
          <cell r="Q82">
            <v>0</v>
          </cell>
          <cell r="R82">
            <v>2080.0005597372028</v>
          </cell>
          <cell r="S82">
            <v>468.48292047098261</v>
          </cell>
          <cell r="T82">
            <v>791307479</v>
          </cell>
          <cell r="U82">
            <v>7674840.5613045068</v>
          </cell>
          <cell r="V82">
            <v>395029.33403903572</v>
          </cell>
          <cell r="W82">
            <v>783237609.10465646</v>
          </cell>
          <cell r="X82">
            <v>4005835</v>
          </cell>
          <cell r="Y82">
            <v>44062890</v>
          </cell>
          <cell r="Z82">
            <v>831306334.10465646</v>
          </cell>
          <cell r="AA82">
            <v>7674840.5613045068</v>
          </cell>
          <cell r="AB82">
            <v>0</v>
          </cell>
          <cell r="AC82">
            <v>439429</v>
          </cell>
          <cell r="AD82">
            <v>8114269.5613045068</v>
          </cell>
          <cell r="AE82">
            <v>839420603.66596067</v>
          </cell>
          <cell r="AG82">
            <v>9999</v>
          </cell>
          <cell r="AH82">
            <v>2080.0005597372028</v>
          </cell>
          <cell r="AI82">
            <v>468.48292047098261</v>
          </cell>
          <cell r="AJ82">
            <v>7674840.5613045068</v>
          </cell>
          <cell r="AK82">
            <v>0</v>
          </cell>
          <cell r="AL82">
            <v>439429</v>
          </cell>
          <cell r="AM82">
            <v>8114269.5613045068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5">
        <row r="10">
          <cell r="A10">
            <v>409</v>
          </cell>
          <cell r="B10" t="str">
            <v>ALMA DEL MAR</v>
          </cell>
          <cell r="C10">
            <v>946.00000000000023</v>
          </cell>
          <cell r="D10" t="str">
            <v/>
          </cell>
          <cell r="F10">
            <v>0</v>
          </cell>
          <cell r="G10">
            <v>946.00000000000023</v>
          </cell>
          <cell r="I10">
            <v>13456344.597415308</v>
          </cell>
          <cell r="J10">
            <v>75524.402584692682</v>
          </cell>
          <cell r="K10">
            <v>0</v>
          </cell>
          <cell r="L10">
            <v>887346</v>
          </cell>
          <cell r="M10">
            <v>14419215</v>
          </cell>
          <cell r="O10">
            <v>409</v>
          </cell>
          <cell r="P10">
            <v>946.00000000000023</v>
          </cell>
          <cell r="Q10">
            <v>0</v>
          </cell>
          <cell r="R10">
            <v>75524.402584692682</v>
          </cell>
          <cell r="S10">
            <v>0</v>
          </cell>
          <cell r="T10">
            <v>0</v>
          </cell>
          <cell r="U10">
            <v>13531869</v>
          </cell>
          <cell r="V10">
            <v>0</v>
          </cell>
          <cell r="W10">
            <v>0</v>
          </cell>
          <cell r="X10">
            <v>13456344.597415311</v>
          </cell>
          <cell r="Y10">
            <v>0</v>
          </cell>
          <cell r="Z10">
            <v>887346</v>
          </cell>
          <cell r="AA10">
            <v>14343690.597415311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14419215.000000004</v>
          </cell>
          <cell r="AH10">
            <v>409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 t="str">
            <v/>
          </cell>
          <cell r="F11">
            <v>1.9866225626300005</v>
          </cell>
          <cell r="G11">
            <v>1400.0000000000059</v>
          </cell>
          <cell r="I11">
            <v>25989231.065447386</v>
          </cell>
          <cell r="J11">
            <v>218642.80777537779</v>
          </cell>
          <cell r="K11">
            <v>0</v>
          </cell>
          <cell r="L11">
            <v>1313192</v>
          </cell>
          <cell r="M11">
            <v>27521065.873222765</v>
          </cell>
          <cell r="O11">
            <v>410</v>
          </cell>
          <cell r="P11">
            <v>1400.0000000000059</v>
          </cell>
          <cell r="Q11">
            <v>0</v>
          </cell>
          <cell r="R11">
            <v>218642.80777537779</v>
          </cell>
          <cell r="S11">
            <v>142.07919366450687</v>
          </cell>
          <cell r="T11">
            <v>1.9866225626300005</v>
          </cell>
          <cell r="U11">
            <v>26209040</v>
          </cell>
          <cell r="V11">
            <v>30616.915602051839</v>
          </cell>
          <cell r="W11">
            <v>1166.1267772361882</v>
          </cell>
          <cell r="X11">
            <v>25958614.149845347</v>
          </cell>
          <cell r="Y11">
            <v>0</v>
          </cell>
          <cell r="Z11">
            <v>1311328</v>
          </cell>
          <cell r="AA11">
            <v>27269942.149845347</v>
          </cell>
          <cell r="AB11">
            <v>30616.915602051839</v>
          </cell>
          <cell r="AC11">
            <v>0</v>
          </cell>
          <cell r="AD11">
            <v>1864</v>
          </cell>
          <cell r="AE11">
            <v>32480.915602051839</v>
          </cell>
          <cell r="AF11">
            <v>27521065.873222724</v>
          </cell>
          <cell r="AH11">
            <v>410</v>
          </cell>
          <cell r="AI11">
            <v>142.07919366450687</v>
          </cell>
          <cell r="AJ11">
            <v>1.9866225626300005</v>
          </cell>
          <cell r="AK11">
            <v>30616.915602051839</v>
          </cell>
          <cell r="AL11">
            <v>0</v>
          </cell>
          <cell r="AM11">
            <v>1864</v>
          </cell>
          <cell r="AN11">
            <v>32480.915602051839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 t="str">
            <v/>
          </cell>
          <cell r="F12">
            <v>1</v>
          </cell>
          <cell r="G12">
            <v>544.99999999999864</v>
          </cell>
          <cell r="I12">
            <v>10721505.418295942</v>
          </cell>
          <cell r="J12">
            <v>157432.22231481483</v>
          </cell>
          <cell r="K12">
            <v>0</v>
          </cell>
          <cell r="L12">
            <v>511192</v>
          </cell>
          <cell r="M12">
            <v>11390129.640610756</v>
          </cell>
          <cell r="O12">
            <v>412</v>
          </cell>
          <cell r="P12">
            <v>544.99999999999864</v>
          </cell>
          <cell r="Q12">
            <v>0</v>
          </cell>
          <cell r="R12">
            <v>157432.22231481483</v>
          </cell>
          <cell r="S12">
            <v>25</v>
          </cell>
          <cell r="T12">
            <v>1</v>
          </cell>
          <cell r="U12">
            <v>10893856</v>
          </cell>
          <cell r="V12">
            <v>20495</v>
          </cell>
          <cell r="W12">
            <v>14918.359389244084</v>
          </cell>
          <cell r="X12">
            <v>10701010.418295927</v>
          </cell>
          <cell r="Y12">
            <v>0</v>
          </cell>
          <cell r="Z12">
            <v>510256</v>
          </cell>
          <cell r="AA12">
            <v>11211266.418295927</v>
          </cell>
          <cell r="AB12">
            <v>20495</v>
          </cell>
          <cell r="AC12">
            <v>0</v>
          </cell>
          <cell r="AD12">
            <v>936</v>
          </cell>
          <cell r="AE12">
            <v>21431</v>
          </cell>
          <cell r="AF12">
            <v>11390129.640610741</v>
          </cell>
          <cell r="AH12">
            <v>412</v>
          </cell>
          <cell r="AI12">
            <v>25</v>
          </cell>
          <cell r="AJ12">
            <v>1</v>
          </cell>
          <cell r="AK12">
            <v>20495</v>
          </cell>
          <cell r="AL12">
            <v>0</v>
          </cell>
          <cell r="AM12">
            <v>936</v>
          </cell>
          <cell r="AN12">
            <v>21431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 t="str">
            <v/>
          </cell>
          <cell r="F13">
            <v>0</v>
          </cell>
          <cell r="G13">
            <v>219.99999999999983</v>
          </cell>
          <cell r="I13">
            <v>3744824.32</v>
          </cell>
          <cell r="J13">
            <v>3771.6799999999989</v>
          </cell>
          <cell r="K13">
            <v>0</v>
          </cell>
          <cell r="L13">
            <v>206364</v>
          </cell>
          <cell r="M13">
            <v>3954960</v>
          </cell>
          <cell r="O13">
            <v>413</v>
          </cell>
          <cell r="P13">
            <v>219.99999999999983</v>
          </cell>
          <cell r="Q13">
            <v>0</v>
          </cell>
          <cell r="R13">
            <v>3771.6799999999989</v>
          </cell>
          <cell r="S13">
            <v>0</v>
          </cell>
          <cell r="T13">
            <v>0</v>
          </cell>
          <cell r="U13">
            <v>3748596</v>
          </cell>
          <cell r="V13">
            <v>0</v>
          </cell>
          <cell r="W13">
            <v>0</v>
          </cell>
          <cell r="X13">
            <v>3744824.3200000008</v>
          </cell>
          <cell r="Y13">
            <v>0</v>
          </cell>
          <cell r="Z13">
            <v>206364</v>
          </cell>
          <cell r="AA13">
            <v>3951188.3200000008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3954960.0000000009</v>
          </cell>
          <cell r="AH13">
            <v>413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 t="str">
            <v/>
          </cell>
          <cell r="F14">
            <v>0</v>
          </cell>
          <cell r="G14">
            <v>363.00000000000028</v>
          </cell>
          <cell r="I14">
            <v>5737842.3379838709</v>
          </cell>
          <cell r="J14">
            <v>47860.662016129041</v>
          </cell>
          <cell r="K14">
            <v>0</v>
          </cell>
          <cell r="L14">
            <v>340501</v>
          </cell>
          <cell r="M14">
            <v>6126204</v>
          </cell>
          <cell r="O14">
            <v>414</v>
          </cell>
          <cell r="P14">
            <v>363.00000000000028</v>
          </cell>
          <cell r="Q14">
            <v>0</v>
          </cell>
          <cell r="R14">
            <v>47860.662016129041</v>
          </cell>
          <cell r="S14">
            <v>0</v>
          </cell>
          <cell r="T14">
            <v>0</v>
          </cell>
          <cell r="U14">
            <v>5785703</v>
          </cell>
          <cell r="V14">
            <v>0</v>
          </cell>
          <cell r="W14">
            <v>0</v>
          </cell>
          <cell r="X14">
            <v>5737842.3379838737</v>
          </cell>
          <cell r="Y14">
            <v>0</v>
          </cell>
          <cell r="Z14">
            <v>340501</v>
          </cell>
          <cell r="AA14">
            <v>6078343.3379838709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6126204</v>
          </cell>
          <cell r="AH14">
            <v>414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 t="str">
            <v/>
          </cell>
          <cell r="F15">
            <v>0</v>
          </cell>
          <cell r="G15">
            <v>699.9999999999992</v>
          </cell>
          <cell r="I15">
            <v>14934811.769433271</v>
          </cell>
          <cell r="J15">
            <v>204666.28166915037</v>
          </cell>
          <cell r="K15">
            <v>40963</v>
          </cell>
          <cell r="L15">
            <v>656607</v>
          </cell>
          <cell r="M15">
            <v>15837048.051102422</v>
          </cell>
          <cell r="O15">
            <v>416</v>
          </cell>
          <cell r="P15">
            <v>699.9999999999992</v>
          </cell>
          <cell r="Q15">
            <v>0</v>
          </cell>
          <cell r="R15">
            <v>204666.28166915037</v>
          </cell>
          <cell r="S15">
            <v>0</v>
          </cell>
          <cell r="T15">
            <v>0</v>
          </cell>
          <cell r="U15">
            <v>15151528</v>
          </cell>
          <cell r="V15">
            <v>0</v>
          </cell>
          <cell r="W15">
            <v>12049.948897578728</v>
          </cell>
          <cell r="X15">
            <v>14934811.769433258</v>
          </cell>
          <cell r="Y15">
            <v>40963</v>
          </cell>
          <cell r="Z15">
            <v>656607</v>
          </cell>
          <cell r="AA15">
            <v>15632381.769433262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15837048.051102413</v>
          </cell>
          <cell r="AH15">
            <v>416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 t="str">
            <v/>
          </cell>
          <cell r="F16">
            <v>2.9999999999999996</v>
          </cell>
          <cell r="G16">
            <v>335.00000000000017</v>
          </cell>
          <cell r="I16">
            <v>7591708.853376057</v>
          </cell>
          <cell r="J16">
            <v>97799.354881656822</v>
          </cell>
          <cell r="K16">
            <v>0</v>
          </cell>
          <cell r="L16">
            <v>314230</v>
          </cell>
          <cell r="M16">
            <v>8003738.2082577143</v>
          </cell>
          <cell r="O16">
            <v>417</v>
          </cell>
          <cell r="P16">
            <v>335.00000000000017</v>
          </cell>
          <cell r="Q16">
            <v>0</v>
          </cell>
          <cell r="R16">
            <v>97799.354881656822</v>
          </cell>
          <cell r="S16">
            <v>2.9999999999999996</v>
          </cell>
          <cell r="T16">
            <v>2.9999999999999996</v>
          </cell>
          <cell r="U16">
            <v>7698450</v>
          </cell>
          <cell r="V16">
            <v>70125</v>
          </cell>
          <cell r="W16">
            <v>8941.7917422854844</v>
          </cell>
          <cell r="X16">
            <v>7521583.8533760533</v>
          </cell>
          <cell r="Y16">
            <v>0</v>
          </cell>
          <cell r="Z16">
            <v>311420</v>
          </cell>
          <cell r="AA16">
            <v>7833003.8533760533</v>
          </cell>
          <cell r="AB16">
            <v>70125</v>
          </cell>
          <cell r="AC16">
            <v>0</v>
          </cell>
          <cell r="AD16">
            <v>2810</v>
          </cell>
          <cell r="AE16">
            <v>72935</v>
          </cell>
          <cell r="AF16">
            <v>8003738.2082577106</v>
          </cell>
          <cell r="AH16">
            <v>417</v>
          </cell>
          <cell r="AI16">
            <v>2.9999999999999996</v>
          </cell>
          <cell r="AJ16">
            <v>2.9999999999999996</v>
          </cell>
          <cell r="AK16">
            <v>70125</v>
          </cell>
          <cell r="AL16">
            <v>0</v>
          </cell>
          <cell r="AM16">
            <v>2810</v>
          </cell>
          <cell r="AN16">
            <v>72935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 t="str">
            <v/>
          </cell>
          <cell r="F17">
            <v>0</v>
          </cell>
          <cell r="G17">
            <v>396.00000000000011</v>
          </cell>
          <cell r="I17">
            <v>6439108.770676692</v>
          </cell>
          <cell r="J17">
            <v>30487.229323308286</v>
          </cell>
          <cell r="K17">
            <v>0</v>
          </cell>
          <cell r="L17">
            <v>371445</v>
          </cell>
          <cell r="M17">
            <v>6841041</v>
          </cell>
          <cell r="O17">
            <v>418</v>
          </cell>
          <cell r="P17">
            <v>396.00000000000011</v>
          </cell>
          <cell r="Q17">
            <v>0</v>
          </cell>
          <cell r="R17">
            <v>30487.229323308286</v>
          </cell>
          <cell r="S17">
            <v>0</v>
          </cell>
          <cell r="T17">
            <v>0</v>
          </cell>
          <cell r="U17">
            <v>6469596</v>
          </cell>
          <cell r="V17">
            <v>0</v>
          </cell>
          <cell r="W17">
            <v>0</v>
          </cell>
          <cell r="X17">
            <v>6439108.7706766948</v>
          </cell>
          <cell r="Y17">
            <v>0</v>
          </cell>
          <cell r="Z17">
            <v>371445</v>
          </cell>
          <cell r="AA17">
            <v>6810553.7706766948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6841041.0000000028</v>
          </cell>
          <cell r="AH17">
            <v>418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 t="str">
            <v/>
          </cell>
          <cell r="F18">
            <v>0</v>
          </cell>
          <cell r="G18">
            <v>216.00000000000003</v>
          </cell>
          <cell r="I18">
            <v>4223696.5683759265</v>
          </cell>
          <cell r="J18">
            <v>63511.397720207242</v>
          </cell>
          <cell r="K18">
            <v>0</v>
          </cell>
          <cell r="L18">
            <v>202608</v>
          </cell>
          <cell r="M18">
            <v>4489815.9660961339</v>
          </cell>
          <cell r="O18">
            <v>419</v>
          </cell>
          <cell r="P18">
            <v>216.00000000000003</v>
          </cell>
          <cell r="Q18">
            <v>0</v>
          </cell>
          <cell r="R18">
            <v>63511.397720207242</v>
          </cell>
          <cell r="S18">
            <v>0</v>
          </cell>
          <cell r="T18">
            <v>0</v>
          </cell>
          <cell r="U18">
            <v>4297098</v>
          </cell>
          <cell r="V18">
            <v>0</v>
          </cell>
          <cell r="W18">
            <v>9890.0339038658258</v>
          </cell>
          <cell r="X18">
            <v>4223696.5683759246</v>
          </cell>
          <cell r="Y18">
            <v>0</v>
          </cell>
          <cell r="Z18">
            <v>202608</v>
          </cell>
          <cell r="AA18">
            <v>4426304.5683759255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4489815.966096133</v>
          </cell>
          <cell r="AH18">
            <v>419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 t="str">
            <v/>
          </cell>
          <cell r="F19">
            <v>3.1454806235486004</v>
          </cell>
          <cell r="G19">
            <v>350.00000000000171</v>
          </cell>
          <cell r="I19">
            <v>8953719.302938154</v>
          </cell>
          <cell r="J19">
            <v>93067.920058139396</v>
          </cell>
          <cell r="K19">
            <v>0</v>
          </cell>
          <cell r="L19">
            <v>328304</v>
          </cell>
          <cell r="M19">
            <v>9375091.2229962926</v>
          </cell>
          <cell r="O19">
            <v>420</v>
          </cell>
          <cell r="P19">
            <v>350.00000000000171</v>
          </cell>
          <cell r="Q19">
            <v>0</v>
          </cell>
          <cell r="R19">
            <v>93067.920058139396</v>
          </cell>
          <cell r="S19">
            <v>14</v>
          </cell>
          <cell r="T19">
            <v>3.1454806235486004</v>
          </cell>
          <cell r="U19">
            <v>9048824</v>
          </cell>
          <cell r="V19">
            <v>55342.012406674854</v>
          </cell>
          <cell r="W19">
            <v>2036.7770037067198</v>
          </cell>
          <cell r="X19">
            <v>8898377.2905314695</v>
          </cell>
          <cell r="Y19">
            <v>0</v>
          </cell>
          <cell r="Z19">
            <v>325352</v>
          </cell>
          <cell r="AA19">
            <v>9223729.2905314751</v>
          </cell>
          <cell r="AB19">
            <v>55342.012406674854</v>
          </cell>
          <cell r="AC19">
            <v>0</v>
          </cell>
          <cell r="AD19">
            <v>2952</v>
          </cell>
          <cell r="AE19">
            <v>58294.012406674847</v>
          </cell>
          <cell r="AF19">
            <v>9375091.2229962796</v>
          </cell>
          <cell r="AH19">
            <v>420</v>
          </cell>
          <cell r="AI19">
            <v>14</v>
          </cell>
          <cell r="AJ19">
            <v>3.1454806235486004</v>
          </cell>
          <cell r="AK19">
            <v>55342.012406674854</v>
          </cell>
          <cell r="AL19">
            <v>0</v>
          </cell>
          <cell r="AM19">
            <v>2952</v>
          </cell>
          <cell r="AN19">
            <v>58294.012406674847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 t="str">
            <v/>
          </cell>
          <cell r="F20">
            <v>0</v>
          </cell>
          <cell r="G20">
            <v>400.0000000000004</v>
          </cell>
          <cell r="I20">
            <v>5790765.0999999996</v>
          </cell>
          <cell r="J20">
            <v>16074.899999999991</v>
          </cell>
          <cell r="K20">
            <v>246820</v>
          </cell>
          <cell r="L20">
            <v>375200</v>
          </cell>
          <cell r="M20">
            <v>6428860</v>
          </cell>
          <cell r="O20">
            <v>426</v>
          </cell>
          <cell r="P20">
            <v>400.0000000000004</v>
          </cell>
          <cell r="Q20">
            <v>0</v>
          </cell>
          <cell r="R20">
            <v>16074.899999999991</v>
          </cell>
          <cell r="S20">
            <v>0</v>
          </cell>
          <cell r="T20">
            <v>0</v>
          </cell>
          <cell r="U20">
            <v>5806840</v>
          </cell>
          <cell r="V20">
            <v>0</v>
          </cell>
          <cell r="W20">
            <v>0</v>
          </cell>
          <cell r="X20">
            <v>5790765.1000000071</v>
          </cell>
          <cell r="Y20">
            <v>246820</v>
          </cell>
          <cell r="Z20">
            <v>375200</v>
          </cell>
          <cell r="AA20">
            <v>6412785.1000000071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6428860.0000000075</v>
          </cell>
          <cell r="AH20">
            <v>426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 t="str">
            <v/>
          </cell>
          <cell r="F21">
            <v>8.9848647041919083</v>
          </cell>
          <cell r="G21">
            <v>2220.9999999999882</v>
          </cell>
          <cell r="I21">
            <v>43961611.009429492</v>
          </cell>
          <cell r="J21">
            <v>586085.81010228838</v>
          </cell>
          <cell r="K21">
            <v>0</v>
          </cell>
          <cell r="L21">
            <v>2083276</v>
          </cell>
          <cell r="M21">
            <v>46630972.819531783</v>
          </cell>
          <cell r="O21">
            <v>428</v>
          </cell>
          <cell r="P21">
            <v>2220.9999999999882</v>
          </cell>
          <cell r="Q21">
            <v>0</v>
          </cell>
          <cell r="R21">
            <v>586085.81010228838</v>
          </cell>
          <cell r="S21">
            <v>14.999999999999995</v>
          </cell>
          <cell r="T21">
            <v>8.9848647041919083</v>
          </cell>
          <cell r="U21">
            <v>44566951</v>
          </cell>
          <cell r="V21">
            <v>170556.66483820643</v>
          </cell>
          <cell r="W21">
            <v>19254.180468215043</v>
          </cell>
          <cell r="X21">
            <v>43791054.344591416</v>
          </cell>
          <cell r="Y21">
            <v>0</v>
          </cell>
          <cell r="Z21">
            <v>2074839</v>
          </cell>
          <cell r="AA21">
            <v>45865893.344591416</v>
          </cell>
          <cell r="AB21">
            <v>170556.66483820643</v>
          </cell>
          <cell r="AC21">
            <v>0</v>
          </cell>
          <cell r="AD21">
            <v>8437</v>
          </cell>
          <cell r="AE21">
            <v>178993.66483820643</v>
          </cell>
          <cell r="AF21">
            <v>46630972.819531806</v>
          </cell>
          <cell r="AH21">
            <v>428</v>
          </cell>
          <cell r="AI21">
            <v>14.999999999999995</v>
          </cell>
          <cell r="AJ21">
            <v>8.9848647041919083</v>
          </cell>
          <cell r="AK21">
            <v>170556.66483820643</v>
          </cell>
          <cell r="AL21">
            <v>0</v>
          </cell>
          <cell r="AM21">
            <v>8437</v>
          </cell>
          <cell r="AN21">
            <v>178993.66483820643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 t="str">
            <v/>
          </cell>
          <cell r="F22">
            <v>86.282554067636852</v>
          </cell>
          <cell r="G22">
            <v>1586.0000000000084</v>
          </cell>
          <cell r="I22">
            <v>23291667.789523222</v>
          </cell>
          <cell r="J22">
            <v>163413.21047677996</v>
          </cell>
          <cell r="K22">
            <v>957699</v>
          </cell>
          <cell r="L22">
            <v>1487694</v>
          </cell>
          <cell r="M22">
            <v>25900474</v>
          </cell>
          <cell r="O22">
            <v>429</v>
          </cell>
          <cell r="P22">
            <v>1586.0000000000084</v>
          </cell>
          <cell r="Q22">
            <v>0</v>
          </cell>
          <cell r="R22">
            <v>163413.21047677996</v>
          </cell>
          <cell r="S22">
            <v>322.98204334365465</v>
          </cell>
          <cell r="T22">
            <v>86.282554067636852</v>
          </cell>
          <cell r="U22">
            <v>23455081</v>
          </cell>
          <cell r="V22">
            <v>1271383.4309924261</v>
          </cell>
          <cell r="W22">
            <v>0</v>
          </cell>
          <cell r="X22">
            <v>22020284.358530808</v>
          </cell>
          <cell r="Y22">
            <v>957699</v>
          </cell>
          <cell r="Z22">
            <v>1406756</v>
          </cell>
          <cell r="AA22">
            <v>24384739.358530808</v>
          </cell>
          <cell r="AB22">
            <v>1271383.4309924261</v>
          </cell>
          <cell r="AC22">
            <v>0</v>
          </cell>
          <cell r="AD22">
            <v>80938</v>
          </cell>
          <cell r="AE22">
            <v>1352321.4309924261</v>
          </cell>
          <cell r="AF22">
            <v>25900474.000000011</v>
          </cell>
          <cell r="AH22">
            <v>429</v>
          </cell>
          <cell r="AI22">
            <v>322.98204334365465</v>
          </cell>
          <cell r="AJ22">
            <v>86.282554067636852</v>
          </cell>
          <cell r="AK22">
            <v>1271383.4309924261</v>
          </cell>
          <cell r="AL22">
            <v>0</v>
          </cell>
          <cell r="AM22">
            <v>80938</v>
          </cell>
          <cell r="AN22">
            <v>1352321.4309924261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 t="str">
            <v/>
          </cell>
          <cell r="F23">
            <v>0</v>
          </cell>
          <cell r="G23">
            <v>965.99999999999841</v>
          </cell>
          <cell r="I23">
            <v>14123142.83</v>
          </cell>
          <cell r="J23">
            <v>166768.16999999993</v>
          </cell>
          <cell r="K23">
            <v>0</v>
          </cell>
          <cell r="L23">
            <v>906109</v>
          </cell>
          <cell r="M23">
            <v>15196020</v>
          </cell>
          <cell r="O23">
            <v>430</v>
          </cell>
          <cell r="P23">
            <v>965.99999999999841</v>
          </cell>
          <cell r="Q23">
            <v>0</v>
          </cell>
          <cell r="R23">
            <v>166768.16999999993</v>
          </cell>
          <cell r="S23">
            <v>0</v>
          </cell>
          <cell r="T23">
            <v>0</v>
          </cell>
          <cell r="U23">
            <v>14289911</v>
          </cell>
          <cell r="V23">
            <v>0</v>
          </cell>
          <cell r="W23">
            <v>0</v>
          </cell>
          <cell r="X23">
            <v>14123142.829999998</v>
          </cell>
          <cell r="Y23">
            <v>0</v>
          </cell>
          <cell r="Z23">
            <v>906109</v>
          </cell>
          <cell r="AA23">
            <v>15029251.829999998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15196019.999999998</v>
          </cell>
          <cell r="AH23">
            <v>430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 t="str">
            <v/>
          </cell>
          <cell r="F24">
            <v>0</v>
          </cell>
          <cell r="G24">
            <v>400.00000000000006</v>
          </cell>
          <cell r="I24">
            <v>5611877.0099999998</v>
          </cell>
          <cell r="J24">
            <v>15902.990000000007</v>
          </cell>
          <cell r="K24">
            <v>291137</v>
          </cell>
          <cell r="L24">
            <v>375200</v>
          </cell>
          <cell r="M24">
            <v>6294117</v>
          </cell>
          <cell r="O24">
            <v>431</v>
          </cell>
          <cell r="P24">
            <v>400.00000000000006</v>
          </cell>
          <cell r="Q24">
            <v>0</v>
          </cell>
          <cell r="R24">
            <v>15902.990000000007</v>
          </cell>
          <cell r="S24">
            <v>0</v>
          </cell>
          <cell r="T24">
            <v>0</v>
          </cell>
          <cell r="U24">
            <v>5627780</v>
          </cell>
          <cell r="V24">
            <v>0</v>
          </cell>
          <cell r="W24">
            <v>0</v>
          </cell>
          <cell r="X24">
            <v>5611877.0100000082</v>
          </cell>
          <cell r="Y24">
            <v>291137</v>
          </cell>
          <cell r="Z24">
            <v>375200</v>
          </cell>
          <cell r="AA24">
            <v>6278214.0100000082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6294117.0000000084</v>
          </cell>
          <cell r="AH24">
            <v>431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3982095.1471199999</v>
          </cell>
          <cell r="J25">
            <v>11201.852879999999</v>
          </cell>
          <cell r="K25">
            <v>0</v>
          </cell>
          <cell r="L25">
            <v>236376</v>
          </cell>
          <cell r="M25">
            <v>4229673</v>
          </cell>
          <cell r="O25">
            <v>432</v>
          </cell>
          <cell r="P25">
            <v>252</v>
          </cell>
          <cell r="Q25">
            <v>0</v>
          </cell>
          <cell r="R25">
            <v>11201.852879999999</v>
          </cell>
          <cell r="S25">
            <v>0</v>
          </cell>
          <cell r="T25">
            <v>0</v>
          </cell>
          <cell r="U25">
            <v>3993297</v>
          </cell>
          <cell r="V25">
            <v>0</v>
          </cell>
          <cell r="W25">
            <v>0</v>
          </cell>
          <cell r="X25">
            <v>3982095.1471199994</v>
          </cell>
          <cell r="Y25">
            <v>0</v>
          </cell>
          <cell r="Z25">
            <v>236376</v>
          </cell>
          <cell r="AA25">
            <v>4218471.1471199989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4229672.9999999991</v>
          </cell>
          <cell r="AH25">
            <v>432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 t="str">
            <v/>
          </cell>
          <cell r="F26">
            <v>0</v>
          </cell>
          <cell r="G26">
            <v>799.99999999999898</v>
          </cell>
          <cell r="I26">
            <v>10402635.803164557</v>
          </cell>
          <cell r="J26">
            <v>63292.196835442912</v>
          </cell>
          <cell r="K26">
            <v>0</v>
          </cell>
          <cell r="L26">
            <v>750408</v>
          </cell>
          <cell r="M26">
            <v>11216336</v>
          </cell>
          <cell r="O26">
            <v>435</v>
          </cell>
          <cell r="P26">
            <v>799.99999999999898</v>
          </cell>
          <cell r="Q26">
            <v>0</v>
          </cell>
          <cell r="R26">
            <v>63292.196835442912</v>
          </cell>
          <cell r="S26">
            <v>0</v>
          </cell>
          <cell r="T26">
            <v>0</v>
          </cell>
          <cell r="U26">
            <v>10465928</v>
          </cell>
          <cell r="V26">
            <v>0</v>
          </cell>
          <cell r="W26">
            <v>0</v>
          </cell>
          <cell r="X26">
            <v>10402635.803164549</v>
          </cell>
          <cell r="Y26">
            <v>0</v>
          </cell>
          <cell r="Z26">
            <v>750408</v>
          </cell>
          <cell r="AA26">
            <v>11153043.803164538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11216335.999999981</v>
          </cell>
          <cell r="AH26">
            <v>435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 t="str">
            <v/>
          </cell>
          <cell r="F27">
            <v>4.8152018127368903</v>
          </cell>
          <cell r="G27">
            <v>357.00000000000074</v>
          </cell>
          <cell r="I27">
            <v>9640801.7249542363</v>
          </cell>
          <cell r="J27">
            <v>28694.168782894711</v>
          </cell>
          <cell r="K27">
            <v>0</v>
          </cell>
          <cell r="L27">
            <v>334852</v>
          </cell>
          <cell r="M27">
            <v>10004347.893737132</v>
          </cell>
          <cell r="O27">
            <v>436</v>
          </cell>
          <cell r="P27">
            <v>357.00000000000074</v>
          </cell>
          <cell r="Q27">
            <v>0</v>
          </cell>
          <cell r="R27">
            <v>28694.168782894711</v>
          </cell>
          <cell r="S27">
            <v>55.000000000000085</v>
          </cell>
          <cell r="T27">
            <v>4.8152018127368903</v>
          </cell>
          <cell r="U27">
            <v>9673251</v>
          </cell>
          <cell r="V27">
            <v>85945.945725132944</v>
          </cell>
          <cell r="W27">
            <v>3755.1062628678392</v>
          </cell>
          <cell r="X27">
            <v>9554855.7792291027</v>
          </cell>
          <cell r="Y27">
            <v>0</v>
          </cell>
          <cell r="Z27">
            <v>330330</v>
          </cell>
          <cell r="AA27">
            <v>9885185.7792291027</v>
          </cell>
          <cell r="AB27">
            <v>85945.945725132944</v>
          </cell>
          <cell r="AC27">
            <v>0</v>
          </cell>
          <cell r="AD27">
            <v>4522</v>
          </cell>
          <cell r="AE27">
            <v>90467.94572513293</v>
          </cell>
          <cell r="AF27">
            <v>10004347.893737141</v>
          </cell>
          <cell r="AH27">
            <v>436</v>
          </cell>
          <cell r="AI27">
            <v>55.000000000000085</v>
          </cell>
          <cell r="AJ27">
            <v>4.8152018127368903</v>
          </cell>
          <cell r="AK27">
            <v>85945.945725132944</v>
          </cell>
          <cell r="AL27">
            <v>0</v>
          </cell>
          <cell r="AM27">
            <v>4522</v>
          </cell>
          <cell r="AN27">
            <v>90467.94572513293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 t="str">
            <v/>
          </cell>
          <cell r="F28">
            <v>0</v>
          </cell>
          <cell r="G28">
            <v>306</v>
          </cell>
          <cell r="I28">
            <v>7302971.8236120399</v>
          </cell>
          <cell r="J28">
            <v>91008.176387959858</v>
          </cell>
          <cell r="K28">
            <v>7818</v>
          </cell>
          <cell r="L28">
            <v>287028</v>
          </cell>
          <cell r="M28">
            <v>7688826</v>
          </cell>
          <cell r="O28">
            <v>437</v>
          </cell>
          <cell r="P28">
            <v>306</v>
          </cell>
          <cell r="Q28">
            <v>0</v>
          </cell>
          <cell r="R28">
            <v>91008.176387959858</v>
          </cell>
          <cell r="S28">
            <v>0</v>
          </cell>
          <cell r="T28">
            <v>0</v>
          </cell>
          <cell r="U28">
            <v>7393980</v>
          </cell>
          <cell r="V28">
            <v>0</v>
          </cell>
          <cell r="W28">
            <v>0</v>
          </cell>
          <cell r="X28">
            <v>7302971.8236120399</v>
          </cell>
          <cell r="Y28">
            <v>7818</v>
          </cell>
          <cell r="Z28">
            <v>287028</v>
          </cell>
          <cell r="AA28">
            <v>7597817.8236120399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7688826</v>
          </cell>
          <cell r="AH28">
            <v>437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 t="str">
            <v/>
          </cell>
          <cell r="F29">
            <v>0.99999999999999967</v>
          </cell>
          <cell r="G29">
            <v>345.00000000000006</v>
          </cell>
          <cell r="I29">
            <v>7268959.0504898503</v>
          </cell>
          <cell r="J29">
            <v>101253.13793103457</v>
          </cell>
          <cell r="K29">
            <v>3361</v>
          </cell>
          <cell r="L29">
            <v>323624</v>
          </cell>
          <cell r="M29">
            <v>7697197.1884208852</v>
          </cell>
          <cell r="O29">
            <v>438</v>
          </cell>
          <cell r="P29">
            <v>345.00000000000006</v>
          </cell>
          <cell r="Q29">
            <v>0</v>
          </cell>
          <cell r="R29">
            <v>101253.13793103457</v>
          </cell>
          <cell r="S29">
            <v>1.9999999999999993</v>
          </cell>
          <cell r="T29">
            <v>0.99999999999999967</v>
          </cell>
          <cell r="U29">
            <v>7376404</v>
          </cell>
          <cell r="V29">
            <v>22574</v>
          </cell>
          <cell r="W29">
            <v>6191.8115791147475</v>
          </cell>
          <cell r="X29">
            <v>7246385.0504898364</v>
          </cell>
          <cell r="Y29">
            <v>3361</v>
          </cell>
          <cell r="Z29">
            <v>322686</v>
          </cell>
          <cell r="AA29">
            <v>7572432.0504898364</v>
          </cell>
          <cell r="AB29">
            <v>22574</v>
          </cell>
          <cell r="AC29">
            <v>0</v>
          </cell>
          <cell r="AD29">
            <v>938</v>
          </cell>
          <cell r="AE29">
            <v>23512</v>
          </cell>
          <cell r="AF29">
            <v>7697197.1884208657</v>
          </cell>
          <cell r="AH29">
            <v>438</v>
          </cell>
          <cell r="AI29">
            <v>1.9999999999999993</v>
          </cell>
          <cell r="AJ29">
            <v>0.99999999999999967</v>
          </cell>
          <cell r="AK29">
            <v>22574</v>
          </cell>
          <cell r="AL29">
            <v>0</v>
          </cell>
          <cell r="AM29">
            <v>938</v>
          </cell>
          <cell r="AN29">
            <v>23512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 t="str">
            <v/>
          </cell>
          <cell r="F30">
            <v>0</v>
          </cell>
          <cell r="G30">
            <v>444.00000000000085</v>
          </cell>
          <cell r="I30">
            <v>8787588.7071084492</v>
          </cell>
          <cell r="J30">
            <v>129787.34993435442</v>
          </cell>
          <cell r="K30">
            <v>0</v>
          </cell>
          <cell r="L30">
            <v>416470</v>
          </cell>
          <cell r="M30">
            <v>9333846.0570428036</v>
          </cell>
          <cell r="O30">
            <v>439</v>
          </cell>
          <cell r="P30">
            <v>444.00000000000085</v>
          </cell>
          <cell r="Q30">
            <v>0</v>
          </cell>
          <cell r="R30">
            <v>129787.34993435442</v>
          </cell>
          <cell r="S30">
            <v>0</v>
          </cell>
          <cell r="T30">
            <v>0</v>
          </cell>
          <cell r="U30">
            <v>8923180</v>
          </cell>
          <cell r="V30">
            <v>0</v>
          </cell>
          <cell r="W30">
            <v>5803.9429571967739</v>
          </cell>
          <cell r="X30">
            <v>8787588.7071084678</v>
          </cell>
          <cell r="Y30">
            <v>0</v>
          </cell>
          <cell r="Z30">
            <v>416470</v>
          </cell>
          <cell r="AA30">
            <v>9204058.7071084678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9333846.0570428222</v>
          </cell>
          <cell r="AH30">
            <v>439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5570841.3834586469</v>
          </cell>
          <cell r="J31">
            <v>15758.616541353367</v>
          </cell>
          <cell r="K31">
            <v>172976</v>
          </cell>
          <cell r="L31">
            <v>375200</v>
          </cell>
          <cell r="M31">
            <v>6134776</v>
          </cell>
          <cell r="O31">
            <v>440</v>
          </cell>
          <cell r="P31">
            <v>400</v>
          </cell>
          <cell r="Q31">
            <v>0</v>
          </cell>
          <cell r="R31">
            <v>15758.616541353367</v>
          </cell>
          <cell r="S31">
            <v>0</v>
          </cell>
          <cell r="T31">
            <v>0</v>
          </cell>
          <cell r="U31">
            <v>5586600</v>
          </cell>
          <cell r="V31">
            <v>0</v>
          </cell>
          <cell r="W31">
            <v>0</v>
          </cell>
          <cell r="X31">
            <v>5570841.3834586469</v>
          </cell>
          <cell r="Y31">
            <v>172976</v>
          </cell>
          <cell r="Z31">
            <v>375200</v>
          </cell>
          <cell r="AA31">
            <v>6119017.3834586469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6134776</v>
          </cell>
          <cell r="AH31">
            <v>440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1573.9999999999984</v>
          </cell>
          <cell r="D32" t="str">
            <v/>
          </cell>
          <cell r="F32">
            <v>0</v>
          </cell>
          <cell r="G32">
            <v>1573.9999999999984</v>
          </cell>
          <cell r="I32">
            <v>21403009.533114966</v>
          </cell>
          <cell r="J32">
            <v>70520.466885035232</v>
          </cell>
          <cell r="K32">
            <v>0</v>
          </cell>
          <cell r="L32">
            <v>1476436</v>
          </cell>
          <cell r="M32">
            <v>22949966</v>
          </cell>
          <cell r="O32">
            <v>441</v>
          </cell>
          <cell r="P32">
            <v>1573.9999999999984</v>
          </cell>
          <cell r="Q32">
            <v>0</v>
          </cell>
          <cell r="R32">
            <v>70520.466885035232</v>
          </cell>
          <cell r="S32">
            <v>0</v>
          </cell>
          <cell r="T32">
            <v>0</v>
          </cell>
          <cell r="U32">
            <v>21473530</v>
          </cell>
          <cell r="V32">
            <v>0</v>
          </cell>
          <cell r="W32">
            <v>0</v>
          </cell>
          <cell r="X32">
            <v>21403009.533114947</v>
          </cell>
          <cell r="Y32">
            <v>0</v>
          </cell>
          <cell r="Z32">
            <v>1476436</v>
          </cell>
          <cell r="AA32">
            <v>22879445.533114947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22949965.999999981</v>
          </cell>
          <cell r="AH32">
            <v>441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 t="str">
            <v/>
          </cell>
          <cell r="F33">
            <v>0</v>
          </cell>
          <cell r="G33">
            <v>827.99999999999648</v>
          </cell>
          <cell r="I33">
            <v>16718991.270039365</v>
          </cell>
          <cell r="J33">
            <v>244197.84888888904</v>
          </cell>
          <cell r="K33">
            <v>0</v>
          </cell>
          <cell r="L33">
            <v>776622</v>
          </cell>
          <cell r="M33">
            <v>17739811.118928254</v>
          </cell>
          <cell r="O33">
            <v>444</v>
          </cell>
          <cell r="P33">
            <v>827.99999999999648</v>
          </cell>
          <cell r="Q33">
            <v>0</v>
          </cell>
          <cell r="R33">
            <v>244197.84888888904</v>
          </cell>
          <cell r="S33">
            <v>0</v>
          </cell>
          <cell r="T33">
            <v>0</v>
          </cell>
          <cell r="U33">
            <v>16973852</v>
          </cell>
          <cell r="V33">
            <v>0</v>
          </cell>
          <cell r="W33">
            <v>10662.881071744607</v>
          </cell>
          <cell r="X33">
            <v>16718991.270039389</v>
          </cell>
          <cell r="Y33">
            <v>0</v>
          </cell>
          <cell r="Z33">
            <v>776622</v>
          </cell>
          <cell r="AA33">
            <v>17495613.270039443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17739811.118928332</v>
          </cell>
          <cell r="AH33">
            <v>444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 t="str">
            <v/>
          </cell>
          <cell r="F34">
            <v>0</v>
          </cell>
          <cell r="G34">
            <v>1426.0000000000005</v>
          </cell>
          <cell r="I34">
            <v>20195292.985726316</v>
          </cell>
          <cell r="J34">
            <v>198106.01427368395</v>
          </cell>
          <cell r="K34">
            <v>1193228</v>
          </cell>
          <cell r="L34">
            <v>1337557</v>
          </cell>
          <cell r="M34">
            <v>22924184</v>
          </cell>
          <cell r="O34">
            <v>445</v>
          </cell>
          <cell r="P34">
            <v>1426.0000000000005</v>
          </cell>
          <cell r="Q34">
            <v>0</v>
          </cell>
          <cell r="R34">
            <v>198106.01427368395</v>
          </cell>
          <cell r="S34">
            <v>0</v>
          </cell>
          <cell r="T34">
            <v>0</v>
          </cell>
          <cell r="U34">
            <v>20393399</v>
          </cell>
          <cell r="V34">
            <v>0</v>
          </cell>
          <cell r="W34">
            <v>0</v>
          </cell>
          <cell r="X34">
            <v>20195292.985726334</v>
          </cell>
          <cell r="Y34">
            <v>1193228</v>
          </cell>
          <cell r="Z34">
            <v>1337557</v>
          </cell>
          <cell r="AA34">
            <v>22726077.985726334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22924184.000000019</v>
          </cell>
          <cell r="AH34">
            <v>445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 t="str">
            <v/>
          </cell>
          <cell r="F35">
            <v>3.0000000000000004</v>
          </cell>
          <cell r="G35">
            <v>1700.0000000000002</v>
          </cell>
          <cell r="I35">
            <v>24588565.55468671</v>
          </cell>
          <cell r="J35">
            <v>64495.764877479727</v>
          </cell>
          <cell r="K35">
            <v>0</v>
          </cell>
          <cell r="L35">
            <v>1594622</v>
          </cell>
          <cell r="M35">
            <v>26247683.31956419</v>
          </cell>
          <cell r="O35">
            <v>446</v>
          </cell>
          <cell r="P35">
            <v>1700.0000000000002</v>
          </cell>
          <cell r="Q35">
            <v>0</v>
          </cell>
          <cell r="R35">
            <v>64495.764877479727</v>
          </cell>
          <cell r="S35">
            <v>3.0000000000000004</v>
          </cell>
          <cell r="T35">
            <v>3.0000000000000004</v>
          </cell>
          <cell r="U35">
            <v>24687907</v>
          </cell>
          <cell r="V35">
            <v>60963.000000000007</v>
          </cell>
          <cell r="W35">
            <v>34845.680435810056</v>
          </cell>
          <cell r="X35">
            <v>24527602.554686695</v>
          </cell>
          <cell r="Y35">
            <v>0</v>
          </cell>
          <cell r="Z35">
            <v>1591814</v>
          </cell>
          <cell r="AA35">
            <v>26119416.554686673</v>
          </cell>
          <cell r="AB35">
            <v>60963.000000000007</v>
          </cell>
          <cell r="AC35">
            <v>0</v>
          </cell>
          <cell r="AD35">
            <v>2808</v>
          </cell>
          <cell r="AE35">
            <v>63771.000000000007</v>
          </cell>
          <cell r="AF35">
            <v>26247683.319564134</v>
          </cell>
          <cell r="AH35">
            <v>446</v>
          </cell>
          <cell r="AI35">
            <v>3.0000000000000004</v>
          </cell>
          <cell r="AJ35">
            <v>3.0000000000000004</v>
          </cell>
          <cell r="AK35">
            <v>60963.000000000007</v>
          </cell>
          <cell r="AL35">
            <v>0</v>
          </cell>
          <cell r="AM35">
            <v>2808</v>
          </cell>
          <cell r="AN35">
            <v>63771.000000000007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 t="str">
            <v/>
          </cell>
          <cell r="F36">
            <v>0</v>
          </cell>
          <cell r="G36">
            <v>820.00000000000136</v>
          </cell>
          <cell r="I36">
            <v>11657779.31185567</v>
          </cell>
          <cell r="J36">
            <v>65331.688144329921</v>
          </cell>
          <cell r="K36">
            <v>0</v>
          </cell>
          <cell r="L36">
            <v>769166</v>
          </cell>
          <cell r="M36">
            <v>12492277</v>
          </cell>
          <cell r="O36">
            <v>447</v>
          </cell>
          <cell r="P36">
            <v>820.00000000000136</v>
          </cell>
          <cell r="Q36">
            <v>0</v>
          </cell>
          <cell r="R36">
            <v>65331.688144329921</v>
          </cell>
          <cell r="S36">
            <v>0</v>
          </cell>
          <cell r="T36">
            <v>0</v>
          </cell>
          <cell r="U36">
            <v>11723111</v>
          </cell>
          <cell r="V36">
            <v>0</v>
          </cell>
          <cell r="W36">
            <v>0</v>
          </cell>
          <cell r="X36">
            <v>11657779.311855679</v>
          </cell>
          <cell r="Y36">
            <v>0</v>
          </cell>
          <cell r="Z36">
            <v>769166</v>
          </cell>
          <cell r="AA36">
            <v>12426945.311855679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12492277.000000009</v>
          </cell>
          <cell r="AH36">
            <v>447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 t="str">
            <v/>
          </cell>
          <cell r="F37">
            <v>2</v>
          </cell>
          <cell r="G37">
            <v>699.99999999999966</v>
          </cell>
          <cell r="I37">
            <v>12984354.991955306</v>
          </cell>
          <cell r="J37">
            <v>207602.92116182565</v>
          </cell>
          <cell r="K37">
            <v>0</v>
          </cell>
          <cell r="L37">
            <v>656624</v>
          </cell>
          <cell r="M37">
            <v>13848581.913117131</v>
          </cell>
          <cell r="O37">
            <v>449</v>
          </cell>
          <cell r="P37">
            <v>699.99999999999966</v>
          </cell>
          <cell r="Q37">
            <v>0</v>
          </cell>
          <cell r="R37">
            <v>207602.92116182565</v>
          </cell>
          <cell r="S37">
            <v>7</v>
          </cell>
          <cell r="T37">
            <v>2</v>
          </cell>
          <cell r="U37">
            <v>13196800</v>
          </cell>
          <cell r="V37">
            <v>36734</v>
          </cell>
          <cell r="W37">
            <v>4842.0868828681187</v>
          </cell>
          <cell r="X37">
            <v>12947620.991955308</v>
          </cell>
          <cell r="Y37">
            <v>0</v>
          </cell>
          <cell r="Z37">
            <v>654744</v>
          </cell>
          <cell r="AA37">
            <v>13602364.991955308</v>
          </cell>
          <cell r="AB37">
            <v>36734</v>
          </cell>
          <cell r="AC37">
            <v>0</v>
          </cell>
          <cell r="AD37">
            <v>1880</v>
          </cell>
          <cell r="AE37">
            <v>38614</v>
          </cell>
          <cell r="AF37">
            <v>13848581.913117133</v>
          </cell>
          <cell r="AH37">
            <v>449</v>
          </cell>
          <cell r="AI37">
            <v>7</v>
          </cell>
          <cell r="AJ37">
            <v>2</v>
          </cell>
          <cell r="AK37">
            <v>36734</v>
          </cell>
          <cell r="AL37">
            <v>0</v>
          </cell>
          <cell r="AM37">
            <v>1880</v>
          </cell>
          <cell r="AN37">
            <v>38614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 t="str">
            <v/>
          </cell>
          <cell r="F38">
            <v>0</v>
          </cell>
          <cell r="G38">
            <v>218.00000000000003</v>
          </cell>
          <cell r="I38">
            <v>2967965.47</v>
          </cell>
          <cell r="J38">
            <v>15624.530000000002</v>
          </cell>
          <cell r="K38">
            <v>0</v>
          </cell>
          <cell r="L38">
            <v>204466</v>
          </cell>
          <cell r="M38">
            <v>3188056</v>
          </cell>
          <cell r="O38">
            <v>450</v>
          </cell>
          <cell r="P38">
            <v>218.00000000000003</v>
          </cell>
          <cell r="Q38">
            <v>0</v>
          </cell>
          <cell r="R38">
            <v>15624.530000000002</v>
          </cell>
          <cell r="S38">
            <v>0</v>
          </cell>
          <cell r="T38">
            <v>0</v>
          </cell>
          <cell r="U38">
            <v>2983590</v>
          </cell>
          <cell r="V38">
            <v>0</v>
          </cell>
          <cell r="W38">
            <v>0</v>
          </cell>
          <cell r="X38">
            <v>2967965.4700000011</v>
          </cell>
          <cell r="Y38">
            <v>0</v>
          </cell>
          <cell r="Z38">
            <v>204466</v>
          </cell>
          <cell r="AA38">
            <v>3172431.4700000016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3188056.0000000014</v>
          </cell>
          <cell r="AH38">
            <v>450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 t="str">
            <v/>
          </cell>
          <cell r="F39">
            <v>0</v>
          </cell>
          <cell r="G39">
            <v>701.99999999999943</v>
          </cell>
          <cell r="I39">
            <v>10115613.4</v>
          </cell>
          <cell r="J39">
            <v>22391.599999999999</v>
          </cell>
          <cell r="K39">
            <v>554561</v>
          </cell>
          <cell r="L39">
            <v>658458</v>
          </cell>
          <cell r="M39">
            <v>11351024</v>
          </cell>
          <cell r="O39">
            <v>453</v>
          </cell>
          <cell r="P39">
            <v>701.99999999999943</v>
          </cell>
          <cell r="Q39">
            <v>0</v>
          </cell>
          <cell r="R39">
            <v>22391.599999999999</v>
          </cell>
          <cell r="S39">
            <v>0</v>
          </cell>
          <cell r="T39">
            <v>0</v>
          </cell>
          <cell r="U39">
            <v>10138005</v>
          </cell>
          <cell r="V39">
            <v>0</v>
          </cell>
          <cell r="W39">
            <v>0</v>
          </cell>
          <cell r="X39">
            <v>10115613.399999989</v>
          </cell>
          <cell r="Y39">
            <v>554561</v>
          </cell>
          <cell r="Z39">
            <v>658458</v>
          </cell>
          <cell r="AA39">
            <v>11328632.399999997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11351023.999999996</v>
          </cell>
          <cell r="AH39">
            <v>453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 t="str">
            <v/>
          </cell>
          <cell r="F40">
            <v>0</v>
          </cell>
          <cell r="G40">
            <v>799.99999999999966</v>
          </cell>
          <cell r="I40">
            <v>11938610.865139948</v>
          </cell>
          <cell r="J40">
            <v>32599.134860050879</v>
          </cell>
          <cell r="K40">
            <v>240010</v>
          </cell>
          <cell r="L40">
            <v>750390</v>
          </cell>
          <cell r="M40">
            <v>12961610</v>
          </cell>
          <cell r="O40">
            <v>454</v>
          </cell>
          <cell r="P40">
            <v>799.99999999999966</v>
          </cell>
          <cell r="Q40">
            <v>0</v>
          </cell>
          <cell r="R40">
            <v>32599.134860050879</v>
          </cell>
          <cell r="S40">
            <v>0</v>
          </cell>
          <cell r="T40">
            <v>0</v>
          </cell>
          <cell r="U40">
            <v>11971210</v>
          </cell>
          <cell r="V40">
            <v>0</v>
          </cell>
          <cell r="W40">
            <v>0</v>
          </cell>
          <cell r="X40">
            <v>11938610.865139948</v>
          </cell>
          <cell r="Y40">
            <v>240010</v>
          </cell>
          <cell r="Z40">
            <v>750390</v>
          </cell>
          <cell r="AA40">
            <v>12929010.865139948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12961610</v>
          </cell>
          <cell r="AH40">
            <v>454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F41">
            <v>0</v>
          </cell>
          <cell r="G41">
            <v>305.99999999999983</v>
          </cell>
          <cell r="I41">
            <v>3708123.566138614</v>
          </cell>
          <cell r="J41">
            <v>9281.4338613861255</v>
          </cell>
          <cell r="K41">
            <v>0</v>
          </cell>
          <cell r="L41">
            <v>287028</v>
          </cell>
          <cell r="M41">
            <v>4004433</v>
          </cell>
          <cell r="O41">
            <v>455</v>
          </cell>
          <cell r="P41">
            <v>305.99999999999983</v>
          </cell>
          <cell r="Q41">
            <v>0</v>
          </cell>
          <cell r="R41">
            <v>9281.4338613861255</v>
          </cell>
          <cell r="S41">
            <v>0</v>
          </cell>
          <cell r="T41">
            <v>0</v>
          </cell>
          <cell r="U41">
            <v>3717405</v>
          </cell>
          <cell r="V41">
            <v>0</v>
          </cell>
          <cell r="W41">
            <v>0</v>
          </cell>
          <cell r="X41">
            <v>3708123.5661386135</v>
          </cell>
          <cell r="Y41">
            <v>0</v>
          </cell>
          <cell r="Z41">
            <v>287028</v>
          </cell>
          <cell r="AA41">
            <v>3995151.5661386135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4004432.9999999995</v>
          </cell>
          <cell r="AH41">
            <v>455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 t="str">
            <v/>
          </cell>
          <cell r="F42">
            <v>0</v>
          </cell>
          <cell r="G42">
            <v>815.00000000000057</v>
          </cell>
          <cell r="I42">
            <v>12427252.618804483</v>
          </cell>
          <cell r="J42">
            <v>118517.38119551685</v>
          </cell>
          <cell r="K42">
            <v>0</v>
          </cell>
          <cell r="L42">
            <v>764460</v>
          </cell>
          <cell r="M42">
            <v>13310230</v>
          </cell>
          <cell r="O42">
            <v>456</v>
          </cell>
          <cell r="P42">
            <v>815.00000000000057</v>
          </cell>
          <cell r="Q42">
            <v>0</v>
          </cell>
          <cell r="R42">
            <v>118517.38119551685</v>
          </cell>
          <cell r="S42">
            <v>0</v>
          </cell>
          <cell r="T42">
            <v>0</v>
          </cell>
          <cell r="U42">
            <v>12545770</v>
          </cell>
          <cell r="V42">
            <v>0</v>
          </cell>
          <cell r="W42">
            <v>0</v>
          </cell>
          <cell r="X42">
            <v>12427252.618804477</v>
          </cell>
          <cell r="Y42">
            <v>0</v>
          </cell>
          <cell r="Z42">
            <v>764460</v>
          </cell>
          <cell r="AA42">
            <v>13191712.618804477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13310229.999999994</v>
          </cell>
          <cell r="AH42">
            <v>456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1873494.8863636365</v>
          </cell>
          <cell r="J43">
            <v>17669.113636363632</v>
          </cell>
          <cell r="K43">
            <v>0</v>
          </cell>
          <cell r="L43">
            <v>112564</v>
          </cell>
          <cell r="M43">
            <v>2003728</v>
          </cell>
          <cell r="O43">
            <v>458</v>
          </cell>
          <cell r="P43">
            <v>120</v>
          </cell>
          <cell r="Q43">
            <v>0</v>
          </cell>
          <cell r="R43">
            <v>17669.113636363632</v>
          </cell>
          <cell r="S43">
            <v>0</v>
          </cell>
          <cell r="T43">
            <v>0</v>
          </cell>
          <cell r="U43">
            <v>1891164</v>
          </cell>
          <cell r="V43">
            <v>0</v>
          </cell>
          <cell r="W43">
            <v>0</v>
          </cell>
          <cell r="X43">
            <v>1873494.8863636367</v>
          </cell>
          <cell r="Y43">
            <v>0</v>
          </cell>
          <cell r="Z43">
            <v>112564</v>
          </cell>
          <cell r="AA43">
            <v>1986058.8863636367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2003728.0000000002</v>
          </cell>
          <cell r="AH43">
            <v>458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 t="str">
            <v/>
          </cell>
          <cell r="F44">
            <v>1.218405852039623</v>
          </cell>
          <cell r="G44">
            <v>588.00000000000182</v>
          </cell>
          <cell r="I44">
            <v>12579968.832562884</v>
          </cell>
          <cell r="J44">
            <v>173823.38975530176</v>
          </cell>
          <cell r="K44">
            <v>0</v>
          </cell>
          <cell r="L44">
            <v>551547</v>
          </cell>
          <cell r="M44">
            <v>13305339.222318185</v>
          </cell>
          <cell r="O44">
            <v>463</v>
          </cell>
          <cell r="P44">
            <v>588.00000000000182</v>
          </cell>
          <cell r="Q44">
            <v>0</v>
          </cell>
          <cell r="R44">
            <v>173823.38975530176</v>
          </cell>
          <cell r="S44">
            <v>2.0000000000000004</v>
          </cell>
          <cell r="T44">
            <v>1.218405852039623</v>
          </cell>
          <cell r="U44">
            <v>12757626</v>
          </cell>
          <cell r="V44">
            <v>21760.412616108501</v>
          </cell>
          <cell r="W44">
            <v>3833.777681815277</v>
          </cell>
          <cell r="X44">
            <v>12558208.419946775</v>
          </cell>
          <cell r="Y44">
            <v>0</v>
          </cell>
          <cell r="Z44">
            <v>550404</v>
          </cell>
          <cell r="AA44">
            <v>13108612.419946775</v>
          </cell>
          <cell r="AB44">
            <v>21760.412616108501</v>
          </cell>
          <cell r="AC44">
            <v>0</v>
          </cell>
          <cell r="AD44">
            <v>1143</v>
          </cell>
          <cell r="AE44">
            <v>22903.412616108501</v>
          </cell>
          <cell r="AF44">
            <v>13305339.222318193</v>
          </cell>
          <cell r="AH44">
            <v>463</v>
          </cell>
          <cell r="AI44">
            <v>2.0000000000000004</v>
          </cell>
          <cell r="AJ44">
            <v>1.218405852039623</v>
          </cell>
          <cell r="AK44">
            <v>21760.412616108501</v>
          </cell>
          <cell r="AL44">
            <v>0</v>
          </cell>
          <cell r="AM44">
            <v>1143</v>
          </cell>
          <cell r="AN44">
            <v>22903.412616108501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 t="str">
            <v/>
          </cell>
          <cell r="F45">
            <v>1.6858205377711359</v>
          </cell>
          <cell r="G45">
            <v>230.00000000000011</v>
          </cell>
          <cell r="I45">
            <v>3508314.3442307692</v>
          </cell>
          <cell r="J45">
            <v>4280.6557692307688</v>
          </cell>
          <cell r="K45">
            <v>0</v>
          </cell>
          <cell r="L45">
            <v>215735</v>
          </cell>
          <cell r="M45">
            <v>3728330</v>
          </cell>
          <cell r="O45">
            <v>464</v>
          </cell>
          <cell r="P45">
            <v>230.00000000000011</v>
          </cell>
          <cell r="Q45">
            <v>0</v>
          </cell>
          <cell r="R45">
            <v>4280.6557692307688</v>
          </cell>
          <cell r="S45">
            <v>33</v>
          </cell>
          <cell r="T45">
            <v>1.6858205377711359</v>
          </cell>
          <cell r="U45">
            <v>3512595</v>
          </cell>
          <cell r="V45">
            <v>23639.157709950137</v>
          </cell>
          <cell r="W45">
            <v>0</v>
          </cell>
          <cell r="X45">
            <v>3484675.1865208177</v>
          </cell>
          <cell r="Y45">
            <v>0</v>
          </cell>
          <cell r="Z45">
            <v>214155</v>
          </cell>
          <cell r="AA45">
            <v>3698830.1865208177</v>
          </cell>
          <cell r="AB45">
            <v>23639.157709950137</v>
          </cell>
          <cell r="AC45">
            <v>0</v>
          </cell>
          <cell r="AD45">
            <v>1580</v>
          </cell>
          <cell r="AE45">
            <v>25219.157709950141</v>
          </cell>
          <cell r="AF45">
            <v>3728329.9999999995</v>
          </cell>
          <cell r="AH45">
            <v>464</v>
          </cell>
          <cell r="AI45">
            <v>33</v>
          </cell>
          <cell r="AJ45">
            <v>1.6858205377711359</v>
          </cell>
          <cell r="AK45">
            <v>23639.157709950137</v>
          </cell>
          <cell r="AL45">
            <v>0</v>
          </cell>
          <cell r="AM45">
            <v>1580</v>
          </cell>
          <cell r="AN45">
            <v>25219.157709950141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 t="str">
            <v/>
          </cell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12454.834090909086</v>
          </cell>
          <cell r="K46">
            <v>0</v>
          </cell>
          <cell r="L46">
            <v>168840</v>
          </cell>
          <cell r="M46">
            <v>5206135</v>
          </cell>
          <cell r="O46">
            <v>466</v>
          </cell>
          <cell r="P46">
            <v>179.99999999999986</v>
          </cell>
          <cell r="Q46">
            <v>0</v>
          </cell>
          <cell r="R46">
            <v>12454.834090909086</v>
          </cell>
          <cell r="S46">
            <v>67.02272727272728</v>
          </cell>
          <cell r="T46">
            <v>6.4534031070413507</v>
          </cell>
          <cell r="U46">
            <v>5037295</v>
          </cell>
          <cell r="V46">
            <v>195938.22513598949</v>
          </cell>
          <cell r="W46">
            <v>0</v>
          </cell>
          <cell r="X46">
            <v>4828901.9407731015</v>
          </cell>
          <cell r="Y46">
            <v>0</v>
          </cell>
          <cell r="Z46">
            <v>162783</v>
          </cell>
          <cell r="AA46">
            <v>4991684.9407731015</v>
          </cell>
          <cell r="AB46">
            <v>195938.22513598949</v>
          </cell>
          <cell r="AC46">
            <v>0</v>
          </cell>
          <cell r="AD46">
            <v>6057</v>
          </cell>
          <cell r="AE46">
            <v>201995.22513598946</v>
          </cell>
          <cell r="AF46">
            <v>5206135.0000000019</v>
          </cell>
          <cell r="AH46">
            <v>466</v>
          </cell>
          <cell r="AI46">
            <v>67.02272727272728</v>
          </cell>
          <cell r="AJ46">
            <v>6.4534031070413507</v>
          </cell>
          <cell r="AK46">
            <v>195938.22513598949</v>
          </cell>
          <cell r="AL46">
            <v>0</v>
          </cell>
          <cell r="AM46">
            <v>6057</v>
          </cell>
          <cell r="AN46">
            <v>201995.22513598946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 t="str">
            <v/>
          </cell>
          <cell r="F47">
            <v>1.9999999999999993</v>
          </cell>
          <cell r="G47">
            <v>1230.0000000000068</v>
          </cell>
          <cell r="I47">
            <v>26559919.660375822</v>
          </cell>
          <cell r="J47">
            <v>364714.42852431978</v>
          </cell>
          <cell r="K47">
            <v>0</v>
          </cell>
          <cell r="L47">
            <v>1153754</v>
          </cell>
          <cell r="M47">
            <v>28078388.088900141</v>
          </cell>
          <cell r="O47">
            <v>469</v>
          </cell>
          <cell r="P47">
            <v>1230.0000000000068</v>
          </cell>
          <cell r="Q47">
            <v>0</v>
          </cell>
          <cell r="R47">
            <v>364714.42852431978</v>
          </cell>
          <cell r="S47">
            <v>2.9999999999999991</v>
          </cell>
          <cell r="T47">
            <v>1.9999999999999993</v>
          </cell>
          <cell r="U47">
            <v>26931128</v>
          </cell>
          <cell r="V47">
            <v>38448.000000000007</v>
          </cell>
          <cell r="W47">
            <v>6493.9110998577935</v>
          </cell>
          <cell r="X47">
            <v>26521471.660375874</v>
          </cell>
          <cell r="Y47">
            <v>0</v>
          </cell>
          <cell r="Z47">
            <v>1151878</v>
          </cell>
          <cell r="AA47">
            <v>27673349.660375874</v>
          </cell>
          <cell r="AB47">
            <v>38448.000000000007</v>
          </cell>
          <cell r="AC47">
            <v>0</v>
          </cell>
          <cell r="AD47">
            <v>1876</v>
          </cell>
          <cell r="AE47">
            <v>40324.000000000007</v>
          </cell>
          <cell r="AF47">
            <v>28078388.088900164</v>
          </cell>
          <cell r="AH47">
            <v>469</v>
          </cell>
          <cell r="AI47">
            <v>2.9999999999999991</v>
          </cell>
          <cell r="AJ47">
            <v>1.9999999999999993</v>
          </cell>
          <cell r="AK47">
            <v>38448.000000000007</v>
          </cell>
          <cell r="AL47">
            <v>0</v>
          </cell>
          <cell r="AM47">
            <v>1876</v>
          </cell>
          <cell r="AN47">
            <v>40324.000000000007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 t="str">
            <v/>
          </cell>
          <cell r="F48">
            <v>63.196052666108578</v>
          </cell>
          <cell r="G48">
            <v>1709.0000000000059</v>
          </cell>
          <cell r="I48">
            <v>23187450.902283609</v>
          </cell>
          <cell r="J48">
            <v>266926.09771639074</v>
          </cell>
          <cell r="K48">
            <v>82808</v>
          </cell>
          <cell r="L48">
            <v>1603086</v>
          </cell>
          <cell r="M48">
            <v>25140271</v>
          </cell>
          <cell r="O48">
            <v>470</v>
          </cell>
          <cell r="P48">
            <v>1709.0000000000059</v>
          </cell>
          <cell r="Q48">
            <v>0</v>
          </cell>
          <cell r="R48">
            <v>266926.09771639074</v>
          </cell>
          <cell r="S48">
            <v>290.9999999999996</v>
          </cell>
          <cell r="T48">
            <v>63.196052666108578</v>
          </cell>
          <cell r="U48">
            <v>23454377</v>
          </cell>
          <cell r="V48">
            <v>884739.12246222771</v>
          </cell>
          <cell r="W48">
            <v>0</v>
          </cell>
          <cell r="X48">
            <v>22302711.77982137</v>
          </cell>
          <cell r="Y48">
            <v>82808</v>
          </cell>
          <cell r="Z48">
            <v>1543806</v>
          </cell>
          <cell r="AA48">
            <v>23929325.77982137</v>
          </cell>
          <cell r="AB48">
            <v>884739.12246222759</v>
          </cell>
          <cell r="AC48">
            <v>0</v>
          </cell>
          <cell r="AD48">
            <v>59280</v>
          </cell>
          <cell r="AE48">
            <v>944019.12246222747</v>
          </cell>
          <cell r="AF48">
            <v>25140270.999999985</v>
          </cell>
          <cell r="AH48">
            <v>470</v>
          </cell>
          <cell r="AI48">
            <v>290.9999999999996</v>
          </cell>
          <cell r="AJ48">
            <v>63.196052666108578</v>
          </cell>
          <cell r="AK48">
            <v>884739.12246222759</v>
          </cell>
          <cell r="AL48">
            <v>0</v>
          </cell>
          <cell r="AM48">
            <v>59280</v>
          </cell>
          <cell r="AN48">
            <v>944019.12246222747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 t="str">
            <v/>
          </cell>
          <cell r="F49">
            <v>0</v>
          </cell>
          <cell r="G49">
            <v>380.00000000000091</v>
          </cell>
          <cell r="I49">
            <v>5213909.9404371586</v>
          </cell>
          <cell r="J49">
            <v>42108.059562841532</v>
          </cell>
          <cell r="K49">
            <v>0</v>
          </cell>
          <cell r="L49">
            <v>356430</v>
          </cell>
          <cell r="M49">
            <v>5612448</v>
          </cell>
          <cell r="O49">
            <v>474</v>
          </cell>
          <cell r="P49">
            <v>380.00000000000091</v>
          </cell>
          <cell r="Q49">
            <v>0</v>
          </cell>
          <cell r="R49">
            <v>42108.059562841532</v>
          </cell>
          <cell r="S49">
            <v>0</v>
          </cell>
          <cell r="T49">
            <v>0</v>
          </cell>
          <cell r="U49">
            <v>5256018</v>
          </cell>
          <cell r="V49">
            <v>0</v>
          </cell>
          <cell r="W49">
            <v>0</v>
          </cell>
          <cell r="X49">
            <v>5213909.9404371614</v>
          </cell>
          <cell r="Y49">
            <v>0</v>
          </cell>
          <cell r="Z49">
            <v>356430</v>
          </cell>
          <cell r="AA49">
            <v>5570339.9404371586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5612448</v>
          </cell>
          <cell r="AH49">
            <v>474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 t="str">
            <v/>
          </cell>
          <cell r="F50">
            <v>0</v>
          </cell>
          <cell r="G50">
            <v>399.99999999999994</v>
          </cell>
          <cell r="I50">
            <v>5914935.408521303</v>
          </cell>
          <cell r="J50">
            <v>51592.591478696668</v>
          </cell>
          <cell r="K50">
            <v>0</v>
          </cell>
          <cell r="L50">
            <v>375192</v>
          </cell>
          <cell r="M50">
            <v>6341720</v>
          </cell>
          <cell r="O50">
            <v>478</v>
          </cell>
          <cell r="P50">
            <v>399.99999999999994</v>
          </cell>
          <cell r="Q50">
            <v>0</v>
          </cell>
          <cell r="R50">
            <v>51592.591478696668</v>
          </cell>
          <cell r="S50">
            <v>0</v>
          </cell>
          <cell r="T50">
            <v>0</v>
          </cell>
          <cell r="U50">
            <v>5966528</v>
          </cell>
          <cell r="V50">
            <v>0</v>
          </cell>
          <cell r="W50">
            <v>0</v>
          </cell>
          <cell r="X50">
            <v>5914935.408521302</v>
          </cell>
          <cell r="Y50">
            <v>0</v>
          </cell>
          <cell r="Z50">
            <v>375192</v>
          </cell>
          <cell r="AA50">
            <v>6290127.408521303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6341720</v>
          </cell>
          <cell r="AH50">
            <v>478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 t="str">
            <v/>
          </cell>
          <cell r="F51">
            <v>0</v>
          </cell>
          <cell r="G51">
            <v>400.00000000000023</v>
          </cell>
          <cell r="I51">
            <v>6132140.5882352944</v>
          </cell>
          <cell r="J51">
            <v>16485.411764705874</v>
          </cell>
          <cell r="K51">
            <v>0</v>
          </cell>
          <cell r="L51">
            <v>375222</v>
          </cell>
          <cell r="M51">
            <v>6523848</v>
          </cell>
          <cell r="O51">
            <v>479</v>
          </cell>
          <cell r="P51">
            <v>400.00000000000023</v>
          </cell>
          <cell r="Q51">
            <v>0</v>
          </cell>
          <cell r="R51">
            <v>16485.411764705874</v>
          </cell>
          <cell r="S51">
            <v>0</v>
          </cell>
          <cell r="T51">
            <v>0</v>
          </cell>
          <cell r="U51">
            <v>6148626</v>
          </cell>
          <cell r="V51">
            <v>0</v>
          </cell>
          <cell r="W51">
            <v>0</v>
          </cell>
          <cell r="X51">
            <v>6132140.5882352917</v>
          </cell>
          <cell r="Y51">
            <v>0</v>
          </cell>
          <cell r="Z51">
            <v>375222</v>
          </cell>
          <cell r="AA51">
            <v>6507362.5882352907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6523847.9999999963</v>
          </cell>
          <cell r="AH51">
            <v>479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 t="str">
            <v/>
          </cell>
          <cell r="F52">
            <v>8</v>
          </cell>
          <cell r="G52">
            <v>944.00000000000159</v>
          </cell>
          <cell r="I52">
            <v>19443100.435632288</v>
          </cell>
          <cell r="J52">
            <v>274514.88967126113</v>
          </cell>
          <cell r="K52">
            <v>0</v>
          </cell>
          <cell r="L52">
            <v>885448</v>
          </cell>
          <cell r="M52">
            <v>20603063.325303551</v>
          </cell>
          <cell r="O52">
            <v>481</v>
          </cell>
          <cell r="P52">
            <v>944.00000000000159</v>
          </cell>
          <cell r="Q52">
            <v>0</v>
          </cell>
          <cell r="R52">
            <v>274514.88967126113</v>
          </cell>
          <cell r="S52">
            <v>9</v>
          </cell>
          <cell r="T52">
            <v>8</v>
          </cell>
          <cell r="U52">
            <v>19723680</v>
          </cell>
          <cell r="V52">
            <v>147536</v>
          </cell>
          <cell r="W52">
            <v>6064.6746964502809</v>
          </cell>
          <cell r="X52">
            <v>19295564.435632259</v>
          </cell>
          <cell r="Y52">
            <v>0</v>
          </cell>
          <cell r="Z52">
            <v>877944</v>
          </cell>
          <cell r="AA52">
            <v>20173508.435632259</v>
          </cell>
          <cell r="AB52">
            <v>147536</v>
          </cell>
          <cell r="AC52">
            <v>0</v>
          </cell>
          <cell r="AD52">
            <v>7504</v>
          </cell>
          <cell r="AE52">
            <v>155040</v>
          </cell>
          <cell r="AF52">
            <v>20603063.325303521</v>
          </cell>
          <cell r="AH52">
            <v>481</v>
          </cell>
          <cell r="AI52">
            <v>9</v>
          </cell>
          <cell r="AJ52">
            <v>8</v>
          </cell>
          <cell r="AK52">
            <v>147536</v>
          </cell>
          <cell r="AL52">
            <v>0</v>
          </cell>
          <cell r="AM52">
            <v>7504</v>
          </cell>
          <cell r="AN52">
            <v>155040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 t="str">
            <v/>
          </cell>
          <cell r="F53">
            <v>0</v>
          </cell>
          <cell r="G53">
            <v>288.00000000000006</v>
          </cell>
          <cell r="I53">
            <v>4319972.57</v>
          </cell>
          <cell r="J53">
            <v>19769.429999999989</v>
          </cell>
          <cell r="K53">
            <v>0</v>
          </cell>
          <cell r="L53">
            <v>270139</v>
          </cell>
          <cell r="M53">
            <v>4609881</v>
          </cell>
          <cell r="O53">
            <v>482</v>
          </cell>
          <cell r="P53">
            <v>288.00000000000006</v>
          </cell>
          <cell r="Q53">
            <v>0</v>
          </cell>
          <cell r="R53">
            <v>19769.429999999989</v>
          </cell>
          <cell r="S53">
            <v>0</v>
          </cell>
          <cell r="T53">
            <v>0</v>
          </cell>
          <cell r="U53">
            <v>4339742</v>
          </cell>
          <cell r="V53">
            <v>0</v>
          </cell>
          <cell r="W53">
            <v>0</v>
          </cell>
          <cell r="X53">
            <v>4319972.5699999984</v>
          </cell>
          <cell r="Y53">
            <v>0</v>
          </cell>
          <cell r="Z53">
            <v>270139</v>
          </cell>
          <cell r="AA53">
            <v>4590111.5699999984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4609880.9999999981</v>
          </cell>
          <cell r="AH53">
            <v>482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 t="str">
            <v/>
          </cell>
          <cell r="F54">
            <v>0</v>
          </cell>
          <cell r="G54">
            <v>700.00000000000136</v>
          </cell>
          <cell r="I54">
            <v>10517999.448198197</v>
          </cell>
          <cell r="J54">
            <v>95688.55180180179</v>
          </cell>
          <cell r="K54">
            <v>0</v>
          </cell>
          <cell r="L54">
            <v>656588</v>
          </cell>
          <cell r="M54">
            <v>11270276</v>
          </cell>
          <cell r="O54">
            <v>483</v>
          </cell>
          <cell r="P54">
            <v>700.00000000000136</v>
          </cell>
          <cell r="Q54">
            <v>0</v>
          </cell>
          <cell r="R54">
            <v>95688.55180180179</v>
          </cell>
          <cell r="S54">
            <v>0</v>
          </cell>
          <cell r="T54">
            <v>0</v>
          </cell>
          <cell r="U54">
            <v>10613688</v>
          </cell>
          <cell r="V54">
            <v>0</v>
          </cell>
          <cell r="W54">
            <v>0</v>
          </cell>
          <cell r="X54">
            <v>10517999.448198207</v>
          </cell>
          <cell r="Y54">
            <v>0</v>
          </cell>
          <cell r="Z54">
            <v>656588</v>
          </cell>
          <cell r="AA54">
            <v>11174587.448198207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11270276.000000009</v>
          </cell>
          <cell r="AH54">
            <v>483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 t="str">
            <v/>
          </cell>
          <cell r="F55">
            <v>0</v>
          </cell>
          <cell r="G55">
            <v>1700.0000000000121</v>
          </cell>
          <cell r="I55">
            <v>36838056.729135782</v>
          </cell>
          <cell r="J55">
            <v>504405.13596491335</v>
          </cell>
          <cell r="K55">
            <v>0</v>
          </cell>
          <cell r="L55">
            <v>1594624</v>
          </cell>
          <cell r="M55">
            <v>38937085.865100697</v>
          </cell>
          <cell r="O55">
            <v>484</v>
          </cell>
          <cell r="P55">
            <v>1700.0000000000121</v>
          </cell>
          <cell r="Q55">
            <v>0</v>
          </cell>
          <cell r="R55">
            <v>504405.13596491335</v>
          </cell>
          <cell r="S55">
            <v>0</v>
          </cell>
          <cell r="T55">
            <v>0</v>
          </cell>
          <cell r="U55">
            <v>37351800</v>
          </cell>
          <cell r="V55">
            <v>0</v>
          </cell>
          <cell r="W55">
            <v>9338.1348993028823</v>
          </cell>
          <cell r="X55">
            <v>36838056.729135685</v>
          </cell>
          <cell r="Y55">
            <v>0</v>
          </cell>
          <cell r="Z55">
            <v>1594624</v>
          </cell>
          <cell r="AA55">
            <v>38432680.729135685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38937085.8651006</v>
          </cell>
          <cell r="AH55">
            <v>484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 t="str">
            <v/>
          </cell>
          <cell r="F56">
            <v>33.096770855094199</v>
          </cell>
          <cell r="G56">
            <v>480.00000000000023</v>
          </cell>
          <cell r="I56">
            <v>7642825.1106060604</v>
          </cell>
          <cell r="J56">
            <v>29972.88939393936</v>
          </cell>
          <cell r="K56">
            <v>0</v>
          </cell>
          <cell r="L56">
            <v>450240</v>
          </cell>
          <cell r="M56">
            <v>8123038</v>
          </cell>
          <cell r="O56">
            <v>485</v>
          </cell>
          <cell r="P56">
            <v>480.00000000000023</v>
          </cell>
          <cell r="Q56">
            <v>0</v>
          </cell>
          <cell r="R56">
            <v>29972.88939393936</v>
          </cell>
          <cell r="S56">
            <v>149.96969696969691</v>
          </cell>
          <cell r="T56">
            <v>33.096770855094199</v>
          </cell>
          <cell r="U56">
            <v>7672798</v>
          </cell>
          <cell r="V56">
            <v>526614.0297671454</v>
          </cell>
          <cell r="W56">
            <v>0</v>
          </cell>
          <cell r="X56">
            <v>7116211.080838914</v>
          </cell>
          <cell r="Y56">
            <v>0</v>
          </cell>
          <cell r="Z56">
            <v>419195</v>
          </cell>
          <cell r="AA56">
            <v>7535406.080838914</v>
          </cell>
          <cell r="AB56">
            <v>526614.0297671454</v>
          </cell>
          <cell r="AC56">
            <v>0</v>
          </cell>
          <cell r="AD56">
            <v>31045</v>
          </cell>
          <cell r="AE56">
            <v>557659.0297671454</v>
          </cell>
          <cell r="AF56">
            <v>8123038</v>
          </cell>
          <cell r="AH56">
            <v>485</v>
          </cell>
          <cell r="AI56">
            <v>149.96969696969691</v>
          </cell>
          <cell r="AJ56">
            <v>33.096770855094199</v>
          </cell>
          <cell r="AK56">
            <v>526614.0297671454</v>
          </cell>
          <cell r="AL56">
            <v>0</v>
          </cell>
          <cell r="AM56">
            <v>31045</v>
          </cell>
          <cell r="AN56">
            <v>557659.0297671454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 t="str">
            <v/>
          </cell>
          <cell r="F57">
            <v>0</v>
          </cell>
          <cell r="G57">
            <v>665.99999999999966</v>
          </cell>
          <cell r="I57">
            <v>9936599.8441804517</v>
          </cell>
          <cell r="J57">
            <v>92964.155819548847</v>
          </cell>
          <cell r="K57">
            <v>0</v>
          </cell>
          <cell r="L57">
            <v>624708</v>
          </cell>
          <cell r="M57">
            <v>10654272</v>
          </cell>
          <cell r="O57">
            <v>486</v>
          </cell>
          <cell r="P57">
            <v>665.99999999999966</v>
          </cell>
          <cell r="Q57">
            <v>0</v>
          </cell>
          <cell r="R57">
            <v>92964.155819548847</v>
          </cell>
          <cell r="S57">
            <v>0</v>
          </cell>
          <cell r="T57">
            <v>0</v>
          </cell>
          <cell r="U57">
            <v>10029564</v>
          </cell>
          <cell r="V57">
            <v>0</v>
          </cell>
          <cell r="W57">
            <v>0</v>
          </cell>
          <cell r="X57">
            <v>9936599.8441804536</v>
          </cell>
          <cell r="Y57">
            <v>0</v>
          </cell>
          <cell r="Z57">
            <v>624708</v>
          </cell>
          <cell r="AA57">
            <v>10561307.84418045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10654271.999999998</v>
          </cell>
          <cell r="AH57">
            <v>486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 t="str">
            <v/>
          </cell>
          <cell r="F58">
            <v>32.841743635733849</v>
          </cell>
          <cell r="G58">
            <v>1124.9999999999991</v>
          </cell>
          <cell r="I58">
            <v>22858798.26583229</v>
          </cell>
          <cell r="J58">
            <v>90027.749999999942</v>
          </cell>
          <cell r="K58">
            <v>0</v>
          </cell>
          <cell r="L58">
            <v>1055158</v>
          </cell>
          <cell r="M58">
            <v>24003984.01583229</v>
          </cell>
          <cell r="O58">
            <v>487</v>
          </cell>
          <cell r="P58">
            <v>1124.9999999999991</v>
          </cell>
          <cell r="Q58">
            <v>0</v>
          </cell>
          <cell r="R58">
            <v>90027.749999999942</v>
          </cell>
          <cell r="S58">
            <v>208.21138211382151</v>
          </cell>
          <cell r="T58">
            <v>32.841743635733849</v>
          </cell>
          <cell r="U58">
            <v>22954750</v>
          </cell>
          <cell r="V58">
            <v>539258.57275604852</v>
          </cell>
          <cell r="W58">
            <v>5923.9841677093764</v>
          </cell>
          <cell r="X58">
            <v>22319539.693076272</v>
          </cell>
          <cell r="Y58">
            <v>0</v>
          </cell>
          <cell r="Z58">
            <v>1024374</v>
          </cell>
          <cell r="AA58">
            <v>23343913.693076272</v>
          </cell>
          <cell r="AB58">
            <v>539258.57275604852</v>
          </cell>
          <cell r="AC58">
            <v>0</v>
          </cell>
          <cell r="AD58">
            <v>30784</v>
          </cell>
          <cell r="AE58">
            <v>570042.57275604864</v>
          </cell>
          <cell r="AF58">
            <v>24003984.015832365</v>
          </cell>
          <cell r="AH58">
            <v>487</v>
          </cell>
          <cell r="AI58">
            <v>208.21138211382151</v>
          </cell>
          <cell r="AJ58">
            <v>32.841743635733849</v>
          </cell>
          <cell r="AK58">
            <v>539258.57275604852</v>
          </cell>
          <cell r="AL58">
            <v>0</v>
          </cell>
          <cell r="AM58">
            <v>30784</v>
          </cell>
          <cell r="AN58">
            <v>570042.57275604864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 t="str">
            <v/>
          </cell>
          <cell r="F59">
            <v>136.00000000000003</v>
          </cell>
          <cell r="G59">
            <v>1075.0000000000034</v>
          </cell>
          <cell r="I59">
            <v>16632286.362865703</v>
          </cell>
          <cell r="J59">
            <v>115132.19028741312</v>
          </cell>
          <cell r="K59">
            <v>0</v>
          </cell>
          <cell r="L59">
            <v>1008372</v>
          </cell>
          <cell r="M59">
            <v>17755790.553153116</v>
          </cell>
          <cell r="O59">
            <v>488</v>
          </cell>
          <cell r="P59">
            <v>1075.0000000000034</v>
          </cell>
          <cell r="Q59">
            <v>0</v>
          </cell>
          <cell r="R59">
            <v>115132.19028741312</v>
          </cell>
          <cell r="S59">
            <v>139.00000000000003</v>
          </cell>
          <cell r="T59">
            <v>136.00000000000003</v>
          </cell>
          <cell r="U59">
            <v>16839173</v>
          </cell>
          <cell r="V59">
            <v>2431271.9999999995</v>
          </cell>
          <cell r="W59">
            <v>91754.446846884588</v>
          </cell>
          <cell r="X59">
            <v>14201014.362865692</v>
          </cell>
          <cell r="Y59">
            <v>0</v>
          </cell>
          <cell r="Z59">
            <v>880803</v>
          </cell>
          <cell r="AA59">
            <v>15081817.362865688</v>
          </cell>
          <cell r="AB59">
            <v>2431271.9999999995</v>
          </cell>
          <cell r="AC59">
            <v>0</v>
          </cell>
          <cell r="AD59">
            <v>127569</v>
          </cell>
          <cell r="AE59">
            <v>2558840.9999999995</v>
          </cell>
          <cell r="AF59">
            <v>17755790.553153139</v>
          </cell>
          <cell r="AH59">
            <v>488</v>
          </cell>
          <cell r="AI59">
            <v>139.00000000000003</v>
          </cell>
          <cell r="AJ59">
            <v>136.00000000000003</v>
          </cell>
          <cell r="AK59">
            <v>2431271.9999999995</v>
          </cell>
          <cell r="AL59">
            <v>0</v>
          </cell>
          <cell r="AM59">
            <v>127569</v>
          </cell>
          <cell r="AN59">
            <v>2558840.9999999995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 t="str">
            <v/>
          </cell>
          <cell r="F60">
            <v>0</v>
          </cell>
          <cell r="G60">
            <v>850.00000000000023</v>
          </cell>
          <cell r="I60">
            <v>15033785.236811254</v>
          </cell>
          <cell r="J60">
            <v>57430.763188745615</v>
          </cell>
          <cell r="K60">
            <v>0</v>
          </cell>
          <cell r="L60">
            <v>797304</v>
          </cell>
          <cell r="M60">
            <v>15888520</v>
          </cell>
          <cell r="O60">
            <v>489</v>
          </cell>
          <cell r="P60">
            <v>850.00000000000023</v>
          </cell>
          <cell r="Q60">
            <v>0</v>
          </cell>
          <cell r="R60">
            <v>57430.763188745615</v>
          </cell>
          <cell r="S60">
            <v>0</v>
          </cell>
          <cell r="T60">
            <v>0</v>
          </cell>
          <cell r="U60">
            <v>15091216</v>
          </cell>
          <cell r="V60">
            <v>0</v>
          </cell>
          <cell r="W60">
            <v>0</v>
          </cell>
          <cell r="X60">
            <v>15033785.23681126</v>
          </cell>
          <cell r="Y60">
            <v>0</v>
          </cell>
          <cell r="Z60">
            <v>797304</v>
          </cell>
          <cell r="AA60">
            <v>15831089.236811258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15888520.000000004</v>
          </cell>
          <cell r="AH60">
            <v>489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 t="str">
            <v/>
          </cell>
          <cell r="F61">
            <v>0</v>
          </cell>
          <cell r="G61">
            <v>1325.0000000000007</v>
          </cell>
          <cell r="I61">
            <v>17494153.901813272</v>
          </cell>
          <cell r="J61">
            <v>151509.09818672834</v>
          </cell>
          <cell r="K61">
            <v>0</v>
          </cell>
          <cell r="L61">
            <v>1242854</v>
          </cell>
          <cell r="M61">
            <v>18888517</v>
          </cell>
          <cell r="O61">
            <v>491</v>
          </cell>
          <cell r="P61">
            <v>1325.0000000000007</v>
          </cell>
          <cell r="Q61">
            <v>0</v>
          </cell>
          <cell r="R61">
            <v>151509.09818672834</v>
          </cell>
          <cell r="S61">
            <v>0</v>
          </cell>
          <cell r="T61">
            <v>0</v>
          </cell>
          <cell r="U61">
            <v>17645663</v>
          </cell>
          <cell r="V61">
            <v>0</v>
          </cell>
          <cell r="W61">
            <v>0</v>
          </cell>
          <cell r="X61">
            <v>17494153.901813265</v>
          </cell>
          <cell r="Y61">
            <v>0</v>
          </cell>
          <cell r="Z61">
            <v>1242854</v>
          </cell>
          <cell r="AA61">
            <v>18737007.901813291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18888517.000000019</v>
          </cell>
          <cell r="AH61">
            <v>491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5597812.6389041096</v>
          </cell>
          <cell r="J62">
            <v>16057.361095890412</v>
          </cell>
          <cell r="K62">
            <v>0</v>
          </cell>
          <cell r="L62">
            <v>337680</v>
          </cell>
          <cell r="M62">
            <v>5951550</v>
          </cell>
          <cell r="O62">
            <v>492</v>
          </cell>
          <cell r="P62">
            <v>360</v>
          </cell>
          <cell r="Q62">
            <v>0</v>
          </cell>
          <cell r="R62">
            <v>16057.361095890412</v>
          </cell>
          <cell r="S62">
            <v>0</v>
          </cell>
          <cell r="T62">
            <v>0</v>
          </cell>
          <cell r="U62">
            <v>5613870</v>
          </cell>
          <cell r="V62">
            <v>0</v>
          </cell>
          <cell r="W62">
            <v>0</v>
          </cell>
          <cell r="X62">
            <v>5597812.6389041087</v>
          </cell>
          <cell r="Y62">
            <v>0</v>
          </cell>
          <cell r="Z62">
            <v>337680</v>
          </cell>
          <cell r="AA62">
            <v>5935492.6389041087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5951549.9999999991</v>
          </cell>
          <cell r="AH62">
            <v>492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 t="str">
            <v/>
          </cell>
          <cell r="F63">
            <v>0</v>
          </cell>
          <cell r="G63">
            <v>215.00000000000011</v>
          </cell>
          <cell r="I63">
            <v>4189944.5919401147</v>
          </cell>
          <cell r="J63">
            <v>22708.212443438912</v>
          </cell>
          <cell r="K63">
            <v>0</v>
          </cell>
          <cell r="L63">
            <v>201664</v>
          </cell>
          <cell r="M63">
            <v>4414316.8043835536</v>
          </cell>
          <cell r="O63">
            <v>493</v>
          </cell>
          <cell r="P63">
            <v>215.00000000000011</v>
          </cell>
          <cell r="Q63">
            <v>0</v>
          </cell>
          <cell r="R63">
            <v>22708.212443438912</v>
          </cell>
          <cell r="S63">
            <v>0</v>
          </cell>
          <cell r="T63">
            <v>0</v>
          </cell>
          <cell r="U63">
            <v>4215100</v>
          </cell>
          <cell r="V63">
            <v>0</v>
          </cell>
          <cell r="W63">
            <v>2447.1956164462094</v>
          </cell>
          <cell r="X63">
            <v>4189944.5919401161</v>
          </cell>
          <cell r="Y63">
            <v>0</v>
          </cell>
          <cell r="Z63">
            <v>201664</v>
          </cell>
          <cell r="AA63">
            <v>4391608.5919401161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4414316.8043835554</v>
          </cell>
          <cell r="AH63">
            <v>493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 t="str">
            <v/>
          </cell>
          <cell r="F64">
            <v>10.921676398731668</v>
          </cell>
          <cell r="G64">
            <v>779.9999999999992</v>
          </cell>
          <cell r="I64">
            <v>11840495.653148614</v>
          </cell>
          <cell r="J64">
            <v>121350.34685138543</v>
          </cell>
          <cell r="K64">
            <v>0</v>
          </cell>
          <cell r="L64">
            <v>731666</v>
          </cell>
          <cell r="M64">
            <v>12693512</v>
          </cell>
          <cell r="O64">
            <v>494</v>
          </cell>
          <cell r="P64">
            <v>779.9999999999992</v>
          </cell>
          <cell r="Q64">
            <v>0</v>
          </cell>
          <cell r="R64">
            <v>121350.34685138543</v>
          </cell>
          <cell r="S64">
            <v>414.7355163727957</v>
          </cell>
          <cell r="T64">
            <v>10.921676398731668</v>
          </cell>
          <cell r="U64">
            <v>11961846</v>
          </cell>
          <cell r="V64">
            <v>170994.8841287769</v>
          </cell>
          <cell r="W64">
            <v>0</v>
          </cell>
          <cell r="X64">
            <v>11669500.769019824</v>
          </cell>
          <cell r="Y64">
            <v>0</v>
          </cell>
          <cell r="Z64">
            <v>721422</v>
          </cell>
          <cell r="AA64">
            <v>12390922.769019824</v>
          </cell>
          <cell r="AB64">
            <v>170994.8841287769</v>
          </cell>
          <cell r="AC64">
            <v>0</v>
          </cell>
          <cell r="AD64">
            <v>10244</v>
          </cell>
          <cell r="AE64">
            <v>181238.8841287769</v>
          </cell>
          <cell r="AF64">
            <v>12693511.999999987</v>
          </cell>
          <cell r="AH64">
            <v>494</v>
          </cell>
          <cell r="AI64">
            <v>414.7355163727957</v>
          </cell>
          <cell r="AJ64">
            <v>10.921676398731668</v>
          </cell>
          <cell r="AK64">
            <v>170994.8841287769</v>
          </cell>
          <cell r="AL64">
            <v>0</v>
          </cell>
          <cell r="AM64">
            <v>10244</v>
          </cell>
          <cell r="AN64">
            <v>181238.8841287769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 t="str">
            <v/>
          </cell>
          <cell r="F65">
            <v>0</v>
          </cell>
          <cell r="G65">
            <v>499.99999999999994</v>
          </cell>
          <cell r="I65">
            <v>6672436.5168986088</v>
          </cell>
          <cell r="J65">
            <v>39659.483101391641</v>
          </cell>
          <cell r="K65">
            <v>214454</v>
          </cell>
          <cell r="L65">
            <v>469000</v>
          </cell>
          <cell r="M65">
            <v>7395550</v>
          </cell>
          <cell r="O65">
            <v>496</v>
          </cell>
          <cell r="P65">
            <v>499.99999999999994</v>
          </cell>
          <cell r="Q65">
            <v>0</v>
          </cell>
          <cell r="R65">
            <v>39659.483101391641</v>
          </cell>
          <cell r="S65">
            <v>0</v>
          </cell>
          <cell r="T65">
            <v>0</v>
          </cell>
          <cell r="U65">
            <v>6712096</v>
          </cell>
          <cell r="V65">
            <v>0</v>
          </cell>
          <cell r="W65">
            <v>0</v>
          </cell>
          <cell r="X65">
            <v>6672436.5168986078</v>
          </cell>
          <cell r="Y65">
            <v>214454</v>
          </cell>
          <cell r="Z65">
            <v>469000</v>
          </cell>
          <cell r="AA65">
            <v>7355890.5168986069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7395549.9999999981</v>
          </cell>
          <cell r="AH65">
            <v>496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 t="str">
            <v/>
          </cell>
          <cell r="F66">
            <v>0</v>
          </cell>
          <cell r="G66">
            <v>584.00000000000125</v>
          </cell>
          <cell r="I66">
            <v>8916020.2087142859</v>
          </cell>
          <cell r="J66">
            <v>31763.791285714255</v>
          </cell>
          <cell r="K66">
            <v>0</v>
          </cell>
          <cell r="L66">
            <v>547754</v>
          </cell>
          <cell r="M66">
            <v>9495538</v>
          </cell>
          <cell r="O66">
            <v>497</v>
          </cell>
          <cell r="P66">
            <v>584.00000000000125</v>
          </cell>
          <cell r="Q66">
            <v>0</v>
          </cell>
          <cell r="R66">
            <v>31763.791285714255</v>
          </cell>
          <cell r="S66">
            <v>0</v>
          </cell>
          <cell r="T66">
            <v>0</v>
          </cell>
          <cell r="U66">
            <v>8947784</v>
          </cell>
          <cell r="V66">
            <v>0</v>
          </cell>
          <cell r="W66">
            <v>0</v>
          </cell>
          <cell r="X66">
            <v>8916020.2087142821</v>
          </cell>
          <cell r="Y66">
            <v>0</v>
          </cell>
          <cell r="Z66">
            <v>547754</v>
          </cell>
          <cell r="AA66">
            <v>9463774.2087142784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9495537.9999999925</v>
          </cell>
          <cell r="AH66">
            <v>497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 t="str">
            <v/>
          </cell>
          <cell r="F67">
            <v>0</v>
          </cell>
          <cell r="G67">
            <v>432.00000000000011</v>
          </cell>
          <cell r="I67">
            <v>6242214.9766109781</v>
          </cell>
          <cell r="J67">
            <v>19253.023389021484</v>
          </cell>
          <cell r="K67">
            <v>0</v>
          </cell>
          <cell r="L67">
            <v>405220</v>
          </cell>
          <cell r="M67">
            <v>6666688</v>
          </cell>
          <cell r="O67">
            <v>498</v>
          </cell>
          <cell r="P67">
            <v>432.00000000000011</v>
          </cell>
          <cell r="Q67">
            <v>0</v>
          </cell>
          <cell r="R67">
            <v>19253.023389021484</v>
          </cell>
          <cell r="S67">
            <v>0</v>
          </cell>
          <cell r="T67">
            <v>0</v>
          </cell>
          <cell r="U67">
            <v>6261468</v>
          </cell>
          <cell r="V67">
            <v>0</v>
          </cell>
          <cell r="W67">
            <v>0</v>
          </cell>
          <cell r="X67">
            <v>6242214.9766109772</v>
          </cell>
          <cell r="Y67">
            <v>0</v>
          </cell>
          <cell r="Z67">
            <v>405220</v>
          </cell>
          <cell r="AA67">
            <v>6647434.9766109772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6666687.9999999991</v>
          </cell>
          <cell r="AH67">
            <v>498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 t="str">
            <v/>
          </cell>
          <cell r="F68">
            <v>0</v>
          </cell>
          <cell r="G68">
            <v>560.00000000000023</v>
          </cell>
          <cell r="I68">
            <v>7943561.8266666671</v>
          </cell>
          <cell r="J68">
            <v>23845.173333333321</v>
          </cell>
          <cell r="K68">
            <v>0</v>
          </cell>
          <cell r="L68">
            <v>525287</v>
          </cell>
          <cell r="M68">
            <v>8492694</v>
          </cell>
          <cell r="O68">
            <v>499</v>
          </cell>
          <cell r="P68">
            <v>560.00000000000023</v>
          </cell>
          <cell r="Q68">
            <v>0</v>
          </cell>
          <cell r="R68">
            <v>23845.173333333321</v>
          </cell>
          <cell r="S68">
            <v>0</v>
          </cell>
          <cell r="T68">
            <v>0</v>
          </cell>
          <cell r="U68">
            <v>7967407</v>
          </cell>
          <cell r="V68">
            <v>0</v>
          </cell>
          <cell r="W68">
            <v>0</v>
          </cell>
          <cell r="X68">
            <v>7943561.8266666615</v>
          </cell>
          <cell r="Y68">
            <v>0</v>
          </cell>
          <cell r="Z68">
            <v>525287</v>
          </cell>
          <cell r="AA68">
            <v>8468848.8266666662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8492694</v>
          </cell>
          <cell r="AH68">
            <v>499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 t="str">
            <v/>
          </cell>
          <cell r="F69">
            <v>0</v>
          </cell>
          <cell r="G69">
            <v>279.99999999999983</v>
          </cell>
          <cell r="I69">
            <v>4584752.2174904943</v>
          </cell>
          <cell r="J69">
            <v>10087.7825095057</v>
          </cell>
          <cell r="K69">
            <v>0</v>
          </cell>
          <cell r="L69">
            <v>262636</v>
          </cell>
          <cell r="M69">
            <v>4857476</v>
          </cell>
          <cell r="O69">
            <v>3501</v>
          </cell>
          <cell r="P69">
            <v>279.99999999999983</v>
          </cell>
          <cell r="Q69">
            <v>0</v>
          </cell>
          <cell r="R69">
            <v>10087.7825095057</v>
          </cell>
          <cell r="S69">
            <v>0</v>
          </cell>
          <cell r="T69">
            <v>0</v>
          </cell>
          <cell r="U69">
            <v>4594840</v>
          </cell>
          <cell r="V69">
            <v>0</v>
          </cell>
          <cell r="W69">
            <v>0</v>
          </cell>
          <cell r="X69">
            <v>4584752.2174904933</v>
          </cell>
          <cell r="Y69">
            <v>0</v>
          </cell>
          <cell r="Z69">
            <v>262636</v>
          </cell>
          <cell r="AA69">
            <v>4847388.2174904933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4857475.9999999991</v>
          </cell>
          <cell r="AH69">
            <v>3501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 t="str">
            <v/>
          </cell>
          <cell r="F70">
            <v>0</v>
          </cell>
          <cell r="G70">
            <v>502.00000000000006</v>
          </cell>
          <cell r="I70">
            <v>7631838.5261407252</v>
          </cell>
          <cell r="J70">
            <v>22458.473859275051</v>
          </cell>
          <cell r="K70">
            <v>0</v>
          </cell>
          <cell r="L70">
            <v>470876</v>
          </cell>
          <cell r="M70">
            <v>8125173</v>
          </cell>
          <cell r="O70">
            <v>3502</v>
          </cell>
          <cell r="P70">
            <v>502.00000000000006</v>
          </cell>
          <cell r="Q70">
            <v>0</v>
          </cell>
          <cell r="R70">
            <v>22458.473859275051</v>
          </cell>
          <cell r="S70">
            <v>0</v>
          </cell>
          <cell r="T70">
            <v>0</v>
          </cell>
          <cell r="U70">
            <v>7654297</v>
          </cell>
          <cell r="V70">
            <v>0</v>
          </cell>
          <cell r="W70">
            <v>0</v>
          </cell>
          <cell r="X70">
            <v>7631838.5261407252</v>
          </cell>
          <cell r="Y70">
            <v>0</v>
          </cell>
          <cell r="Z70">
            <v>470876</v>
          </cell>
          <cell r="AA70">
            <v>8102714.5261407252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8125173</v>
          </cell>
          <cell r="AH70">
            <v>3502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 t="str">
            <v/>
          </cell>
          <cell r="F71">
            <v>0</v>
          </cell>
          <cell r="G71">
            <v>1106.9999999999984</v>
          </cell>
          <cell r="I71">
            <v>14533136.187546799</v>
          </cell>
          <cell r="J71">
            <v>163947.81245320165</v>
          </cell>
          <cell r="K71">
            <v>0</v>
          </cell>
          <cell r="L71">
            <v>1038360</v>
          </cell>
          <cell r="M71">
            <v>15735444</v>
          </cell>
          <cell r="O71">
            <v>3503</v>
          </cell>
          <cell r="P71">
            <v>1106.9999999999984</v>
          </cell>
          <cell r="Q71">
            <v>0</v>
          </cell>
          <cell r="R71">
            <v>163947.81245320165</v>
          </cell>
          <cell r="S71">
            <v>0</v>
          </cell>
          <cell r="T71">
            <v>0</v>
          </cell>
          <cell r="U71">
            <v>14697084</v>
          </cell>
          <cell r="V71">
            <v>0</v>
          </cell>
          <cell r="W71">
            <v>0</v>
          </cell>
          <cell r="X71">
            <v>14533136.187546797</v>
          </cell>
          <cell r="Y71">
            <v>0</v>
          </cell>
          <cell r="Z71">
            <v>1038360</v>
          </cell>
          <cell r="AA71">
            <v>15571496.187546797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15735443.999999998</v>
          </cell>
          <cell r="AH71">
            <v>3503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 t="str">
            <v/>
          </cell>
          <cell r="F72">
            <v>15.151206846359299</v>
          </cell>
          <cell r="G72">
            <v>378.00000000000006</v>
          </cell>
          <cell r="I72">
            <v>5937287.0417837836</v>
          </cell>
          <cell r="J72">
            <v>41226.958216216168</v>
          </cell>
          <cell r="K72">
            <v>0</v>
          </cell>
          <cell r="L72">
            <v>354564</v>
          </cell>
          <cell r="M72">
            <v>6333078</v>
          </cell>
          <cell r="O72">
            <v>3506</v>
          </cell>
          <cell r="P72">
            <v>378.00000000000006</v>
          </cell>
          <cell r="Q72">
            <v>0</v>
          </cell>
          <cell r="R72">
            <v>41226.958216216168</v>
          </cell>
          <cell r="S72">
            <v>109.99999999999984</v>
          </cell>
          <cell r="T72">
            <v>15.151206846359299</v>
          </cell>
          <cell r="U72">
            <v>5978514</v>
          </cell>
          <cell r="V72">
            <v>231443.87338201742</v>
          </cell>
          <cell r="W72">
            <v>0</v>
          </cell>
          <cell r="X72">
            <v>5705843.1684017619</v>
          </cell>
          <cell r="Y72">
            <v>0</v>
          </cell>
          <cell r="Z72">
            <v>340344</v>
          </cell>
          <cell r="AA72">
            <v>6046187.1684017619</v>
          </cell>
          <cell r="AB72">
            <v>231443.87338201742</v>
          </cell>
          <cell r="AC72">
            <v>0</v>
          </cell>
          <cell r="AD72">
            <v>14220</v>
          </cell>
          <cell r="AE72">
            <v>245663.87338201742</v>
          </cell>
          <cell r="AF72">
            <v>6333077.9999999953</v>
          </cell>
          <cell r="AH72">
            <v>3506</v>
          </cell>
          <cell r="AI72">
            <v>109.99999999999984</v>
          </cell>
          <cell r="AJ72">
            <v>15.151206846359299</v>
          </cell>
          <cell r="AK72">
            <v>231443.87338201742</v>
          </cell>
          <cell r="AL72">
            <v>0</v>
          </cell>
          <cell r="AM72">
            <v>14220</v>
          </cell>
          <cell r="AN72">
            <v>245663.87338201742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 t="str">
            <v/>
          </cell>
          <cell r="F73">
            <v>0</v>
          </cell>
          <cell r="G73">
            <v>212.99999999999994</v>
          </cell>
          <cell r="I73">
            <v>3661486.2572596152</v>
          </cell>
          <cell r="J73">
            <v>9457.7427403846123</v>
          </cell>
          <cell r="K73">
            <v>0</v>
          </cell>
          <cell r="L73">
            <v>199788</v>
          </cell>
          <cell r="M73">
            <v>3870732</v>
          </cell>
          <cell r="O73">
            <v>3508</v>
          </cell>
          <cell r="P73">
            <v>212.99999999999994</v>
          </cell>
          <cell r="Q73">
            <v>0</v>
          </cell>
          <cell r="R73">
            <v>9457.7427403846123</v>
          </cell>
          <cell r="S73">
            <v>0</v>
          </cell>
          <cell r="T73">
            <v>0</v>
          </cell>
          <cell r="U73">
            <v>3670944</v>
          </cell>
          <cell r="V73">
            <v>0</v>
          </cell>
          <cell r="W73">
            <v>0</v>
          </cell>
          <cell r="X73">
            <v>3661486.2572596166</v>
          </cell>
          <cell r="Y73">
            <v>0</v>
          </cell>
          <cell r="Z73">
            <v>199788</v>
          </cell>
          <cell r="AA73">
            <v>3861274.2572596166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3870732.0000000014</v>
          </cell>
          <cell r="AH73">
            <v>3508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 t="str">
            <v/>
          </cell>
          <cell r="F74">
            <v>0</v>
          </cell>
          <cell r="G74">
            <v>643.99999999999966</v>
          </cell>
          <cell r="I74">
            <v>9104713.4454640988</v>
          </cell>
          <cell r="J74">
            <v>73497.554535901945</v>
          </cell>
          <cell r="K74">
            <v>0</v>
          </cell>
          <cell r="L74">
            <v>604061</v>
          </cell>
          <cell r="M74">
            <v>9782272</v>
          </cell>
          <cell r="O74">
            <v>3509</v>
          </cell>
          <cell r="P74">
            <v>643.99999999999966</v>
          </cell>
          <cell r="Q74">
            <v>0</v>
          </cell>
          <cell r="R74">
            <v>73497.554535901945</v>
          </cell>
          <cell r="S74">
            <v>0</v>
          </cell>
          <cell r="T74">
            <v>0</v>
          </cell>
          <cell r="U74">
            <v>9178211</v>
          </cell>
          <cell r="V74">
            <v>0</v>
          </cell>
          <cell r="W74">
            <v>0</v>
          </cell>
          <cell r="X74">
            <v>9104713.4454640895</v>
          </cell>
          <cell r="Y74">
            <v>0</v>
          </cell>
          <cell r="Z74">
            <v>604061</v>
          </cell>
          <cell r="AA74">
            <v>9708774.4454640895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9782271.9999999907</v>
          </cell>
          <cell r="AH74">
            <v>3509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 t="str">
            <v/>
          </cell>
          <cell r="F75">
            <v>0</v>
          </cell>
          <cell r="G75">
            <v>432.00000000000057</v>
          </cell>
          <cell r="I75">
            <v>6444941.1771428576</v>
          </cell>
          <cell r="J75">
            <v>19386.822857142863</v>
          </cell>
          <cell r="K75">
            <v>0</v>
          </cell>
          <cell r="L75">
            <v>405216</v>
          </cell>
          <cell r="M75">
            <v>6869544</v>
          </cell>
          <cell r="O75">
            <v>3510</v>
          </cell>
          <cell r="P75">
            <v>432.00000000000057</v>
          </cell>
          <cell r="Q75">
            <v>0</v>
          </cell>
          <cell r="R75">
            <v>19386.822857142863</v>
          </cell>
          <cell r="S75">
            <v>0</v>
          </cell>
          <cell r="T75">
            <v>0</v>
          </cell>
          <cell r="U75">
            <v>6464328</v>
          </cell>
          <cell r="V75">
            <v>0</v>
          </cell>
          <cell r="W75">
            <v>0</v>
          </cell>
          <cell r="X75">
            <v>6444941.1771428585</v>
          </cell>
          <cell r="Y75">
            <v>0</v>
          </cell>
          <cell r="Z75">
            <v>405216</v>
          </cell>
          <cell r="AA75">
            <v>6850157.1771428594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6869544.0000000019</v>
          </cell>
          <cell r="AH75">
            <v>3510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 t="str">
            <v/>
          </cell>
          <cell r="F76">
            <v>10</v>
          </cell>
          <cell r="G76">
            <v>734.99999999999943</v>
          </cell>
          <cell r="I76">
            <v>11054441.636058662</v>
          </cell>
          <cell r="J76">
            <v>76055.591037735852</v>
          </cell>
          <cell r="K76">
            <v>0</v>
          </cell>
          <cell r="L76">
            <v>689421</v>
          </cell>
          <cell r="M76">
            <v>11819918.227096397</v>
          </cell>
          <cell r="O76">
            <v>3513</v>
          </cell>
          <cell r="P76">
            <v>734.99999999999943</v>
          </cell>
          <cell r="Q76">
            <v>0</v>
          </cell>
          <cell r="R76">
            <v>76055.591037735852</v>
          </cell>
          <cell r="S76">
            <v>64.000000000000057</v>
          </cell>
          <cell r="T76">
            <v>10</v>
          </cell>
          <cell r="U76">
            <v>11197279</v>
          </cell>
          <cell r="V76">
            <v>176890</v>
          </cell>
          <cell r="W76">
            <v>66781.77290360273</v>
          </cell>
          <cell r="X76">
            <v>10877551.636058677</v>
          </cell>
          <cell r="Y76">
            <v>0</v>
          </cell>
          <cell r="Z76">
            <v>680041</v>
          </cell>
          <cell r="AA76">
            <v>11557592.636058677</v>
          </cell>
          <cell r="AB76">
            <v>176890</v>
          </cell>
          <cell r="AC76">
            <v>0</v>
          </cell>
          <cell r="AD76">
            <v>9380</v>
          </cell>
          <cell r="AE76">
            <v>186270</v>
          </cell>
          <cell r="AF76">
            <v>11819918.227096412</v>
          </cell>
          <cell r="AH76">
            <v>3513</v>
          </cell>
          <cell r="AI76">
            <v>64.000000000000057</v>
          </cell>
          <cell r="AJ76">
            <v>10</v>
          </cell>
          <cell r="AK76">
            <v>176890</v>
          </cell>
          <cell r="AL76">
            <v>0</v>
          </cell>
          <cell r="AM76">
            <v>9380</v>
          </cell>
          <cell r="AN76">
            <v>186270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5480654.4338461543</v>
          </cell>
          <cell r="J77">
            <v>16061.566153846154</v>
          </cell>
          <cell r="K77">
            <v>0</v>
          </cell>
          <cell r="L77">
            <v>337680</v>
          </cell>
          <cell r="M77">
            <v>5834396</v>
          </cell>
          <cell r="O77">
            <v>3514</v>
          </cell>
          <cell r="P77">
            <v>360</v>
          </cell>
          <cell r="Q77">
            <v>0</v>
          </cell>
          <cell r="R77">
            <v>16061.566153846154</v>
          </cell>
          <cell r="S77">
            <v>0</v>
          </cell>
          <cell r="T77">
            <v>0</v>
          </cell>
          <cell r="U77">
            <v>5496716</v>
          </cell>
          <cell r="V77">
            <v>0</v>
          </cell>
          <cell r="W77">
            <v>0</v>
          </cell>
          <cell r="X77">
            <v>5480654.4338461533</v>
          </cell>
          <cell r="Y77">
            <v>0</v>
          </cell>
          <cell r="Z77">
            <v>337680</v>
          </cell>
          <cell r="AA77">
            <v>5818334.4338461533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5834395.9999999991</v>
          </cell>
          <cell r="AH77">
            <v>3514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 t="str">
            <v/>
          </cell>
          <cell r="F78">
            <v>0</v>
          </cell>
          <cell r="G78">
            <v>320.00000000000006</v>
          </cell>
          <cell r="I78">
            <v>4456719.8628571425</v>
          </cell>
          <cell r="J78">
            <v>34060.137142857122</v>
          </cell>
          <cell r="K78">
            <v>0</v>
          </cell>
          <cell r="L78">
            <v>300167</v>
          </cell>
          <cell r="M78">
            <v>4790947</v>
          </cell>
          <cell r="O78">
            <v>3515</v>
          </cell>
          <cell r="P78">
            <v>320.00000000000006</v>
          </cell>
          <cell r="Q78">
            <v>0</v>
          </cell>
          <cell r="R78">
            <v>34060.137142857122</v>
          </cell>
          <cell r="S78">
            <v>0</v>
          </cell>
          <cell r="T78">
            <v>0</v>
          </cell>
          <cell r="U78">
            <v>4490780</v>
          </cell>
          <cell r="V78">
            <v>0</v>
          </cell>
          <cell r="W78">
            <v>0</v>
          </cell>
          <cell r="X78">
            <v>4456719.8628571406</v>
          </cell>
          <cell r="Y78">
            <v>0</v>
          </cell>
          <cell r="Z78">
            <v>300167</v>
          </cell>
          <cell r="AA78">
            <v>4756886.8628571425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4790947</v>
          </cell>
          <cell r="AH78">
            <v>3515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 t="str">
            <v/>
          </cell>
          <cell r="F79">
            <v>0</v>
          </cell>
          <cell r="G79">
            <v>414.99999999999994</v>
          </cell>
          <cell r="I79">
            <v>6118912.18265625</v>
          </cell>
          <cell r="J79">
            <v>18933.817343750001</v>
          </cell>
          <cell r="K79">
            <v>0</v>
          </cell>
          <cell r="L79">
            <v>389282</v>
          </cell>
          <cell r="M79">
            <v>6527128</v>
          </cell>
          <cell r="O79">
            <v>3516</v>
          </cell>
          <cell r="P79">
            <v>414.99999999999994</v>
          </cell>
          <cell r="Q79">
            <v>0</v>
          </cell>
          <cell r="R79">
            <v>18933.817343750001</v>
          </cell>
          <cell r="S79">
            <v>0</v>
          </cell>
          <cell r="T79">
            <v>0</v>
          </cell>
          <cell r="U79">
            <v>6137846</v>
          </cell>
          <cell r="V79">
            <v>0</v>
          </cell>
          <cell r="W79">
            <v>0</v>
          </cell>
          <cell r="X79">
            <v>6118912.1826562537</v>
          </cell>
          <cell r="Y79">
            <v>0</v>
          </cell>
          <cell r="Z79">
            <v>389282</v>
          </cell>
          <cell r="AA79">
            <v>6508194.1826562546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6527128.0000000047</v>
          </cell>
          <cell r="AH79">
            <v>3516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 t="str">
            <v/>
          </cell>
          <cell r="F80">
            <v>0</v>
          </cell>
          <cell r="G80">
            <v>220.0000000000004</v>
          </cell>
          <cell r="I80">
            <v>4028057.0262135924</v>
          </cell>
          <cell r="J80">
            <v>36570.973786407754</v>
          </cell>
          <cell r="K80">
            <v>0</v>
          </cell>
          <cell r="L80">
            <v>206332</v>
          </cell>
          <cell r="M80">
            <v>4270960</v>
          </cell>
          <cell r="O80">
            <v>3517</v>
          </cell>
          <cell r="P80">
            <v>220.0000000000004</v>
          </cell>
          <cell r="Q80">
            <v>0</v>
          </cell>
          <cell r="R80">
            <v>36570.973786407754</v>
          </cell>
          <cell r="S80">
            <v>0</v>
          </cell>
          <cell r="T80">
            <v>0</v>
          </cell>
          <cell r="U80">
            <v>4064628</v>
          </cell>
          <cell r="V80">
            <v>0</v>
          </cell>
          <cell r="W80">
            <v>0</v>
          </cell>
          <cell r="X80">
            <v>4028057.026213591</v>
          </cell>
          <cell r="Y80">
            <v>0</v>
          </cell>
          <cell r="Z80">
            <v>206332</v>
          </cell>
          <cell r="AA80">
            <v>4234389.026213591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4270959.9999999991</v>
          </cell>
          <cell r="AH80">
            <v>3517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 t="str">
            <v/>
          </cell>
          <cell r="F81">
            <v>0</v>
          </cell>
          <cell r="G81">
            <v>179.99999999999994</v>
          </cell>
          <cell r="I81">
            <v>2977729.0415094341</v>
          </cell>
          <cell r="J81">
            <v>8938.958490566034</v>
          </cell>
          <cell r="K81">
            <v>0</v>
          </cell>
          <cell r="L81">
            <v>168836</v>
          </cell>
          <cell r="M81">
            <v>3155504</v>
          </cell>
          <cell r="O81">
            <v>3518</v>
          </cell>
          <cell r="P81">
            <v>179.99999999999994</v>
          </cell>
          <cell r="Q81">
            <v>0</v>
          </cell>
          <cell r="R81">
            <v>8938.958490566034</v>
          </cell>
          <cell r="S81">
            <v>0</v>
          </cell>
          <cell r="T81">
            <v>0</v>
          </cell>
          <cell r="U81">
            <v>2986668</v>
          </cell>
          <cell r="V81">
            <v>0</v>
          </cell>
          <cell r="W81">
            <v>0</v>
          </cell>
          <cell r="X81">
            <v>2977729.0415094336</v>
          </cell>
          <cell r="Y81">
            <v>0</v>
          </cell>
          <cell r="Z81">
            <v>168836</v>
          </cell>
          <cell r="AA81">
            <v>3146565.0415094336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3155503.9999999995</v>
          </cell>
          <cell r="AH81">
            <v>3518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435.77980366962396</v>
          </cell>
          <cell r="G82">
            <v>47444.000000000029</v>
          </cell>
          <cell r="I82">
            <v>784363018.03311241</v>
          </cell>
          <cell r="J82">
            <v>6617464.3416038612</v>
          </cell>
          <cell r="K82">
            <v>4005835</v>
          </cell>
          <cell r="L82">
            <v>44502350</v>
          </cell>
          <cell r="M82">
            <v>839488667.37471628</v>
          </cell>
          <cell r="O82">
            <v>9999</v>
          </cell>
          <cell r="P82">
            <v>47444.000000000029</v>
          </cell>
          <cell r="Q82">
            <v>0</v>
          </cell>
          <cell r="R82">
            <v>6617464.3416038612</v>
          </cell>
          <cell r="S82">
            <v>2080.0005597372028</v>
          </cell>
          <cell r="T82">
            <v>435.77980366962396</v>
          </cell>
          <cell r="U82">
            <v>791307479</v>
          </cell>
          <cell r="V82">
            <v>7213270.2475227565</v>
          </cell>
          <cell r="W82">
            <v>326996.62528380327</v>
          </cell>
          <cell r="X82">
            <v>777149747.78558981</v>
          </cell>
          <cell r="Y82">
            <v>4005835</v>
          </cell>
          <cell r="Z82">
            <v>44093583</v>
          </cell>
          <cell r="AA82">
            <v>825249165.78558981</v>
          </cell>
          <cell r="AB82">
            <v>7213270.2475227565</v>
          </cell>
          <cell r="AC82">
            <v>0</v>
          </cell>
          <cell r="AD82">
            <v>408767</v>
          </cell>
          <cell r="AE82">
            <v>7622037.2475227546</v>
          </cell>
          <cell r="AF82">
            <v>839488667.37471604</v>
          </cell>
          <cell r="AH82">
            <v>9999</v>
          </cell>
          <cell r="AI82">
            <v>2080.0005597372028</v>
          </cell>
          <cell r="AJ82">
            <v>435.77980366962396</v>
          </cell>
          <cell r="AK82">
            <v>7213270.2475227565</v>
          </cell>
          <cell r="AL82">
            <v>0</v>
          </cell>
          <cell r="AM82">
            <v>408767</v>
          </cell>
          <cell r="AN82">
            <v>7622037.2475227546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</row>
      </sheetData>
      <sheetData sheetId="26">
        <row r="10">
          <cell r="A10">
            <v>409</v>
          </cell>
          <cell r="B10" t="str">
            <v>ALMA DEL MAR</v>
          </cell>
          <cell r="C10">
            <v>946.00000000000023</v>
          </cell>
          <cell r="D10" t="str">
            <v/>
          </cell>
          <cell r="F10">
            <v>0</v>
          </cell>
          <cell r="G10">
            <v>946.00000000000023</v>
          </cell>
          <cell r="I10">
            <v>13456344.597415308</v>
          </cell>
          <cell r="J10">
            <v>75524.402584692682</v>
          </cell>
          <cell r="K10">
            <v>0</v>
          </cell>
          <cell r="L10">
            <v>899640</v>
          </cell>
          <cell r="M10">
            <v>14431509</v>
          </cell>
          <cell r="O10">
            <v>409</v>
          </cell>
          <cell r="P10">
            <v>946.00000000000023</v>
          </cell>
          <cell r="Q10">
            <v>0</v>
          </cell>
          <cell r="R10">
            <v>75524.402584692682</v>
          </cell>
          <cell r="S10">
            <v>0</v>
          </cell>
          <cell r="T10">
            <v>0</v>
          </cell>
          <cell r="U10">
            <v>13531869</v>
          </cell>
          <cell r="V10">
            <v>0</v>
          </cell>
          <cell r="W10">
            <v>0</v>
          </cell>
          <cell r="X10">
            <v>13456344.597415311</v>
          </cell>
          <cell r="Y10">
            <v>0</v>
          </cell>
          <cell r="Z10">
            <v>899640</v>
          </cell>
          <cell r="AA10">
            <v>14355984.597415311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14431509.000000004</v>
          </cell>
          <cell r="AH10">
            <v>409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 t="str">
            <v/>
          </cell>
          <cell r="F11">
            <v>1.9866225626300005</v>
          </cell>
          <cell r="G11">
            <v>1400.0000000000059</v>
          </cell>
          <cell r="I11">
            <v>25989231.065447386</v>
          </cell>
          <cell r="J11">
            <v>218642.80777537779</v>
          </cell>
          <cell r="K11">
            <v>0</v>
          </cell>
          <cell r="L11">
            <v>1331408</v>
          </cell>
          <cell r="M11">
            <v>27539281.873222765</v>
          </cell>
          <cell r="O11">
            <v>410</v>
          </cell>
          <cell r="P11">
            <v>1400.0000000000059</v>
          </cell>
          <cell r="Q11">
            <v>0</v>
          </cell>
          <cell r="R11">
            <v>218642.80777537779</v>
          </cell>
          <cell r="S11">
            <v>142.07919366450687</v>
          </cell>
          <cell r="T11">
            <v>1.9866225626300005</v>
          </cell>
          <cell r="U11">
            <v>26209040</v>
          </cell>
          <cell r="V11">
            <v>30616.915602051839</v>
          </cell>
          <cell r="W11">
            <v>1166.1267772361882</v>
          </cell>
          <cell r="X11">
            <v>25958614.149845347</v>
          </cell>
          <cell r="Y11">
            <v>0</v>
          </cell>
          <cell r="Z11">
            <v>1329520</v>
          </cell>
          <cell r="AA11">
            <v>27288134.149845347</v>
          </cell>
          <cell r="AB11">
            <v>30616.915602051839</v>
          </cell>
          <cell r="AC11">
            <v>0</v>
          </cell>
          <cell r="AD11">
            <v>1888</v>
          </cell>
          <cell r="AE11">
            <v>32504.915602051839</v>
          </cell>
          <cell r="AF11">
            <v>27539281.873222724</v>
          </cell>
          <cell r="AH11">
            <v>410</v>
          </cell>
          <cell r="AI11">
            <v>142.07919366450687</v>
          </cell>
          <cell r="AJ11">
            <v>1.9866225626300005</v>
          </cell>
          <cell r="AK11">
            <v>30616.915602051839</v>
          </cell>
          <cell r="AL11">
            <v>0</v>
          </cell>
          <cell r="AM11">
            <v>1888</v>
          </cell>
          <cell r="AN11">
            <v>32504.915602051839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 t="str">
            <v/>
          </cell>
          <cell r="F12">
            <v>1</v>
          </cell>
          <cell r="G12">
            <v>544.99999999999864</v>
          </cell>
          <cell r="I12">
            <v>10721505.418295942</v>
          </cell>
          <cell r="J12">
            <v>157432.22231481483</v>
          </cell>
          <cell r="K12">
            <v>0</v>
          </cell>
          <cell r="L12">
            <v>518304</v>
          </cell>
          <cell r="M12">
            <v>11397241.640610756</v>
          </cell>
          <cell r="O12">
            <v>412</v>
          </cell>
          <cell r="P12">
            <v>544.99999999999864</v>
          </cell>
          <cell r="Q12">
            <v>0</v>
          </cell>
          <cell r="R12">
            <v>157432.22231481483</v>
          </cell>
          <cell r="S12">
            <v>25</v>
          </cell>
          <cell r="T12">
            <v>1</v>
          </cell>
          <cell r="U12">
            <v>10893856</v>
          </cell>
          <cell r="V12">
            <v>20495</v>
          </cell>
          <cell r="W12">
            <v>14918.359389244084</v>
          </cell>
          <cell r="X12">
            <v>10701010.418295927</v>
          </cell>
          <cell r="Y12">
            <v>0</v>
          </cell>
          <cell r="Z12">
            <v>517352</v>
          </cell>
          <cell r="AA12">
            <v>11218362.418295927</v>
          </cell>
          <cell r="AB12">
            <v>20495</v>
          </cell>
          <cell r="AC12">
            <v>0</v>
          </cell>
          <cell r="AD12">
            <v>952</v>
          </cell>
          <cell r="AE12">
            <v>21447</v>
          </cell>
          <cell r="AF12">
            <v>11397241.640610741</v>
          </cell>
          <cell r="AH12">
            <v>412</v>
          </cell>
          <cell r="AI12">
            <v>25</v>
          </cell>
          <cell r="AJ12">
            <v>1</v>
          </cell>
          <cell r="AK12">
            <v>20495</v>
          </cell>
          <cell r="AL12">
            <v>0</v>
          </cell>
          <cell r="AM12">
            <v>952</v>
          </cell>
          <cell r="AN12">
            <v>21447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 t="str">
            <v/>
          </cell>
          <cell r="F13">
            <v>0</v>
          </cell>
          <cell r="G13">
            <v>219.99999999999983</v>
          </cell>
          <cell r="I13">
            <v>3744824.32</v>
          </cell>
          <cell r="J13">
            <v>3771.6799999999989</v>
          </cell>
          <cell r="K13">
            <v>0</v>
          </cell>
          <cell r="L13">
            <v>209214</v>
          </cell>
          <cell r="M13">
            <v>3957810</v>
          </cell>
          <cell r="O13">
            <v>413</v>
          </cell>
          <cell r="P13">
            <v>219.99999999999983</v>
          </cell>
          <cell r="Q13">
            <v>0</v>
          </cell>
          <cell r="R13">
            <v>3771.6799999999989</v>
          </cell>
          <cell r="S13">
            <v>0</v>
          </cell>
          <cell r="T13">
            <v>0</v>
          </cell>
          <cell r="U13">
            <v>3748596</v>
          </cell>
          <cell r="V13">
            <v>0</v>
          </cell>
          <cell r="W13">
            <v>0</v>
          </cell>
          <cell r="X13">
            <v>3744824.3200000008</v>
          </cell>
          <cell r="Y13">
            <v>0</v>
          </cell>
          <cell r="Z13">
            <v>209214</v>
          </cell>
          <cell r="AA13">
            <v>3954038.3200000008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3957810.0000000009</v>
          </cell>
          <cell r="AH13">
            <v>413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 t="str">
            <v/>
          </cell>
          <cell r="F14">
            <v>0</v>
          </cell>
          <cell r="G14">
            <v>363.00000000000028</v>
          </cell>
          <cell r="I14">
            <v>5737842.3379838709</v>
          </cell>
          <cell r="J14">
            <v>47860.662016129041</v>
          </cell>
          <cell r="K14">
            <v>0</v>
          </cell>
          <cell r="L14">
            <v>345219</v>
          </cell>
          <cell r="M14">
            <v>6130922</v>
          </cell>
          <cell r="O14">
            <v>414</v>
          </cell>
          <cell r="P14">
            <v>363.00000000000028</v>
          </cell>
          <cell r="Q14">
            <v>0</v>
          </cell>
          <cell r="R14">
            <v>47860.662016129041</v>
          </cell>
          <cell r="S14">
            <v>0</v>
          </cell>
          <cell r="T14">
            <v>0</v>
          </cell>
          <cell r="U14">
            <v>5785703</v>
          </cell>
          <cell r="V14">
            <v>0</v>
          </cell>
          <cell r="W14">
            <v>0</v>
          </cell>
          <cell r="X14">
            <v>5737842.3379838737</v>
          </cell>
          <cell r="Y14">
            <v>0</v>
          </cell>
          <cell r="Z14">
            <v>345219</v>
          </cell>
          <cell r="AA14">
            <v>6083061.3379838709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6130922</v>
          </cell>
          <cell r="AH14">
            <v>414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 t="str">
            <v/>
          </cell>
          <cell r="F15">
            <v>0</v>
          </cell>
          <cell r="G15">
            <v>699.9999999999992</v>
          </cell>
          <cell r="I15">
            <v>14934811.769433271</v>
          </cell>
          <cell r="J15">
            <v>204666.28166915037</v>
          </cell>
          <cell r="K15">
            <v>40963</v>
          </cell>
          <cell r="L15">
            <v>665700</v>
          </cell>
          <cell r="M15">
            <v>15846141.051102422</v>
          </cell>
          <cell r="O15">
            <v>416</v>
          </cell>
          <cell r="P15">
            <v>699.9999999999992</v>
          </cell>
          <cell r="Q15">
            <v>0</v>
          </cell>
          <cell r="R15">
            <v>204666.28166915037</v>
          </cell>
          <cell r="S15">
            <v>0</v>
          </cell>
          <cell r="T15">
            <v>0</v>
          </cell>
          <cell r="U15">
            <v>15151528</v>
          </cell>
          <cell r="V15">
            <v>0</v>
          </cell>
          <cell r="W15">
            <v>12049.948897578728</v>
          </cell>
          <cell r="X15">
            <v>14934811.769433258</v>
          </cell>
          <cell r="Y15">
            <v>40963</v>
          </cell>
          <cell r="Z15">
            <v>665700</v>
          </cell>
          <cell r="AA15">
            <v>15641474.769433262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15846141.051102413</v>
          </cell>
          <cell r="AH15">
            <v>416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 t="str">
            <v/>
          </cell>
          <cell r="F16">
            <v>2.9999999999999996</v>
          </cell>
          <cell r="G16">
            <v>335.00000000000017</v>
          </cell>
          <cell r="I16">
            <v>7591708.853376057</v>
          </cell>
          <cell r="J16">
            <v>97799.354881656822</v>
          </cell>
          <cell r="K16">
            <v>0</v>
          </cell>
          <cell r="L16">
            <v>318590</v>
          </cell>
          <cell r="M16">
            <v>8008098.2082577143</v>
          </cell>
          <cell r="O16">
            <v>417</v>
          </cell>
          <cell r="P16">
            <v>335.00000000000017</v>
          </cell>
          <cell r="Q16">
            <v>0</v>
          </cell>
          <cell r="R16">
            <v>97799.354881656822</v>
          </cell>
          <cell r="S16">
            <v>2.9999999999999996</v>
          </cell>
          <cell r="T16">
            <v>2.9999999999999996</v>
          </cell>
          <cell r="U16">
            <v>7698450</v>
          </cell>
          <cell r="V16">
            <v>70125</v>
          </cell>
          <cell r="W16">
            <v>8941.7917422854844</v>
          </cell>
          <cell r="X16">
            <v>7521583.8533760533</v>
          </cell>
          <cell r="Y16">
            <v>0</v>
          </cell>
          <cell r="Z16">
            <v>315740</v>
          </cell>
          <cell r="AA16">
            <v>7837323.8533760533</v>
          </cell>
          <cell r="AB16">
            <v>70125</v>
          </cell>
          <cell r="AC16">
            <v>0</v>
          </cell>
          <cell r="AD16">
            <v>2850</v>
          </cell>
          <cell r="AE16">
            <v>72975</v>
          </cell>
          <cell r="AF16">
            <v>8008098.2082577106</v>
          </cell>
          <cell r="AH16">
            <v>417</v>
          </cell>
          <cell r="AI16">
            <v>2.9999999999999996</v>
          </cell>
          <cell r="AJ16">
            <v>2.9999999999999996</v>
          </cell>
          <cell r="AK16">
            <v>70125</v>
          </cell>
          <cell r="AL16">
            <v>0</v>
          </cell>
          <cell r="AM16">
            <v>2850</v>
          </cell>
          <cell r="AN16">
            <v>72975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 t="str">
            <v/>
          </cell>
          <cell r="F17">
            <v>0</v>
          </cell>
          <cell r="G17">
            <v>396.00000000000011</v>
          </cell>
          <cell r="I17">
            <v>6439108.770676692</v>
          </cell>
          <cell r="J17">
            <v>30487.229323308286</v>
          </cell>
          <cell r="K17">
            <v>0</v>
          </cell>
          <cell r="L17">
            <v>376599</v>
          </cell>
          <cell r="M17">
            <v>6846195</v>
          </cell>
          <cell r="O17">
            <v>418</v>
          </cell>
          <cell r="P17">
            <v>396.00000000000011</v>
          </cell>
          <cell r="Q17">
            <v>0</v>
          </cell>
          <cell r="R17">
            <v>30487.229323308286</v>
          </cell>
          <cell r="S17">
            <v>0</v>
          </cell>
          <cell r="T17">
            <v>0</v>
          </cell>
          <cell r="U17">
            <v>6469596</v>
          </cell>
          <cell r="V17">
            <v>0</v>
          </cell>
          <cell r="W17">
            <v>0</v>
          </cell>
          <cell r="X17">
            <v>6439108.7706766948</v>
          </cell>
          <cell r="Y17">
            <v>0</v>
          </cell>
          <cell r="Z17">
            <v>376599</v>
          </cell>
          <cell r="AA17">
            <v>6815707.7706766948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6846195.0000000028</v>
          </cell>
          <cell r="AH17">
            <v>418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 t="str">
            <v/>
          </cell>
          <cell r="F18">
            <v>0</v>
          </cell>
          <cell r="G18">
            <v>216.00000000000003</v>
          </cell>
          <cell r="I18">
            <v>4223696.5683759265</v>
          </cell>
          <cell r="J18">
            <v>63511.397720207242</v>
          </cell>
          <cell r="K18">
            <v>0</v>
          </cell>
          <cell r="L18">
            <v>205416</v>
          </cell>
          <cell r="M18">
            <v>4492623.9660961339</v>
          </cell>
          <cell r="O18">
            <v>419</v>
          </cell>
          <cell r="P18">
            <v>216.00000000000003</v>
          </cell>
          <cell r="Q18">
            <v>0</v>
          </cell>
          <cell r="R18">
            <v>63511.397720207242</v>
          </cell>
          <cell r="S18">
            <v>0</v>
          </cell>
          <cell r="T18">
            <v>0</v>
          </cell>
          <cell r="U18">
            <v>4297098</v>
          </cell>
          <cell r="V18">
            <v>0</v>
          </cell>
          <cell r="W18">
            <v>9890.0339038658258</v>
          </cell>
          <cell r="X18">
            <v>4223696.5683759246</v>
          </cell>
          <cell r="Y18">
            <v>0</v>
          </cell>
          <cell r="Z18">
            <v>205416</v>
          </cell>
          <cell r="AA18">
            <v>4429112.5683759255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4492623.966096133</v>
          </cell>
          <cell r="AH18">
            <v>419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 t="str">
            <v/>
          </cell>
          <cell r="F19">
            <v>3.1454806235486004</v>
          </cell>
          <cell r="G19">
            <v>350.00000000000171</v>
          </cell>
          <cell r="I19">
            <v>8953719.302938154</v>
          </cell>
          <cell r="J19">
            <v>93067.920058139396</v>
          </cell>
          <cell r="K19">
            <v>0</v>
          </cell>
          <cell r="L19">
            <v>332864</v>
          </cell>
          <cell r="M19">
            <v>9379651.2229962926</v>
          </cell>
          <cell r="O19">
            <v>420</v>
          </cell>
          <cell r="P19">
            <v>350.00000000000171</v>
          </cell>
          <cell r="Q19">
            <v>0</v>
          </cell>
          <cell r="R19">
            <v>93067.920058139396</v>
          </cell>
          <cell r="S19">
            <v>14</v>
          </cell>
          <cell r="T19">
            <v>3.1454806235486004</v>
          </cell>
          <cell r="U19">
            <v>9048824</v>
          </cell>
          <cell r="V19">
            <v>55342.012406674854</v>
          </cell>
          <cell r="W19">
            <v>2036.7770037067198</v>
          </cell>
          <cell r="X19">
            <v>8898377.2905314695</v>
          </cell>
          <cell r="Y19">
            <v>0</v>
          </cell>
          <cell r="Z19">
            <v>329872</v>
          </cell>
          <cell r="AA19">
            <v>9228249.2905314751</v>
          </cell>
          <cell r="AB19">
            <v>55342.012406674854</v>
          </cell>
          <cell r="AC19">
            <v>0</v>
          </cell>
          <cell r="AD19">
            <v>2992</v>
          </cell>
          <cell r="AE19">
            <v>58334.012406674847</v>
          </cell>
          <cell r="AF19">
            <v>9379651.2229962796</v>
          </cell>
          <cell r="AH19">
            <v>420</v>
          </cell>
          <cell r="AI19">
            <v>14</v>
          </cell>
          <cell r="AJ19">
            <v>3.1454806235486004</v>
          </cell>
          <cell r="AK19">
            <v>55342.012406674854</v>
          </cell>
          <cell r="AL19">
            <v>0</v>
          </cell>
          <cell r="AM19">
            <v>2992</v>
          </cell>
          <cell r="AN19">
            <v>58334.012406674847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 t="str">
            <v/>
          </cell>
          <cell r="F20">
            <v>0</v>
          </cell>
          <cell r="G20">
            <v>400.0000000000004</v>
          </cell>
          <cell r="I20">
            <v>5790765.0999999996</v>
          </cell>
          <cell r="J20">
            <v>16074.899999999991</v>
          </cell>
          <cell r="K20">
            <v>246820</v>
          </cell>
          <cell r="L20">
            <v>380400</v>
          </cell>
          <cell r="M20">
            <v>6434060</v>
          </cell>
          <cell r="O20">
            <v>426</v>
          </cell>
          <cell r="P20">
            <v>400.0000000000004</v>
          </cell>
          <cell r="Q20">
            <v>0</v>
          </cell>
          <cell r="R20">
            <v>16074.899999999991</v>
          </cell>
          <cell r="S20">
            <v>0</v>
          </cell>
          <cell r="T20">
            <v>0</v>
          </cell>
          <cell r="U20">
            <v>5806840</v>
          </cell>
          <cell r="V20">
            <v>0</v>
          </cell>
          <cell r="W20">
            <v>0</v>
          </cell>
          <cell r="X20">
            <v>5790765.1000000071</v>
          </cell>
          <cell r="Y20">
            <v>246820</v>
          </cell>
          <cell r="Z20">
            <v>380400</v>
          </cell>
          <cell r="AA20">
            <v>6417985.1000000071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6434060.0000000075</v>
          </cell>
          <cell r="AH20">
            <v>426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 t="str">
            <v/>
          </cell>
          <cell r="F21">
            <v>8.9848647041919083</v>
          </cell>
          <cell r="G21">
            <v>2220.9999999999882</v>
          </cell>
          <cell r="I21">
            <v>43961611.009429492</v>
          </cell>
          <cell r="J21">
            <v>586085.81010228838</v>
          </cell>
          <cell r="K21">
            <v>0</v>
          </cell>
          <cell r="L21">
            <v>2112162</v>
          </cell>
          <cell r="M21">
            <v>46659858.819531783</v>
          </cell>
          <cell r="O21">
            <v>428</v>
          </cell>
          <cell r="P21">
            <v>2220.9999999999882</v>
          </cell>
          <cell r="Q21">
            <v>0</v>
          </cell>
          <cell r="R21">
            <v>586085.81010228838</v>
          </cell>
          <cell r="S21">
            <v>14.999999999999995</v>
          </cell>
          <cell r="T21">
            <v>8.9848647041919083</v>
          </cell>
          <cell r="U21">
            <v>44566951</v>
          </cell>
          <cell r="V21">
            <v>170556.66483820643</v>
          </cell>
          <cell r="W21">
            <v>19254.180468215043</v>
          </cell>
          <cell r="X21">
            <v>43791054.344591416</v>
          </cell>
          <cell r="Y21">
            <v>0</v>
          </cell>
          <cell r="Z21">
            <v>2103621</v>
          </cell>
          <cell r="AA21">
            <v>45894675.344591416</v>
          </cell>
          <cell r="AB21">
            <v>170556.66483820643</v>
          </cell>
          <cell r="AC21">
            <v>0</v>
          </cell>
          <cell r="AD21">
            <v>8541</v>
          </cell>
          <cell r="AE21">
            <v>179097.66483820643</v>
          </cell>
          <cell r="AF21">
            <v>46659858.819531806</v>
          </cell>
          <cell r="AH21">
            <v>428</v>
          </cell>
          <cell r="AI21">
            <v>14.999999999999995</v>
          </cell>
          <cell r="AJ21">
            <v>8.9848647041919083</v>
          </cell>
          <cell r="AK21">
            <v>170556.66483820643</v>
          </cell>
          <cell r="AL21">
            <v>0</v>
          </cell>
          <cell r="AM21">
            <v>8541</v>
          </cell>
          <cell r="AN21">
            <v>179097.66483820643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 t="str">
            <v/>
          </cell>
          <cell r="F22">
            <v>86.282554067636852</v>
          </cell>
          <cell r="G22">
            <v>1586.0000000000084</v>
          </cell>
          <cell r="I22">
            <v>23291667.789523222</v>
          </cell>
          <cell r="J22">
            <v>163413.21047677996</v>
          </cell>
          <cell r="K22">
            <v>957699</v>
          </cell>
          <cell r="L22">
            <v>1508325</v>
          </cell>
          <cell r="M22">
            <v>25921105</v>
          </cell>
          <cell r="O22">
            <v>429</v>
          </cell>
          <cell r="P22">
            <v>1586.0000000000084</v>
          </cell>
          <cell r="Q22">
            <v>0</v>
          </cell>
          <cell r="R22">
            <v>163413.21047677996</v>
          </cell>
          <cell r="S22">
            <v>322.98204334365465</v>
          </cell>
          <cell r="T22">
            <v>86.282554067636852</v>
          </cell>
          <cell r="U22">
            <v>23455081</v>
          </cell>
          <cell r="V22">
            <v>1271383.4309924261</v>
          </cell>
          <cell r="W22">
            <v>0</v>
          </cell>
          <cell r="X22">
            <v>22020284.358530808</v>
          </cell>
          <cell r="Y22">
            <v>957699</v>
          </cell>
          <cell r="Z22">
            <v>1426269</v>
          </cell>
          <cell r="AA22">
            <v>24404252.358530808</v>
          </cell>
          <cell r="AB22">
            <v>1271383.4309924261</v>
          </cell>
          <cell r="AC22">
            <v>0</v>
          </cell>
          <cell r="AD22">
            <v>82056</v>
          </cell>
          <cell r="AE22">
            <v>1353439.4309924261</v>
          </cell>
          <cell r="AF22">
            <v>25921105.000000011</v>
          </cell>
          <cell r="AH22">
            <v>429</v>
          </cell>
          <cell r="AI22">
            <v>322.98204334365465</v>
          </cell>
          <cell r="AJ22">
            <v>86.282554067636852</v>
          </cell>
          <cell r="AK22">
            <v>1271383.4309924261</v>
          </cell>
          <cell r="AL22">
            <v>0</v>
          </cell>
          <cell r="AM22">
            <v>82056</v>
          </cell>
          <cell r="AN22">
            <v>1353439.4309924261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 t="str">
            <v/>
          </cell>
          <cell r="F23">
            <v>0</v>
          </cell>
          <cell r="G23">
            <v>965.99999999999841</v>
          </cell>
          <cell r="I23">
            <v>14123142.83</v>
          </cell>
          <cell r="J23">
            <v>166768.16999999993</v>
          </cell>
          <cell r="K23">
            <v>0</v>
          </cell>
          <cell r="L23">
            <v>918680</v>
          </cell>
          <cell r="M23">
            <v>15208591</v>
          </cell>
          <cell r="O23">
            <v>430</v>
          </cell>
          <cell r="P23">
            <v>965.99999999999841</v>
          </cell>
          <cell r="Q23">
            <v>0</v>
          </cell>
          <cell r="R23">
            <v>166768.16999999993</v>
          </cell>
          <cell r="S23">
            <v>0</v>
          </cell>
          <cell r="T23">
            <v>0</v>
          </cell>
          <cell r="U23">
            <v>14289911</v>
          </cell>
          <cell r="V23">
            <v>0</v>
          </cell>
          <cell r="W23">
            <v>0</v>
          </cell>
          <cell r="X23">
            <v>14123142.829999998</v>
          </cell>
          <cell r="Y23">
            <v>0</v>
          </cell>
          <cell r="Z23">
            <v>918680</v>
          </cell>
          <cell r="AA23">
            <v>15041822.829999998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15208590.999999998</v>
          </cell>
          <cell r="AH23">
            <v>430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 t="str">
            <v/>
          </cell>
          <cell r="F24">
            <v>0</v>
          </cell>
          <cell r="G24">
            <v>400.00000000000006</v>
          </cell>
          <cell r="I24">
            <v>5611877.0099999998</v>
          </cell>
          <cell r="J24">
            <v>15902.990000000007</v>
          </cell>
          <cell r="K24">
            <v>291137</v>
          </cell>
          <cell r="L24">
            <v>380390</v>
          </cell>
          <cell r="M24">
            <v>6299307</v>
          </cell>
          <cell r="O24">
            <v>431</v>
          </cell>
          <cell r="P24">
            <v>400.00000000000006</v>
          </cell>
          <cell r="Q24">
            <v>0</v>
          </cell>
          <cell r="R24">
            <v>15902.990000000007</v>
          </cell>
          <cell r="S24">
            <v>0</v>
          </cell>
          <cell r="T24">
            <v>0</v>
          </cell>
          <cell r="U24">
            <v>5627780</v>
          </cell>
          <cell r="V24">
            <v>0</v>
          </cell>
          <cell r="W24">
            <v>0</v>
          </cell>
          <cell r="X24">
            <v>5611877.0100000082</v>
          </cell>
          <cell r="Y24">
            <v>291137</v>
          </cell>
          <cell r="Z24">
            <v>380390</v>
          </cell>
          <cell r="AA24">
            <v>6283404.0100000082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6299307.0000000084</v>
          </cell>
          <cell r="AH24">
            <v>431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3982095.1471199999</v>
          </cell>
          <cell r="J25">
            <v>11201.852879999999</v>
          </cell>
          <cell r="K25">
            <v>0</v>
          </cell>
          <cell r="L25">
            <v>239658</v>
          </cell>
          <cell r="M25">
            <v>4232955</v>
          </cell>
          <cell r="O25">
            <v>432</v>
          </cell>
          <cell r="P25">
            <v>252</v>
          </cell>
          <cell r="Q25">
            <v>0</v>
          </cell>
          <cell r="R25">
            <v>11201.852879999999</v>
          </cell>
          <cell r="S25">
            <v>0</v>
          </cell>
          <cell r="T25">
            <v>0</v>
          </cell>
          <cell r="U25">
            <v>3993297</v>
          </cell>
          <cell r="V25">
            <v>0</v>
          </cell>
          <cell r="W25">
            <v>0</v>
          </cell>
          <cell r="X25">
            <v>3982095.1471199994</v>
          </cell>
          <cell r="Y25">
            <v>0</v>
          </cell>
          <cell r="Z25">
            <v>239658</v>
          </cell>
          <cell r="AA25">
            <v>4221753.1471199989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4232954.9999999991</v>
          </cell>
          <cell r="AH25">
            <v>432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 t="str">
            <v/>
          </cell>
          <cell r="F26">
            <v>0</v>
          </cell>
          <cell r="G26">
            <v>799.99999999999898</v>
          </cell>
          <cell r="I26">
            <v>10402635.803164557</v>
          </cell>
          <cell r="J26">
            <v>63292.196835442912</v>
          </cell>
          <cell r="K26">
            <v>0</v>
          </cell>
          <cell r="L26">
            <v>760792</v>
          </cell>
          <cell r="M26">
            <v>11226720</v>
          </cell>
          <cell r="O26">
            <v>435</v>
          </cell>
          <cell r="P26">
            <v>799.99999999999898</v>
          </cell>
          <cell r="Q26">
            <v>0</v>
          </cell>
          <cell r="R26">
            <v>63292.196835442912</v>
          </cell>
          <cell r="S26">
            <v>0</v>
          </cell>
          <cell r="T26">
            <v>0</v>
          </cell>
          <cell r="U26">
            <v>10465928</v>
          </cell>
          <cell r="V26">
            <v>0</v>
          </cell>
          <cell r="W26">
            <v>0</v>
          </cell>
          <cell r="X26">
            <v>10402635.803164549</v>
          </cell>
          <cell r="Y26">
            <v>0</v>
          </cell>
          <cell r="Z26">
            <v>760792</v>
          </cell>
          <cell r="AA26">
            <v>11163427.803164538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11226719.999999981</v>
          </cell>
          <cell r="AH26">
            <v>435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 t="str">
            <v/>
          </cell>
          <cell r="F27">
            <v>4.8152018127368903</v>
          </cell>
          <cell r="G27">
            <v>357.00000000000074</v>
          </cell>
          <cell r="I27">
            <v>9640801.7249542363</v>
          </cell>
          <cell r="J27">
            <v>28694.168782894711</v>
          </cell>
          <cell r="K27">
            <v>0</v>
          </cell>
          <cell r="L27">
            <v>339528</v>
          </cell>
          <cell r="M27">
            <v>10009023.893737132</v>
          </cell>
          <cell r="O27">
            <v>436</v>
          </cell>
          <cell r="P27">
            <v>357.00000000000074</v>
          </cell>
          <cell r="Q27">
            <v>0</v>
          </cell>
          <cell r="R27">
            <v>28694.168782894711</v>
          </cell>
          <cell r="S27">
            <v>55.000000000000085</v>
          </cell>
          <cell r="T27">
            <v>4.8152018127368903</v>
          </cell>
          <cell r="U27">
            <v>9673251</v>
          </cell>
          <cell r="V27">
            <v>85945.945725132944</v>
          </cell>
          <cell r="W27">
            <v>3755.1062628678392</v>
          </cell>
          <cell r="X27">
            <v>9554855.7792291027</v>
          </cell>
          <cell r="Y27">
            <v>0</v>
          </cell>
          <cell r="Z27">
            <v>334943</v>
          </cell>
          <cell r="AA27">
            <v>9889798.7792291027</v>
          </cell>
          <cell r="AB27">
            <v>85945.945725132944</v>
          </cell>
          <cell r="AC27">
            <v>0</v>
          </cell>
          <cell r="AD27">
            <v>4585</v>
          </cell>
          <cell r="AE27">
            <v>90530.94572513293</v>
          </cell>
          <cell r="AF27">
            <v>10009023.893737141</v>
          </cell>
          <cell r="AH27">
            <v>436</v>
          </cell>
          <cell r="AI27">
            <v>55.000000000000085</v>
          </cell>
          <cell r="AJ27">
            <v>4.8152018127368903</v>
          </cell>
          <cell r="AK27">
            <v>85945.945725132944</v>
          </cell>
          <cell r="AL27">
            <v>0</v>
          </cell>
          <cell r="AM27">
            <v>4585</v>
          </cell>
          <cell r="AN27">
            <v>90530.94572513293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 t="str">
            <v/>
          </cell>
          <cell r="F28">
            <v>0</v>
          </cell>
          <cell r="G28">
            <v>306</v>
          </cell>
          <cell r="I28">
            <v>7302971.8236120399</v>
          </cell>
          <cell r="J28">
            <v>91008.176387959858</v>
          </cell>
          <cell r="K28">
            <v>7818</v>
          </cell>
          <cell r="L28">
            <v>291004</v>
          </cell>
          <cell r="M28">
            <v>7692802</v>
          </cell>
          <cell r="O28">
            <v>437</v>
          </cell>
          <cell r="P28">
            <v>306</v>
          </cell>
          <cell r="Q28">
            <v>0</v>
          </cell>
          <cell r="R28">
            <v>91008.176387959858</v>
          </cell>
          <cell r="S28">
            <v>0</v>
          </cell>
          <cell r="T28">
            <v>0</v>
          </cell>
          <cell r="U28">
            <v>7393980</v>
          </cell>
          <cell r="V28">
            <v>0</v>
          </cell>
          <cell r="W28">
            <v>0</v>
          </cell>
          <cell r="X28">
            <v>7302971.8236120399</v>
          </cell>
          <cell r="Y28">
            <v>7818</v>
          </cell>
          <cell r="Z28">
            <v>291004</v>
          </cell>
          <cell r="AA28">
            <v>7601793.8236120399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7692802</v>
          </cell>
          <cell r="AH28">
            <v>437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 t="str">
            <v/>
          </cell>
          <cell r="F29">
            <v>0.99999999999999967</v>
          </cell>
          <cell r="G29">
            <v>345.00000000000006</v>
          </cell>
          <cell r="I29">
            <v>7268959.0504898503</v>
          </cell>
          <cell r="J29">
            <v>101253.13793103457</v>
          </cell>
          <cell r="K29">
            <v>3361</v>
          </cell>
          <cell r="L29">
            <v>328104</v>
          </cell>
          <cell r="M29">
            <v>7701677.1884208852</v>
          </cell>
          <cell r="O29">
            <v>438</v>
          </cell>
          <cell r="P29">
            <v>345.00000000000006</v>
          </cell>
          <cell r="Q29">
            <v>0</v>
          </cell>
          <cell r="R29">
            <v>101253.13793103457</v>
          </cell>
          <cell r="S29">
            <v>1.9999999999999993</v>
          </cell>
          <cell r="T29">
            <v>0.99999999999999967</v>
          </cell>
          <cell r="U29">
            <v>7376404</v>
          </cell>
          <cell r="V29">
            <v>22574</v>
          </cell>
          <cell r="W29">
            <v>6191.8115791147475</v>
          </cell>
          <cell r="X29">
            <v>7246385.0504898364</v>
          </cell>
          <cell r="Y29">
            <v>3361</v>
          </cell>
          <cell r="Z29">
            <v>327152</v>
          </cell>
          <cell r="AA29">
            <v>7576898.0504898364</v>
          </cell>
          <cell r="AB29">
            <v>22574</v>
          </cell>
          <cell r="AC29">
            <v>0</v>
          </cell>
          <cell r="AD29">
            <v>952</v>
          </cell>
          <cell r="AE29">
            <v>23526</v>
          </cell>
          <cell r="AF29">
            <v>7701677.1884208657</v>
          </cell>
          <cell r="AH29">
            <v>438</v>
          </cell>
          <cell r="AI29">
            <v>1.9999999999999993</v>
          </cell>
          <cell r="AJ29">
            <v>0.99999999999999967</v>
          </cell>
          <cell r="AK29">
            <v>22574</v>
          </cell>
          <cell r="AL29">
            <v>0</v>
          </cell>
          <cell r="AM29">
            <v>952</v>
          </cell>
          <cell r="AN29">
            <v>23526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 t="str">
            <v/>
          </cell>
          <cell r="F30">
            <v>0</v>
          </cell>
          <cell r="G30">
            <v>444.00000000000085</v>
          </cell>
          <cell r="I30">
            <v>8787588.7071084492</v>
          </cell>
          <cell r="J30">
            <v>129787.34993435442</v>
          </cell>
          <cell r="K30">
            <v>0</v>
          </cell>
          <cell r="L30">
            <v>422230</v>
          </cell>
          <cell r="M30">
            <v>9339606.0570428036</v>
          </cell>
          <cell r="O30">
            <v>439</v>
          </cell>
          <cell r="P30">
            <v>444.00000000000085</v>
          </cell>
          <cell r="Q30">
            <v>0</v>
          </cell>
          <cell r="R30">
            <v>129787.34993435442</v>
          </cell>
          <cell r="S30">
            <v>0</v>
          </cell>
          <cell r="T30">
            <v>0</v>
          </cell>
          <cell r="U30">
            <v>8923180</v>
          </cell>
          <cell r="V30">
            <v>0</v>
          </cell>
          <cell r="W30">
            <v>5803.9429571967739</v>
          </cell>
          <cell r="X30">
            <v>8787588.7071084678</v>
          </cell>
          <cell r="Y30">
            <v>0</v>
          </cell>
          <cell r="Z30">
            <v>422230</v>
          </cell>
          <cell r="AA30">
            <v>9209818.7071084678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9339606.0570428222</v>
          </cell>
          <cell r="AH30">
            <v>439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5570841.3834586469</v>
          </cell>
          <cell r="J31">
            <v>15758.616541353367</v>
          </cell>
          <cell r="K31">
            <v>172976</v>
          </cell>
          <cell r="L31">
            <v>380400</v>
          </cell>
          <cell r="M31">
            <v>6139976</v>
          </cell>
          <cell r="O31">
            <v>440</v>
          </cell>
          <cell r="P31">
            <v>400</v>
          </cell>
          <cell r="Q31">
            <v>0</v>
          </cell>
          <cell r="R31">
            <v>15758.616541353367</v>
          </cell>
          <cell r="S31">
            <v>0</v>
          </cell>
          <cell r="T31">
            <v>0</v>
          </cell>
          <cell r="U31">
            <v>5586600</v>
          </cell>
          <cell r="V31">
            <v>0</v>
          </cell>
          <cell r="W31">
            <v>0</v>
          </cell>
          <cell r="X31">
            <v>5570841.3834586469</v>
          </cell>
          <cell r="Y31">
            <v>172976</v>
          </cell>
          <cell r="Z31">
            <v>380400</v>
          </cell>
          <cell r="AA31">
            <v>6124217.3834586469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6139976</v>
          </cell>
          <cell r="AH31">
            <v>440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1573.9999999999984</v>
          </cell>
          <cell r="D32" t="str">
            <v/>
          </cell>
          <cell r="F32">
            <v>0</v>
          </cell>
          <cell r="G32">
            <v>1573.9999999999984</v>
          </cell>
          <cell r="I32">
            <v>21403009.533114966</v>
          </cell>
          <cell r="J32">
            <v>70520.466885035232</v>
          </cell>
          <cell r="K32">
            <v>0</v>
          </cell>
          <cell r="L32">
            <v>1496885</v>
          </cell>
          <cell r="M32">
            <v>22970415</v>
          </cell>
          <cell r="O32">
            <v>441</v>
          </cell>
          <cell r="P32">
            <v>1573.9999999999984</v>
          </cell>
          <cell r="Q32">
            <v>0</v>
          </cell>
          <cell r="R32">
            <v>70520.466885035232</v>
          </cell>
          <cell r="S32">
            <v>0</v>
          </cell>
          <cell r="T32">
            <v>0</v>
          </cell>
          <cell r="U32">
            <v>21473530</v>
          </cell>
          <cell r="V32">
            <v>0</v>
          </cell>
          <cell r="W32">
            <v>0</v>
          </cell>
          <cell r="X32">
            <v>21403009.533114947</v>
          </cell>
          <cell r="Y32">
            <v>0</v>
          </cell>
          <cell r="Z32">
            <v>1496885</v>
          </cell>
          <cell r="AA32">
            <v>22899894.533114947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22970414.999999981</v>
          </cell>
          <cell r="AH32">
            <v>441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 t="str">
            <v/>
          </cell>
          <cell r="F33">
            <v>0</v>
          </cell>
          <cell r="G33">
            <v>827.99999999999648</v>
          </cell>
          <cell r="I33">
            <v>16718991.270039365</v>
          </cell>
          <cell r="J33">
            <v>244197.84888888904</v>
          </cell>
          <cell r="K33">
            <v>0</v>
          </cell>
          <cell r="L33">
            <v>787416</v>
          </cell>
          <cell r="M33">
            <v>17750605.118928254</v>
          </cell>
          <cell r="O33">
            <v>444</v>
          </cell>
          <cell r="P33">
            <v>827.99999999999648</v>
          </cell>
          <cell r="Q33">
            <v>0</v>
          </cell>
          <cell r="R33">
            <v>244197.84888888904</v>
          </cell>
          <cell r="S33">
            <v>0</v>
          </cell>
          <cell r="T33">
            <v>0</v>
          </cell>
          <cell r="U33">
            <v>16973852</v>
          </cell>
          <cell r="V33">
            <v>0</v>
          </cell>
          <cell r="W33">
            <v>10662.881071744607</v>
          </cell>
          <cell r="X33">
            <v>16718991.270039389</v>
          </cell>
          <cell r="Y33">
            <v>0</v>
          </cell>
          <cell r="Z33">
            <v>787416</v>
          </cell>
          <cell r="AA33">
            <v>17506407.270039443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17750605.118928332</v>
          </cell>
          <cell r="AH33">
            <v>444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 t="str">
            <v/>
          </cell>
          <cell r="F34">
            <v>0</v>
          </cell>
          <cell r="G34">
            <v>1426.0000000000005</v>
          </cell>
          <cell r="I34">
            <v>20195292.985726316</v>
          </cell>
          <cell r="J34">
            <v>198106.01427368395</v>
          </cell>
          <cell r="K34">
            <v>1193228</v>
          </cell>
          <cell r="L34">
            <v>1356095</v>
          </cell>
          <cell r="M34">
            <v>22942722</v>
          </cell>
          <cell r="O34">
            <v>445</v>
          </cell>
          <cell r="P34">
            <v>1426.0000000000005</v>
          </cell>
          <cell r="Q34">
            <v>0</v>
          </cell>
          <cell r="R34">
            <v>198106.01427368395</v>
          </cell>
          <cell r="S34">
            <v>0</v>
          </cell>
          <cell r="T34">
            <v>0</v>
          </cell>
          <cell r="U34">
            <v>20393399</v>
          </cell>
          <cell r="V34">
            <v>0</v>
          </cell>
          <cell r="W34">
            <v>0</v>
          </cell>
          <cell r="X34">
            <v>20195292.985726334</v>
          </cell>
          <cell r="Y34">
            <v>1193228</v>
          </cell>
          <cell r="Z34">
            <v>1356095</v>
          </cell>
          <cell r="AA34">
            <v>22744615.985726334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22942722.000000019</v>
          </cell>
          <cell r="AH34">
            <v>445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 t="str">
            <v/>
          </cell>
          <cell r="F35">
            <v>3.0000000000000004</v>
          </cell>
          <cell r="G35">
            <v>1700.0000000000002</v>
          </cell>
          <cell r="I35">
            <v>24588565.55468671</v>
          </cell>
          <cell r="J35">
            <v>64495.764877479727</v>
          </cell>
          <cell r="K35">
            <v>0</v>
          </cell>
          <cell r="L35">
            <v>1616707</v>
          </cell>
          <cell r="M35">
            <v>26269768.31956419</v>
          </cell>
          <cell r="O35">
            <v>446</v>
          </cell>
          <cell r="P35">
            <v>1700.0000000000002</v>
          </cell>
          <cell r="Q35">
            <v>0</v>
          </cell>
          <cell r="R35">
            <v>64495.764877479727</v>
          </cell>
          <cell r="S35">
            <v>3.0000000000000004</v>
          </cell>
          <cell r="T35">
            <v>3.0000000000000004</v>
          </cell>
          <cell r="U35">
            <v>24687907</v>
          </cell>
          <cell r="V35">
            <v>60963.000000000007</v>
          </cell>
          <cell r="W35">
            <v>34845.680435810056</v>
          </cell>
          <cell r="X35">
            <v>24527602.554686695</v>
          </cell>
          <cell r="Y35">
            <v>0</v>
          </cell>
          <cell r="Z35">
            <v>1613860</v>
          </cell>
          <cell r="AA35">
            <v>26141462.554686673</v>
          </cell>
          <cell r="AB35">
            <v>60963.000000000007</v>
          </cell>
          <cell r="AC35">
            <v>0</v>
          </cell>
          <cell r="AD35">
            <v>2847</v>
          </cell>
          <cell r="AE35">
            <v>63810.000000000007</v>
          </cell>
          <cell r="AF35">
            <v>26269768.319564134</v>
          </cell>
          <cell r="AH35">
            <v>446</v>
          </cell>
          <cell r="AI35">
            <v>3.0000000000000004</v>
          </cell>
          <cell r="AJ35">
            <v>3.0000000000000004</v>
          </cell>
          <cell r="AK35">
            <v>60963.000000000007</v>
          </cell>
          <cell r="AL35">
            <v>0</v>
          </cell>
          <cell r="AM35">
            <v>2847</v>
          </cell>
          <cell r="AN35">
            <v>63810.000000000007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 t="str">
            <v/>
          </cell>
          <cell r="F36">
            <v>0</v>
          </cell>
          <cell r="G36">
            <v>820.00000000000136</v>
          </cell>
          <cell r="I36">
            <v>11657779.31185567</v>
          </cell>
          <cell r="J36">
            <v>65331.688144329921</v>
          </cell>
          <cell r="K36">
            <v>0</v>
          </cell>
          <cell r="L36">
            <v>779831</v>
          </cell>
          <cell r="M36">
            <v>12502942</v>
          </cell>
          <cell r="O36">
            <v>447</v>
          </cell>
          <cell r="P36">
            <v>820.00000000000136</v>
          </cell>
          <cell r="Q36">
            <v>0</v>
          </cell>
          <cell r="R36">
            <v>65331.688144329921</v>
          </cell>
          <cell r="S36">
            <v>0</v>
          </cell>
          <cell r="T36">
            <v>0</v>
          </cell>
          <cell r="U36">
            <v>11723111</v>
          </cell>
          <cell r="V36">
            <v>0</v>
          </cell>
          <cell r="W36">
            <v>0</v>
          </cell>
          <cell r="X36">
            <v>11657779.311855679</v>
          </cell>
          <cell r="Y36">
            <v>0</v>
          </cell>
          <cell r="Z36">
            <v>779831</v>
          </cell>
          <cell r="AA36">
            <v>12437610.311855679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12502942.000000009</v>
          </cell>
          <cell r="AH36">
            <v>447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 t="str">
            <v/>
          </cell>
          <cell r="F37">
            <v>2</v>
          </cell>
          <cell r="G37">
            <v>699.99999999999966</v>
          </cell>
          <cell r="I37">
            <v>12984354.991955306</v>
          </cell>
          <cell r="J37">
            <v>207602.92116182565</v>
          </cell>
          <cell r="K37">
            <v>0</v>
          </cell>
          <cell r="L37">
            <v>665696</v>
          </cell>
          <cell r="M37">
            <v>13857653.913117131</v>
          </cell>
          <cell r="O37">
            <v>449</v>
          </cell>
          <cell r="P37">
            <v>699.99999999999966</v>
          </cell>
          <cell r="Q37">
            <v>0</v>
          </cell>
          <cell r="R37">
            <v>207602.92116182565</v>
          </cell>
          <cell r="S37">
            <v>7</v>
          </cell>
          <cell r="T37">
            <v>2</v>
          </cell>
          <cell r="U37">
            <v>13196800</v>
          </cell>
          <cell r="V37">
            <v>36734</v>
          </cell>
          <cell r="W37">
            <v>4842.0868828681187</v>
          </cell>
          <cell r="X37">
            <v>12947620.991955308</v>
          </cell>
          <cell r="Y37">
            <v>0</v>
          </cell>
          <cell r="Z37">
            <v>663792</v>
          </cell>
          <cell r="AA37">
            <v>13611412.991955308</v>
          </cell>
          <cell r="AB37">
            <v>36734</v>
          </cell>
          <cell r="AC37">
            <v>0</v>
          </cell>
          <cell r="AD37">
            <v>1904</v>
          </cell>
          <cell r="AE37">
            <v>38638</v>
          </cell>
          <cell r="AF37">
            <v>13857653.913117133</v>
          </cell>
          <cell r="AH37">
            <v>449</v>
          </cell>
          <cell r="AI37">
            <v>7</v>
          </cell>
          <cell r="AJ37">
            <v>2</v>
          </cell>
          <cell r="AK37">
            <v>36734</v>
          </cell>
          <cell r="AL37">
            <v>0</v>
          </cell>
          <cell r="AM37">
            <v>1904</v>
          </cell>
          <cell r="AN37">
            <v>38638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 t="str">
            <v/>
          </cell>
          <cell r="F38">
            <v>0</v>
          </cell>
          <cell r="G38">
            <v>218.00000000000003</v>
          </cell>
          <cell r="I38">
            <v>2967965.47</v>
          </cell>
          <cell r="J38">
            <v>15624.530000000002</v>
          </cell>
          <cell r="K38">
            <v>0</v>
          </cell>
          <cell r="L38">
            <v>207311</v>
          </cell>
          <cell r="M38">
            <v>3190901</v>
          </cell>
          <cell r="O38">
            <v>450</v>
          </cell>
          <cell r="P38">
            <v>218.00000000000003</v>
          </cell>
          <cell r="Q38">
            <v>0</v>
          </cell>
          <cell r="R38">
            <v>15624.530000000002</v>
          </cell>
          <cell r="S38">
            <v>0</v>
          </cell>
          <cell r="T38">
            <v>0</v>
          </cell>
          <cell r="U38">
            <v>2983590</v>
          </cell>
          <cell r="V38">
            <v>0</v>
          </cell>
          <cell r="W38">
            <v>0</v>
          </cell>
          <cell r="X38">
            <v>2967965.4700000011</v>
          </cell>
          <cell r="Y38">
            <v>0</v>
          </cell>
          <cell r="Z38">
            <v>207311</v>
          </cell>
          <cell r="AA38">
            <v>3175276.4700000016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3190901.0000000014</v>
          </cell>
          <cell r="AH38">
            <v>450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 t="str">
            <v/>
          </cell>
          <cell r="F39">
            <v>0</v>
          </cell>
          <cell r="G39">
            <v>701.99999999999943</v>
          </cell>
          <cell r="I39">
            <v>10115613.4</v>
          </cell>
          <cell r="J39">
            <v>22391.599999999999</v>
          </cell>
          <cell r="K39">
            <v>554561</v>
          </cell>
          <cell r="L39">
            <v>667593</v>
          </cell>
          <cell r="M39">
            <v>11360159</v>
          </cell>
          <cell r="O39">
            <v>453</v>
          </cell>
          <cell r="P39">
            <v>701.99999999999943</v>
          </cell>
          <cell r="Q39">
            <v>0</v>
          </cell>
          <cell r="R39">
            <v>22391.599999999999</v>
          </cell>
          <cell r="S39">
            <v>0</v>
          </cell>
          <cell r="T39">
            <v>0</v>
          </cell>
          <cell r="U39">
            <v>10138005</v>
          </cell>
          <cell r="V39">
            <v>0</v>
          </cell>
          <cell r="W39">
            <v>0</v>
          </cell>
          <cell r="X39">
            <v>10115613.399999989</v>
          </cell>
          <cell r="Y39">
            <v>554561</v>
          </cell>
          <cell r="Z39">
            <v>667593</v>
          </cell>
          <cell r="AA39">
            <v>11337767.399999997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11360158.999999996</v>
          </cell>
          <cell r="AH39">
            <v>453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 t="str">
            <v/>
          </cell>
          <cell r="F40">
            <v>0</v>
          </cell>
          <cell r="G40">
            <v>799.99999999999966</v>
          </cell>
          <cell r="I40">
            <v>11938610.865139948</v>
          </cell>
          <cell r="J40">
            <v>32599.134860050879</v>
          </cell>
          <cell r="K40">
            <v>240010</v>
          </cell>
          <cell r="L40">
            <v>760800</v>
          </cell>
          <cell r="M40">
            <v>12972020</v>
          </cell>
          <cell r="O40">
            <v>454</v>
          </cell>
          <cell r="P40">
            <v>799.99999999999966</v>
          </cell>
          <cell r="Q40">
            <v>0</v>
          </cell>
          <cell r="R40">
            <v>32599.134860050879</v>
          </cell>
          <cell r="S40">
            <v>0</v>
          </cell>
          <cell r="T40">
            <v>0</v>
          </cell>
          <cell r="U40">
            <v>11971210</v>
          </cell>
          <cell r="V40">
            <v>0</v>
          </cell>
          <cell r="W40">
            <v>0</v>
          </cell>
          <cell r="X40">
            <v>11938610.865139948</v>
          </cell>
          <cell r="Y40">
            <v>240010</v>
          </cell>
          <cell r="Z40">
            <v>760800</v>
          </cell>
          <cell r="AA40">
            <v>12939420.865139948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12972020</v>
          </cell>
          <cell r="AH40">
            <v>454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F41">
            <v>0</v>
          </cell>
          <cell r="G41">
            <v>305.99999999999983</v>
          </cell>
          <cell r="I41">
            <v>3708123.566138614</v>
          </cell>
          <cell r="J41">
            <v>9281.4338613861255</v>
          </cell>
          <cell r="K41">
            <v>0</v>
          </cell>
          <cell r="L41">
            <v>291006</v>
          </cell>
          <cell r="M41">
            <v>4008411</v>
          </cell>
          <cell r="O41">
            <v>455</v>
          </cell>
          <cell r="P41">
            <v>305.99999999999983</v>
          </cell>
          <cell r="Q41">
            <v>0</v>
          </cell>
          <cell r="R41">
            <v>9281.4338613861255</v>
          </cell>
          <cell r="S41">
            <v>0</v>
          </cell>
          <cell r="T41">
            <v>0</v>
          </cell>
          <cell r="U41">
            <v>3717405</v>
          </cell>
          <cell r="V41">
            <v>0</v>
          </cell>
          <cell r="W41">
            <v>0</v>
          </cell>
          <cell r="X41">
            <v>3708123.5661386135</v>
          </cell>
          <cell r="Y41">
            <v>0</v>
          </cell>
          <cell r="Z41">
            <v>291006</v>
          </cell>
          <cell r="AA41">
            <v>3999129.5661386135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4008410.9999999995</v>
          </cell>
          <cell r="AH41">
            <v>455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 t="str">
            <v/>
          </cell>
          <cell r="F42">
            <v>0</v>
          </cell>
          <cell r="G42">
            <v>815.00000000000057</v>
          </cell>
          <cell r="I42">
            <v>12427252.618804483</v>
          </cell>
          <cell r="J42">
            <v>118517.38119551685</v>
          </cell>
          <cell r="K42">
            <v>0</v>
          </cell>
          <cell r="L42">
            <v>775080</v>
          </cell>
          <cell r="M42">
            <v>13320850</v>
          </cell>
          <cell r="O42">
            <v>456</v>
          </cell>
          <cell r="P42">
            <v>815.00000000000057</v>
          </cell>
          <cell r="Q42">
            <v>0</v>
          </cell>
          <cell r="R42">
            <v>118517.38119551685</v>
          </cell>
          <cell r="S42">
            <v>0</v>
          </cell>
          <cell r="T42">
            <v>0</v>
          </cell>
          <cell r="U42">
            <v>12545770</v>
          </cell>
          <cell r="V42">
            <v>0</v>
          </cell>
          <cell r="W42">
            <v>0</v>
          </cell>
          <cell r="X42">
            <v>12427252.618804477</v>
          </cell>
          <cell r="Y42">
            <v>0</v>
          </cell>
          <cell r="Z42">
            <v>775080</v>
          </cell>
          <cell r="AA42">
            <v>13202332.618804477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13320849.999999994</v>
          </cell>
          <cell r="AH42">
            <v>456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1873494.8863636365</v>
          </cell>
          <cell r="J43">
            <v>17669.113636363632</v>
          </cell>
          <cell r="K43">
            <v>0</v>
          </cell>
          <cell r="L43">
            <v>114116</v>
          </cell>
          <cell r="M43">
            <v>2005280</v>
          </cell>
          <cell r="O43">
            <v>458</v>
          </cell>
          <cell r="P43">
            <v>120</v>
          </cell>
          <cell r="Q43">
            <v>0</v>
          </cell>
          <cell r="R43">
            <v>17669.113636363632</v>
          </cell>
          <cell r="S43">
            <v>0</v>
          </cell>
          <cell r="T43">
            <v>0</v>
          </cell>
          <cell r="U43">
            <v>1891164</v>
          </cell>
          <cell r="V43">
            <v>0</v>
          </cell>
          <cell r="W43">
            <v>0</v>
          </cell>
          <cell r="X43">
            <v>1873494.8863636367</v>
          </cell>
          <cell r="Y43">
            <v>0</v>
          </cell>
          <cell r="Z43">
            <v>114116</v>
          </cell>
          <cell r="AA43">
            <v>1987610.8863636367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2005280.0000000002</v>
          </cell>
          <cell r="AH43">
            <v>458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 t="str">
            <v/>
          </cell>
          <cell r="F44">
            <v>1.218405852039623</v>
          </cell>
          <cell r="G44">
            <v>588.00000000000182</v>
          </cell>
          <cell r="I44">
            <v>12579968.832562884</v>
          </cell>
          <cell r="J44">
            <v>173823.38975530176</v>
          </cell>
          <cell r="K44">
            <v>0</v>
          </cell>
          <cell r="L44">
            <v>559197</v>
          </cell>
          <cell r="M44">
            <v>13312989.222318185</v>
          </cell>
          <cell r="O44">
            <v>463</v>
          </cell>
          <cell r="P44">
            <v>588.00000000000182</v>
          </cell>
          <cell r="Q44">
            <v>0</v>
          </cell>
          <cell r="R44">
            <v>173823.38975530176</v>
          </cell>
          <cell r="S44">
            <v>2.0000000000000004</v>
          </cell>
          <cell r="T44">
            <v>1.218405852039623</v>
          </cell>
          <cell r="U44">
            <v>12757626</v>
          </cell>
          <cell r="V44">
            <v>21760.412616108501</v>
          </cell>
          <cell r="W44">
            <v>3833.777681815277</v>
          </cell>
          <cell r="X44">
            <v>12558208.419946775</v>
          </cell>
          <cell r="Y44">
            <v>0</v>
          </cell>
          <cell r="Z44">
            <v>558036</v>
          </cell>
          <cell r="AA44">
            <v>13116244.419946775</v>
          </cell>
          <cell r="AB44">
            <v>21760.412616108501</v>
          </cell>
          <cell r="AC44">
            <v>0</v>
          </cell>
          <cell r="AD44">
            <v>1161</v>
          </cell>
          <cell r="AE44">
            <v>22921.412616108501</v>
          </cell>
          <cell r="AF44">
            <v>13312989.222318193</v>
          </cell>
          <cell r="AH44">
            <v>463</v>
          </cell>
          <cell r="AI44">
            <v>2.0000000000000004</v>
          </cell>
          <cell r="AJ44">
            <v>1.218405852039623</v>
          </cell>
          <cell r="AK44">
            <v>21760.412616108501</v>
          </cell>
          <cell r="AL44">
            <v>0</v>
          </cell>
          <cell r="AM44">
            <v>1161</v>
          </cell>
          <cell r="AN44">
            <v>22921.412616108501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 t="str">
            <v/>
          </cell>
          <cell r="F45">
            <v>1.6858205377711359</v>
          </cell>
          <cell r="G45">
            <v>230.00000000000011</v>
          </cell>
          <cell r="I45">
            <v>3508314.3442307692</v>
          </cell>
          <cell r="J45">
            <v>4280.6557692307688</v>
          </cell>
          <cell r="K45">
            <v>0</v>
          </cell>
          <cell r="L45">
            <v>218735</v>
          </cell>
          <cell r="M45">
            <v>3731330</v>
          </cell>
          <cell r="O45">
            <v>464</v>
          </cell>
          <cell r="P45">
            <v>230.00000000000011</v>
          </cell>
          <cell r="Q45">
            <v>0</v>
          </cell>
          <cell r="R45">
            <v>4280.6557692307688</v>
          </cell>
          <cell r="S45">
            <v>33</v>
          </cell>
          <cell r="T45">
            <v>1.6858205377711359</v>
          </cell>
          <cell r="U45">
            <v>3512595</v>
          </cell>
          <cell r="V45">
            <v>23639.157709950137</v>
          </cell>
          <cell r="W45">
            <v>0</v>
          </cell>
          <cell r="X45">
            <v>3484675.1865208177</v>
          </cell>
          <cell r="Y45">
            <v>0</v>
          </cell>
          <cell r="Z45">
            <v>217130</v>
          </cell>
          <cell r="AA45">
            <v>3701805.1865208177</v>
          </cell>
          <cell r="AB45">
            <v>23639.157709950137</v>
          </cell>
          <cell r="AC45">
            <v>0</v>
          </cell>
          <cell r="AD45">
            <v>1605</v>
          </cell>
          <cell r="AE45">
            <v>25244.157709950141</v>
          </cell>
          <cell r="AF45">
            <v>3731329.9999999995</v>
          </cell>
          <cell r="AH45">
            <v>464</v>
          </cell>
          <cell r="AI45">
            <v>33</v>
          </cell>
          <cell r="AJ45">
            <v>1.6858205377711359</v>
          </cell>
          <cell r="AK45">
            <v>23639.157709950137</v>
          </cell>
          <cell r="AL45">
            <v>0</v>
          </cell>
          <cell r="AM45">
            <v>1605</v>
          </cell>
          <cell r="AN45">
            <v>25244.157709950141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 t="str">
            <v/>
          </cell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12454.834090909086</v>
          </cell>
          <cell r="K46">
            <v>0</v>
          </cell>
          <cell r="L46">
            <v>171177</v>
          </cell>
          <cell r="M46">
            <v>5208472</v>
          </cell>
          <cell r="O46">
            <v>466</v>
          </cell>
          <cell r="P46">
            <v>179.99999999999986</v>
          </cell>
          <cell r="Q46">
            <v>0</v>
          </cell>
          <cell r="R46">
            <v>12454.834090909086</v>
          </cell>
          <cell r="S46">
            <v>67.02272727272728</v>
          </cell>
          <cell r="T46">
            <v>6.4534031070413507</v>
          </cell>
          <cell r="U46">
            <v>5037295</v>
          </cell>
          <cell r="V46">
            <v>195938.22513598949</v>
          </cell>
          <cell r="W46">
            <v>0</v>
          </cell>
          <cell r="X46">
            <v>4828901.9407731015</v>
          </cell>
          <cell r="Y46">
            <v>0</v>
          </cell>
          <cell r="Z46">
            <v>165039</v>
          </cell>
          <cell r="AA46">
            <v>4993940.9407731015</v>
          </cell>
          <cell r="AB46">
            <v>195938.22513598949</v>
          </cell>
          <cell r="AC46">
            <v>0</v>
          </cell>
          <cell r="AD46">
            <v>6138</v>
          </cell>
          <cell r="AE46">
            <v>202076.22513598946</v>
          </cell>
          <cell r="AF46">
            <v>5208472.0000000019</v>
          </cell>
          <cell r="AH46">
            <v>466</v>
          </cell>
          <cell r="AI46">
            <v>67.02272727272728</v>
          </cell>
          <cell r="AJ46">
            <v>6.4534031070413507</v>
          </cell>
          <cell r="AK46">
            <v>195938.22513598949</v>
          </cell>
          <cell r="AL46">
            <v>0</v>
          </cell>
          <cell r="AM46">
            <v>6138</v>
          </cell>
          <cell r="AN46">
            <v>202076.22513598946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 t="str">
            <v/>
          </cell>
          <cell r="F47">
            <v>1.9999999999999993</v>
          </cell>
          <cell r="G47">
            <v>1230.0000000000068</v>
          </cell>
          <cell r="I47">
            <v>26559919.660375822</v>
          </cell>
          <cell r="J47">
            <v>364714.42852431978</v>
          </cell>
          <cell r="K47">
            <v>0</v>
          </cell>
          <cell r="L47">
            <v>1169756</v>
          </cell>
          <cell r="M47">
            <v>28094390.088900141</v>
          </cell>
          <cell r="O47">
            <v>469</v>
          </cell>
          <cell r="P47">
            <v>1230.0000000000068</v>
          </cell>
          <cell r="Q47">
            <v>0</v>
          </cell>
          <cell r="R47">
            <v>364714.42852431978</v>
          </cell>
          <cell r="S47">
            <v>2.9999999999999991</v>
          </cell>
          <cell r="T47">
            <v>1.9999999999999993</v>
          </cell>
          <cell r="U47">
            <v>26931128</v>
          </cell>
          <cell r="V47">
            <v>38448.000000000007</v>
          </cell>
          <cell r="W47">
            <v>6493.9110998577935</v>
          </cell>
          <cell r="X47">
            <v>26521471.660375874</v>
          </cell>
          <cell r="Y47">
            <v>0</v>
          </cell>
          <cell r="Z47">
            <v>1167852</v>
          </cell>
          <cell r="AA47">
            <v>27689323.660375874</v>
          </cell>
          <cell r="AB47">
            <v>38448.000000000007</v>
          </cell>
          <cell r="AC47">
            <v>0</v>
          </cell>
          <cell r="AD47">
            <v>1904</v>
          </cell>
          <cell r="AE47">
            <v>40352.000000000007</v>
          </cell>
          <cell r="AF47">
            <v>28094390.088900164</v>
          </cell>
          <cell r="AH47">
            <v>469</v>
          </cell>
          <cell r="AI47">
            <v>2.9999999999999991</v>
          </cell>
          <cell r="AJ47">
            <v>1.9999999999999993</v>
          </cell>
          <cell r="AK47">
            <v>38448.000000000007</v>
          </cell>
          <cell r="AL47">
            <v>0</v>
          </cell>
          <cell r="AM47">
            <v>1904</v>
          </cell>
          <cell r="AN47">
            <v>40352.000000000007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 t="str">
            <v/>
          </cell>
          <cell r="F48">
            <v>63.196052666108578</v>
          </cell>
          <cell r="G48">
            <v>1709.0000000000059</v>
          </cell>
          <cell r="I48">
            <v>23187450.902283609</v>
          </cell>
          <cell r="J48">
            <v>266926.09771639074</v>
          </cell>
          <cell r="K48">
            <v>82808</v>
          </cell>
          <cell r="L48">
            <v>1625270</v>
          </cell>
          <cell r="M48">
            <v>25162455</v>
          </cell>
          <cell r="O48">
            <v>470</v>
          </cell>
          <cell r="P48">
            <v>1709.0000000000059</v>
          </cell>
          <cell r="Q48">
            <v>0</v>
          </cell>
          <cell r="R48">
            <v>266926.09771639074</v>
          </cell>
          <cell r="S48">
            <v>290.9999999999996</v>
          </cell>
          <cell r="T48">
            <v>63.196052666108578</v>
          </cell>
          <cell r="U48">
            <v>23454377</v>
          </cell>
          <cell r="V48">
            <v>884739.12246222771</v>
          </cell>
          <cell r="W48">
            <v>0</v>
          </cell>
          <cell r="X48">
            <v>22302711.77982137</v>
          </cell>
          <cell r="Y48">
            <v>82808</v>
          </cell>
          <cell r="Z48">
            <v>1565171</v>
          </cell>
          <cell r="AA48">
            <v>23950690.77982137</v>
          </cell>
          <cell r="AB48">
            <v>884739.12246222759</v>
          </cell>
          <cell r="AC48">
            <v>0</v>
          </cell>
          <cell r="AD48">
            <v>60099</v>
          </cell>
          <cell r="AE48">
            <v>944838.12246222747</v>
          </cell>
          <cell r="AF48">
            <v>25162454.999999985</v>
          </cell>
          <cell r="AH48">
            <v>470</v>
          </cell>
          <cell r="AI48">
            <v>290.9999999999996</v>
          </cell>
          <cell r="AJ48">
            <v>63.196052666108578</v>
          </cell>
          <cell r="AK48">
            <v>884739.12246222759</v>
          </cell>
          <cell r="AL48">
            <v>0</v>
          </cell>
          <cell r="AM48">
            <v>60099</v>
          </cell>
          <cell r="AN48">
            <v>944838.12246222747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 t="str">
            <v/>
          </cell>
          <cell r="F49">
            <v>0</v>
          </cell>
          <cell r="G49">
            <v>380.00000000000091</v>
          </cell>
          <cell r="I49">
            <v>5213909.9404371586</v>
          </cell>
          <cell r="J49">
            <v>42108.059562841532</v>
          </cell>
          <cell r="K49">
            <v>0</v>
          </cell>
          <cell r="L49">
            <v>361398</v>
          </cell>
          <cell r="M49">
            <v>5617416</v>
          </cell>
          <cell r="O49">
            <v>474</v>
          </cell>
          <cell r="P49">
            <v>380.00000000000091</v>
          </cell>
          <cell r="Q49">
            <v>0</v>
          </cell>
          <cell r="R49">
            <v>42108.059562841532</v>
          </cell>
          <cell r="S49">
            <v>0</v>
          </cell>
          <cell r="T49">
            <v>0</v>
          </cell>
          <cell r="U49">
            <v>5256018</v>
          </cell>
          <cell r="V49">
            <v>0</v>
          </cell>
          <cell r="W49">
            <v>0</v>
          </cell>
          <cell r="X49">
            <v>5213909.9404371614</v>
          </cell>
          <cell r="Y49">
            <v>0</v>
          </cell>
          <cell r="Z49">
            <v>361398</v>
          </cell>
          <cell r="AA49">
            <v>5575307.9404371586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5617416</v>
          </cell>
          <cell r="AH49">
            <v>474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 t="str">
            <v/>
          </cell>
          <cell r="F50">
            <v>0</v>
          </cell>
          <cell r="G50">
            <v>399.99999999999994</v>
          </cell>
          <cell r="I50">
            <v>5914935.408521303</v>
          </cell>
          <cell r="J50">
            <v>51592.591478696668</v>
          </cell>
          <cell r="K50">
            <v>0</v>
          </cell>
          <cell r="L50">
            <v>380396</v>
          </cell>
          <cell r="M50">
            <v>6346924</v>
          </cell>
          <cell r="O50">
            <v>478</v>
          </cell>
          <cell r="P50">
            <v>399.99999999999994</v>
          </cell>
          <cell r="Q50">
            <v>0</v>
          </cell>
          <cell r="R50">
            <v>51592.591478696668</v>
          </cell>
          <cell r="S50">
            <v>0</v>
          </cell>
          <cell r="T50">
            <v>0</v>
          </cell>
          <cell r="U50">
            <v>5966528</v>
          </cell>
          <cell r="V50">
            <v>0</v>
          </cell>
          <cell r="W50">
            <v>0</v>
          </cell>
          <cell r="X50">
            <v>5914935.408521302</v>
          </cell>
          <cell r="Y50">
            <v>0</v>
          </cell>
          <cell r="Z50">
            <v>380396</v>
          </cell>
          <cell r="AA50">
            <v>6295331.408521303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6346924</v>
          </cell>
          <cell r="AH50">
            <v>478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 t="str">
            <v/>
          </cell>
          <cell r="F51">
            <v>0</v>
          </cell>
          <cell r="G51">
            <v>400.00000000000023</v>
          </cell>
          <cell r="I51">
            <v>6132140.5882352944</v>
          </cell>
          <cell r="J51">
            <v>16485.411764705874</v>
          </cell>
          <cell r="K51">
            <v>0</v>
          </cell>
          <cell r="L51">
            <v>380400</v>
          </cell>
          <cell r="M51">
            <v>6529026</v>
          </cell>
          <cell r="O51">
            <v>479</v>
          </cell>
          <cell r="P51">
            <v>400.00000000000023</v>
          </cell>
          <cell r="Q51">
            <v>0</v>
          </cell>
          <cell r="R51">
            <v>16485.411764705874</v>
          </cell>
          <cell r="S51">
            <v>0</v>
          </cell>
          <cell r="T51">
            <v>0</v>
          </cell>
          <cell r="U51">
            <v>6148626</v>
          </cell>
          <cell r="V51">
            <v>0</v>
          </cell>
          <cell r="W51">
            <v>0</v>
          </cell>
          <cell r="X51">
            <v>6132140.5882352917</v>
          </cell>
          <cell r="Y51">
            <v>0</v>
          </cell>
          <cell r="Z51">
            <v>380400</v>
          </cell>
          <cell r="AA51">
            <v>6512540.5882352907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6529025.9999999963</v>
          </cell>
          <cell r="AH51">
            <v>479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 t="str">
            <v/>
          </cell>
          <cell r="F52">
            <v>8</v>
          </cell>
          <cell r="G52">
            <v>944.00000000000159</v>
          </cell>
          <cell r="I52">
            <v>19443100.435632288</v>
          </cell>
          <cell r="J52">
            <v>274514.88967126113</v>
          </cell>
          <cell r="K52">
            <v>0</v>
          </cell>
          <cell r="L52">
            <v>897744</v>
          </cell>
          <cell r="M52">
            <v>20615359.325303551</v>
          </cell>
          <cell r="O52">
            <v>481</v>
          </cell>
          <cell r="P52">
            <v>944.00000000000159</v>
          </cell>
          <cell r="Q52">
            <v>0</v>
          </cell>
          <cell r="R52">
            <v>274514.88967126113</v>
          </cell>
          <cell r="S52">
            <v>9</v>
          </cell>
          <cell r="T52">
            <v>8</v>
          </cell>
          <cell r="U52">
            <v>19723680</v>
          </cell>
          <cell r="V52">
            <v>147536</v>
          </cell>
          <cell r="W52">
            <v>6064.6746964502809</v>
          </cell>
          <cell r="X52">
            <v>19295564.435632259</v>
          </cell>
          <cell r="Y52">
            <v>0</v>
          </cell>
          <cell r="Z52">
            <v>890136</v>
          </cell>
          <cell r="AA52">
            <v>20185700.435632259</v>
          </cell>
          <cell r="AB52">
            <v>147536</v>
          </cell>
          <cell r="AC52">
            <v>0</v>
          </cell>
          <cell r="AD52">
            <v>7608</v>
          </cell>
          <cell r="AE52">
            <v>155144</v>
          </cell>
          <cell r="AF52">
            <v>20615359.325303521</v>
          </cell>
          <cell r="AH52">
            <v>481</v>
          </cell>
          <cell r="AI52">
            <v>9</v>
          </cell>
          <cell r="AJ52">
            <v>8</v>
          </cell>
          <cell r="AK52">
            <v>147536</v>
          </cell>
          <cell r="AL52">
            <v>0</v>
          </cell>
          <cell r="AM52">
            <v>7608</v>
          </cell>
          <cell r="AN52">
            <v>155144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 t="str">
            <v/>
          </cell>
          <cell r="F53">
            <v>0</v>
          </cell>
          <cell r="G53">
            <v>288.00000000000006</v>
          </cell>
          <cell r="I53">
            <v>4319972.57</v>
          </cell>
          <cell r="J53">
            <v>19769.429999999989</v>
          </cell>
          <cell r="K53">
            <v>0</v>
          </cell>
          <cell r="L53">
            <v>273893</v>
          </cell>
          <cell r="M53">
            <v>4613635</v>
          </cell>
          <cell r="O53">
            <v>482</v>
          </cell>
          <cell r="P53">
            <v>288.00000000000006</v>
          </cell>
          <cell r="Q53">
            <v>0</v>
          </cell>
          <cell r="R53">
            <v>19769.429999999989</v>
          </cell>
          <cell r="S53">
            <v>0</v>
          </cell>
          <cell r="T53">
            <v>0</v>
          </cell>
          <cell r="U53">
            <v>4339742</v>
          </cell>
          <cell r="V53">
            <v>0</v>
          </cell>
          <cell r="W53">
            <v>0</v>
          </cell>
          <cell r="X53">
            <v>4319972.5699999984</v>
          </cell>
          <cell r="Y53">
            <v>0</v>
          </cell>
          <cell r="Z53">
            <v>273893</v>
          </cell>
          <cell r="AA53">
            <v>4593865.5699999984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4613634.9999999981</v>
          </cell>
          <cell r="AH53">
            <v>482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 t="str">
            <v/>
          </cell>
          <cell r="F54">
            <v>0</v>
          </cell>
          <cell r="G54">
            <v>700.00000000000136</v>
          </cell>
          <cell r="I54">
            <v>10517999.448198197</v>
          </cell>
          <cell r="J54">
            <v>95688.55180180179</v>
          </cell>
          <cell r="K54">
            <v>0</v>
          </cell>
          <cell r="L54">
            <v>665708</v>
          </cell>
          <cell r="M54">
            <v>11279396</v>
          </cell>
          <cell r="O54">
            <v>483</v>
          </cell>
          <cell r="P54">
            <v>700.00000000000136</v>
          </cell>
          <cell r="Q54">
            <v>0</v>
          </cell>
          <cell r="R54">
            <v>95688.55180180179</v>
          </cell>
          <cell r="S54">
            <v>0</v>
          </cell>
          <cell r="T54">
            <v>0</v>
          </cell>
          <cell r="U54">
            <v>10613688</v>
          </cell>
          <cell r="V54">
            <v>0</v>
          </cell>
          <cell r="W54">
            <v>0</v>
          </cell>
          <cell r="X54">
            <v>10517999.448198207</v>
          </cell>
          <cell r="Y54">
            <v>0</v>
          </cell>
          <cell r="Z54">
            <v>665708</v>
          </cell>
          <cell r="AA54">
            <v>11183707.448198207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11279396.000000009</v>
          </cell>
          <cell r="AH54">
            <v>483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 t="str">
            <v/>
          </cell>
          <cell r="F55">
            <v>0</v>
          </cell>
          <cell r="G55">
            <v>1700.0000000000121</v>
          </cell>
          <cell r="I55">
            <v>36838056.729135782</v>
          </cell>
          <cell r="J55">
            <v>504405.13596491335</v>
          </cell>
          <cell r="K55">
            <v>0</v>
          </cell>
          <cell r="L55">
            <v>1616728</v>
          </cell>
          <cell r="M55">
            <v>38959189.865100697</v>
          </cell>
          <cell r="O55">
            <v>484</v>
          </cell>
          <cell r="P55">
            <v>1700.0000000000121</v>
          </cell>
          <cell r="Q55">
            <v>0</v>
          </cell>
          <cell r="R55">
            <v>504405.13596491335</v>
          </cell>
          <cell r="S55">
            <v>0</v>
          </cell>
          <cell r="T55">
            <v>0</v>
          </cell>
          <cell r="U55">
            <v>37351800</v>
          </cell>
          <cell r="V55">
            <v>0</v>
          </cell>
          <cell r="W55">
            <v>9338.1348993028823</v>
          </cell>
          <cell r="X55">
            <v>36838056.729135685</v>
          </cell>
          <cell r="Y55">
            <v>0</v>
          </cell>
          <cell r="Z55">
            <v>1616728</v>
          </cell>
          <cell r="AA55">
            <v>38454784.729135685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38959189.8651006</v>
          </cell>
          <cell r="AH55">
            <v>484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 t="str">
            <v/>
          </cell>
          <cell r="F56">
            <v>33.096770855094199</v>
          </cell>
          <cell r="G56">
            <v>480.00000000000023</v>
          </cell>
          <cell r="I56">
            <v>7642825.1106060604</v>
          </cell>
          <cell r="J56">
            <v>29972.88939393936</v>
          </cell>
          <cell r="K56">
            <v>0</v>
          </cell>
          <cell r="L56">
            <v>456477</v>
          </cell>
          <cell r="M56">
            <v>8129275</v>
          </cell>
          <cell r="O56">
            <v>485</v>
          </cell>
          <cell r="P56">
            <v>480.00000000000023</v>
          </cell>
          <cell r="Q56">
            <v>0</v>
          </cell>
          <cell r="R56">
            <v>29972.88939393936</v>
          </cell>
          <cell r="S56">
            <v>149.96969696969691</v>
          </cell>
          <cell r="T56">
            <v>33.096770855094199</v>
          </cell>
          <cell r="U56">
            <v>7672798</v>
          </cell>
          <cell r="V56">
            <v>526614.0297671454</v>
          </cell>
          <cell r="W56">
            <v>0</v>
          </cell>
          <cell r="X56">
            <v>7116211.080838914</v>
          </cell>
          <cell r="Y56">
            <v>0</v>
          </cell>
          <cell r="Z56">
            <v>424998</v>
          </cell>
          <cell r="AA56">
            <v>7541209.080838914</v>
          </cell>
          <cell r="AB56">
            <v>526614.0297671454</v>
          </cell>
          <cell r="AC56">
            <v>0</v>
          </cell>
          <cell r="AD56">
            <v>31479</v>
          </cell>
          <cell r="AE56">
            <v>558093.0297671454</v>
          </cell>
          <cell r="AF56">
            <v>8129275</v>
          </cell>
          <cell r="AH56">
            <v>485</v>
          </cell>
          <cell r="AI56">
            <v>149.96969696969691</v>
          </cell>
          <cell r="AJ56">
            <v>33.096770855094199</v>
          </cell>
          <cell r="AK56">
            <v>526614.0297671454</v>
          </cell>
          <cell r="AL56">
            <v>0</v>
          </cell>
          <cell r="AM56">
            <v>31479</v>
          </cell>
          <cell r="AN56">
            <v>558093.0297671454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 t="str">
            <v/>
          </cell>
          <cell r="F57">
            <v>0</v>
          </cell>
          <cell r="G57">
            <v>665.99999999999966</v>
          </cell>
          <cell r="I57">
            <v>9936599.8441804517</v>
          </cell>
          <cell r="J57">
            <v>92964.155819548847</v>
          </cell>
          <cell r="K57">
            <v>0</v>
          </cell>
          <cell r="L57">
            <v>633384</v>
          </cell>
          <cell r="M57">
            <v>10662948</v>
          </cell>
          <cell r="O57">
            <v>486</v>
          </cell>
          <cell r="P57">
            <v>665.99999999999966</v>
          </cell>
          <cell r="Q57">
            <v>0</v>
          </cell>
          <cell r="R57">
            <v>92964.155819548847</v>
          </cell>
          <cell r="S57">
            <v>0</v>
          </cell>
          <cell r="T57">
            <v>0</v>
          </cell>
          <cell r="U57">
            <v>10029564</v>
          </cell>
          <cell r="V57">
            <v>0</v>
          </cell>
          <cell r="W57">
            <v>0</v>
          </cell>
          <cell r="X57">
            <v>9936599.8441804536</v>
          </cell>
          <cell r="Y57">
            <v>0</v>
          </cell>
          <cell r="Z57">
            <v>633384</v>
          </cell>
          <cell r="AA57">
            <v>10569983.84418045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10662947.999999998</v>
          </cell>
          <cell r="AH57">
            <v>486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 t="str">
            <v/>
          </cell>
          <cell r="F58">
            <v>32.841743635733849</v>
          </cell>
          <cell r="G58">
            <v>1124.9999999999991</v>
          </cell>
          <cell r="I58">
            <v>22858798.26583229</v>
          </cell>
          <cell r="J58">
            <v>90027.749999999942</v>
          </cell>
          <cell r="K58">
            <v>0</v>
          </cell>
          <cell r="L58">
            <v>1069783</v>
          </cell>
          <cell r="M58">
            <v>24018609.01583229</v>
          </cell>
          <cell r="O58">
            <v>487</v>
          </cell>
          <cell r="P58">
            <v>1124.9999999999991</v>
          </cell>
          <cell r="Q58">
            <v>0</v>
          </cell>
          <cell r="R58">
            <v>90027.749999999942</v>
          </cell>
          <cell r="S58">
            <v>208.21138211382151</v>
          </cell>
          <cell r="T58">
            <v>32.841743635733849</v>
          </cell>
          <cell r="U58">
            <v>22954750</v>
          </cell>
          <cell r="V58">
            <v>539258.57275604852</v>
          </cell>
          <cell r="W58">
            <v>5923.9841677093764</v>
          </cell>
          <cell r="X58">
            <v>22319539.693076272</v>
          </cell>
          <cell r="Y58">
            <v>0</v>
          </cell>
          <cell r="Z58">
            <v>1038544</v>
          </cell>
          <cell r="AA58">
            <v>23358083.693076272</v>
          </cell>
          <cell r="AB58">
            <v>539258.57275604852</v>
          </cell>
          <cell r="AC58">
            <v>0</v>
          </cell>
          <cell r="AD58">
            <v>31239</v>
          </cell>
          <cell r="AE58">
            <v>570497.57275604864</v>
          </cell>
          <cell r="AF58">
            <v>24018609.015832365</v>
          </cell>
          <cell r="AH58">
            <v>487</v>
          </cell>
          <cell r="AI58">
            <v>208.21138211382151</v>
          </cell>
          <cell r="AJ58">
            <v>32.841743635733849</v>
          </cell>
          <cell r="AK58">
            <v>539258.57275604852</v>
          </cell>
          <cell r="AL58">
            <v>0</v>
          </cell>
          <cell r="AM58">
            <v>31239</v>
          </cell>
          <cell r="AN58">
            <v>570497.57275604864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 t="str">
            <v/>
          </cell>
          <cell r="F59">
            <v>136.00000000000003</v>
          </cell>
          <cell r="G59">
            <v>1075.0000000000034</v>
          </cell>
          <cell r="I59">
            <v>16632286.362865703</v>
          </cell>
          <cell r="J59">
            <v>115132.19028741312</v>
          </cell>
          <cell r="K59">
            <v>0</v>
          </cell>
          <cell r="L59">
            <v>1022317</v>
          </cell>
          <cell r="M59">
            <v>17769735.553153116</v>
          </cell>
          <cell r="O59">
            <v>488</v>
          </cell>
          <cell r="P59">
            <v>1075.0000000000034</v>
          </cell>
          <cell r="Q59">
            <v>0</v>
          </cell>
          <cell r="R59">
            <v>115132.19028741312</v>
          </cell>
          <cell r="S59">
            <v>139.00000000000003</v>
          </cell>
          <cell r="T59">
            <v>136.00000000000003</v>
          </cell>
          <cell r="U59">
            <v>16839173</v>
          </cell>
          <cell r="V59">
            <v>2431271.9999999995</v>
          </cell>
          <cell r="W59">
            <v>91754.446846884588</v>
          </cell>
          <cell r="X59">
            <v>14201014.362865692</v>
          </cell>
          <cell r="Y59">
            <v>0</v>
          </cell>
          <cell r="Z59">
            <v>892980</v>
          </cell>
          <cell r="AA59">
            <v>15093994.362865688</v>
          </cell>
          <cell r="AB59">
            <v>2431271.9999999995</v>
          </cell>
          <cell r="AC59">
            <v>0</v>
          </cell>
          <cell r="AD59">
            <v>129337</v>
          </cell>
          <cell r="AE59">
            <v>2560608.9999999995</v>
          </cell>
          <cell r="AF59">
            <v>17769735.553153142</v>
          </cell>
          <cell r="AH59">
            <v>488</v>
          </cell>
          <cell r="AI59">
            <v>139.00000000000003</v>
          </cell>
          <cell r="AJ59">
            <v>136.00000000000003</v>
          </cell>
          <cell r="AK59">
            <v>2431271.9999999995</v>
          </cell>
          <cell r="AL59">
            <v>0</v>
          </cell>
          <cell r="AM59">
            <v>129337</v>
          </cell>
          <cell r="AN59">
            <v>2560608.9999999995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 t="str">
            <v/>
          </cell>
          <cell r="F60">
            <v>0</v>
          </cell>
          <cell r="G60">
            <v>850.00000000000023</v>
          </cell>
          <cell r="I60">
            <v>15033785.236811254</v>
          </cell>
          <cell r="J60">
            <v>57430.763188745615</v>
          </cell>
          <cell r="K60">
            <v>0</v>
          </cell>
          <cell r="L60">
            <v>808356</v>
          </cell>
          <cell r="M60">
            <v>15899572</v>
          </cell>
          <cell r="O60">
            <v>489</v>
          </cell>
          <cell r="P60">
            <v>850.00000000000023</v>
          </cell>
          <cell r="Q60">
            <v>0</v>
          </cell>
          <cell r="R60">
            <v>57430.763188745615</v>
          </cell>
          <cell r="S60">
            <v>0</v>
          </cell>
          <cell r="T60">
            <v>0</v>
          </cell>
          <cell r="U60">
            <v>15091216</v>
          </cell>
          <cell r="V60">
            <v>0</v>
          </cell>
          <cell r="W60">
            <v>0</v>
          </cell>
          <cell r="X60">
            <v>15033785.23681126</v>
          </cell>
          <cell r="Y60">
            <v>0</v>
          </cell>
          <cell r="Z60">
            <v>808356</v>
          </cell>
          <cell r="AA60">
            <v>15842141.236811258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15899572.000000004</v>
          </cell>
          <cell r="AH60">
            <v>489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 t="str">
            <v/>
          </cell>
          <cell r="F61">
            <v>0</v>
          </cell>
          <cell r="G61">
            <v>1325.0000000000007</v>
          </cell>
          <cell r="I61">
            <v>17494153.901813272</v>
          </cell>
          <cell r="J61">
            <v>151509.09818672834</v>
          </cell>
          <cell r="K61">
            <v>0</v>
          </cell>
          <cell r="L61">
            <v>1260080</v>
          </cell>
          <cell r="M61">
            <v>18905743</v>
          </cell>
          <cell r="O61">
            <v>491</v>
          </cell>
          <cell r="P61">
            <v>1325.0000000000007</v>
          </cell>
          <cell r="Q61">
            <v>0</v>
          </cell>
          <cell r="R61">
            <v>151509.09818672834</v>
          </cell>
          <cell r="S61">
            <v>0</v>
          </cell>
          <cell r="T61">
            <v>0</v>
          </cell>
          <cell r="U61">
            <v>17645663</v>
          </cell>
          <cell r="V61">
            <v>0</v>
          </cell>
          <cell r="W61">
            <v>0</v>
          </cell>
          <cell r="X61">
            <v>17494153.901813265</v>
          </cell>
          <cell r="Y61">
            <v>0</v>
          </cell>
          <cell r="Z61">
            <v>1260080</v>
          </cell>
          <cell r="AA61">
            <v>18754233.901813291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18905743.000000019</v>
          </cell>
          <cell r="AH61">
            <v>491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5597812.6389041096</v>
          </cell>
          <cell r="J62">
            <v>16057.361095890412</v>
          </cell>
          <cell r="K62">
            <v>0</v>
          </cell>
          <cell r="L62">
            <v>342360</v>
          </cell>
          <cell r="M62">
            <v>5956230</v>
          </cell>
          <cell r="O62">
            <v>492</v>
          </cell>
          <cell r="P62">
            <v>360</v>
          </cell>
          <cell r="Q62">
            <v>0</v>
          </cell>
          <cell r="R62">
            <v>16057.361095890412</v>
          </cell>
          <cell r="S62">
            <v>0</v>
          </cell>
          <cell r="T62">
            <v>0</v>
          </cell>
          <cell r="U62">
            <v>5613870</v>
          </cell>
          <cell r="V62">
            <v>0</v>
          </cell>
          <cell r="W62">
            <v>0</v>
          </cell>
          <cell r="X62">
            <v>5597812.6389041087</v>
          </cell>
          <cell r="Y62">
            <v>0</v>
          </cell>
          <cell r="Z62">
            <v>342360</v>
          </cell>
          <cell r="AA62">
            <v>5940172.6389041087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5956229.9999999991</v>
          </cell>
          <cell r="AH62">
            <v>492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 t="str">
            <v/>
          </cell>
          <cell r="F63">
            <v>0</v>
          </cell>
          <cell r="G63">
            <v>215.00000000000011</v>
          </cell>
          <cell r="I63">
            <v>4189944.5919401147</v>
          </cell>
          <cell r="J63">
            <v>22708.212443438912</v>
          </cell>
          <cell r="K63">
            <v>0</v>
          </cell>
          <cell r="L63">
            <v>204476</v>
          </cell>
          <cell r="M63">
            <v>4417128.8043835536</v>
          </cell>
          <cell r="O63">
            <v>493</v>
          </cell>
          <cell r="P63">
            <v>215.00000000000011</v>
          </cell>
          <cell r="Q63">
            <v>0</v>
          </cell>
          <cell r="R63">
            <v>22708.212443438912</v>
          </cell>
          <cell r="S63">
            <v>0</v>
          </cell>
          <cell r="T63">
            <v>0</v>
          </cell>
          <cell r="U63">
            <v>4215100</v>
          </cell>
          <cell r="V63">
            <v>0</v>
          </cell>
          <cell r="W63">
            <v>2447.1956164462094</v>
          </cell>
          <cell r="X63">
            <v>4189944.5919401161</v>
          </cell>
          <cell r="Y63">
            <v>0</v>
          </cell>
          <cell r="Z63">
            <v>204476</v>
          </cell>
          <cell r="AA63">
            <v>4394420.5919401161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4417128.8043835554</v>
          </cell>
          <cell r="AH63">
            <v>493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 t="str">
            <v/>
          </cell>
          <cell r="F64">
            <v>10.921676398731668</v>
          </cell>
          <cell r="G64">
            <v>779.9999999999992</v>
          </cell>
          <cell r="I64">
            <v>11840495.653148614</v>
          </cell>
          <cell r="J64">
            <v>121350.34685138543</v>
          </cell>
          <cell r="K64">
            <v>0</v>
          </cell>
          <cell r="L64">
            <v>741793</v>
          </cell>
          <cell r="M64">
            <v>12703639</v>
          </cell>
          <cell r="O64">
            <v>494</v>
          </cell>
          <cell r="P64">
            <v>779.9999999999992</v>
          </cell>
          <cell r="Q64">
            <v>0</v>
          </cell>
          <cell r="R64">
            <v>121350.34685138543</v>
          </cell>
          <cell r="S64">
            <v>414.7355163727957</v>
          </cell>
          <cell r="T64">
            <v>10.921676398731668</v>
          </cell>
          <cell r="U64">
            <v>11961846</v>
          </cell>
          <cell r="V64">
            <v>170994.8841287769</v>
          </cell>
          <cell r="W64">
            <v>0</v>
          </cell>
          <cell r="X64">
            <v>11669500.769019824</v>
          </cell>
          <cell r="Y64">
            <v>0</v>
          </cell>
          <cell r="Z64">
            <v>731419</v>
          </cell>
          <cell r="AA64">
            <v>12400919.769019824</v>
          </cell>
          <cell r="AB64">
            <v>170994.8841287769</v>
          </cell>
          <cell r="AC64">
            <v>0</v>
          </cell>
          <cell r="AD64">
            <v>10374</v>
          </cell>
          <cell r="AE64">
            <v>181368.8841287769</v>
          </cell>
          <cell r="AF64">
            <v>12703638.999999987</v>
          </cell>
          <cell r="AH64">
            <v>494</v>
          </cell>
          <cell r="AI64">
            <v>414.7355163727957</v>
          </cell>
          <cell r="AJ64">
            <v>10.921676398731668</v>
          </cell>
          <cell r="AK64">
            <v>170994.8841287769</v>
          </cell>
          <cell r="AL64">
            <v>0</v>
          </cell>
          <cell r="AM64">
            <v>10374</v>
          </cell>
          <cell r="AN64">
            <v>181368.8841287769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 t="str">
            <v/>
          </cell>
          <cell r="F65">
            <v>0</v>
          </cell>
          <cell r="G65">
            <v>499.99999999999994</v>
          </cell>
          <cell r="I65">
            <v>6672436.5168986088</v>
          </cell>
          <cell r="J65">
            <v>39659.483101391641</v>
          </cell>
          <cell r="K65">
            <v>214454</v>
          </cell>
          <cell r="L65">
            <v>475504</v>
          </cell>
          <cell r="M65">
            <v>7402054</v>
          </cell>
          <cell r="O65">
            <v>496</v>
          </cell>
          <cell r="P65">
            <v>499.99999999999994</v>
          </cell>
          <cell r="Q65">
            <v>0</v>
          </cell>
          <cell r="R65">
            <v>39659.483101391641</v>
          </cell>
          <cell r="S65">
            <v>0</v>
          </cell>
          <cell r="T65">
            <v>0</v>
          </cell>
          <cell r="U65">
            <v>6712096</v>
          </cell>
          <cell r="V65">
            <v>0</v>
          </cell>
          <cell r="W65">
            <v>0</v>
          </cell>
          <cell r="X65">
            <v>6672436.5168986078</v>
          </cell>
          <cell r="Y65">
            <v>214454</v>
          </cell>
          <cell r="Z65">
            <v>475504</v>
          </cell>
          <cell r="AA65">
            <v>7362394.5168986069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7402053.9999999981</v>
          </cell>
          <cell r="AH65">
            <v>496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 t="str">
            <v/>
          </cell>
          <cell r="F66">
            <v>0</v>
          </cell>
          <cell r="G66">
            <v>584.00000000000125</v>
          </cell>
          <cell r="I66">
            <v>8916020.2087142859</v>
          </cell>
          <cell r="J66">
            <v>31763.791285714255</v>
          </cell>
          <cell r="K66">
            <v>0</v>
          </cell>
          <cell r="L66">
            <v>555386</v>
          </cell>
          <cell r="M66">
            <v>9503170</v>
          </cell>
          <cell r="O66">
            <v>497</v>
          </cell>
          <cell r="P66">
            <v>584.00000000000125</v>
          </cell>
          <cell r="Q66">
            <v>0</v>
          </cell>
          <cell r="R66">
            <v>31763.791285714255</v>
          </cell>
          <cell r="S66">
            <v>0</v>
          </cell>
          <cell r="T66">
            <v>0</v>
          </cell>
          <cell r="U66">
            <v>8947784</v>
          </cell>
          <cell r="V66">
            <v>0</v>
          </cell>
          <cell r="W66">
            <v>0</v>
          </cell>
          <cell r="X66">
            <v>8916020.2087142821</v>
          </cell>
          <cell r="Y66">
            <v>0</v>
          </cell>
          <cell r="Z66">
            <v>555386</v>
          </cell>
          <cell r="AA66">
            <v>9471406.2087142784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9503169.9999999925</v>
          </cell>
          <cell r="AH66">
            <v>497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 t="str">
            <v/>
          </cell>
          <cell r="F67">
            <v>0</v>
          </cell>
          <cell r="G67">
            <v>432.00000000000011</v>
          </cell>
          <cell r="I67">
            <v>6242214.9766109781</v>
          </cell>
          <cell r="J67">
            <v>19253.023389021484</v>
          </cell>
          <cell r="K67">
            <v>0</v>
          </cell>
          <cell r="L67">
            <v>410828</v>
          </cell>
          <cell r="M67">
            <v>6672296</v>
          </cell>
          <cell r="O67">
            <v>498</v>
          </cell>
          <cell r="P67">
            <v>432.00000000000011</v>
          </cell>
          <cell r="Q67">
            <v>0</v>
          </cell>
          <cell r="R67">
            <v>19253.023389021484</v>
          </cell>
          <cell r="S67">
            <v>0</v>
          </cell>
          <cell r="T67">
            <v>0</v>
          </cell>
          <cell r="U67">
            <v>6261468</v>
          </cell>
          <cell r="V67">
            <v>0</v>
          </cell>
          <cell r="W67">
            <v>0</v>
          </cell>
          <cell r="X67">
            <v>6242214.9766109772</v>
          </cell>
          <cell r="Y67">
            <v>0</v>
          </cell>
          <cell r="Z67">
            <v>410828</v>
          </cell>
          <cell r="AA67">
            <v>6653042.9766109772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6672295.9999999991</v>
          </cell>
          <cell r="AH67">
            <v>498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 t="str">
            <v/>
          </cell>
          <cell r="F68">
            <v>0</v>
          </cell>
          <cell r="G68">
            <v>560.00000000000023</v>
          </cell>
          <cell r="I68">
            <v>7943561.8266666671</v>
          </cell>
          <cell r="J68">
            <v>23845.173333333321</v>
          </cell>
          <cell r="K68">
            <v>0</v>
          </cell>
          <cell r="L68">
            <v>532574</v>
          </cell>
          <cell r="M68">
            <v>8499981</v>
          </cell>
          <cell r="O68">
            <v>499</v>
          </cell>
          <cell r="P68">
            <v>560.00000000000023</v>
          </cell>
          <cell r="Q68">
            <v>0</v>
          </cell>
          <cell r="R68">
            <v>23845.173333333321</v>
          </cell>
          <cell r="S68">
            <v>0</v>
          </cell>
          <cell r="T68">
            <v>0</v>
          </cell>
          <cell r="U68">
            <v>7967407</v>
          </cell>
          <cell r="V68">
            <v>0</v>
          </cell>
          <cell r="W68">
            <v>0</v>
          </cell>
          <cell r="X68">
            <v>7943561.8266666615</v>
          </cell>
          <cell r="Y68">
            <v>0</v>
          </cell>
          <cell r="Z68">
            <v>532574</v>
          </cell>
          <cell r="AA68">
            <v>8476135.8266666681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8499981.0000000019</v>
          </cell>
          <cell r="AH68">
            <v>499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 t="str">
            <v/>
          </cell>
          <cell r="F69">
            <v>0</v>
          </cell>
          <cell r="G69">
            <v>279.99999999999983</v>
          </cell>
          <cell r="I69">
            <v>4584752.2174904943</v>
          </cell>
          <cell r="J69">
            <v>10087.7825095057</v>
          </cell>
          <cell r="K69">
            <v>0</v>
          </cell>
          <cell r="L69">
            <v>266276</v>
          </cell>
          <cell r="M69">
            <v>4861116</v>
          </cell>
          <cell r="O69">
            <v>3501</v>
          </cell>
          <cell r="P69">
            <v>279.99999999999983</v>
          </cell>
          <cell r="Q69">
            <v>0</v>
          </cell>
          <cell r="R69">
            <v>10087.7825095057</v>
          </cell>
          <cell r="S69">
            <v>0</v>
          </cell>
          <cell r="T69">
            <v>0</v>
          </cell>
          <cell r="U69">
            <v>4594840</v>
          </cell>
          <cell r="V69">
            <v>0</v>
          </cell>
          <cell r="W69">
            <v>0</v>
          </cell>
          <cell r="X69">
            <v>4584752.2174904933</v>
          </cell>
          <cell r="Y69">
            <v>0</v>
          </cell>
          <cell r="Z69">
            <v>266276</v>
          </cell>
          <cell r="AA69">
            <v>4851028.2174904933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4861115.9999999991</v>
          </cell>
          <cell r="AH69">
            <v>3501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 t="str">
            <v/>
          </cell>
          <cell r="F70">
            <v>0</v>
          </cell>
          <cell r="G70">
            <v>502.00000000000006</v>
          </cell>
          <cell r="I70">
            <v>7631838.5261407252</v>
          </cell>
          <cell r="J70">
            <v>22458.473859275051</v>
          </cell>
          <cell r="K70">
            <v>0</v>
          </cell>
          <cell r="L70">
            <v>477407</v>
          </cell>
          <cell r="M70">
            <v>8131704</v>
          </cell>
          <cell r="O70">
            <v>3502</v>
          </cell>
          <cell r="P70">
            <v>502.00000000000006</v>
          </cell>
          <cell r="Q70">
            <v>0</v>
          </cell>
          <cell r="R70">
            <v>22458.473859275051</v>
          </cell>
          <cell r="S70">
            <v>0</v>
          </cell>
          <cell r="T70">
            <v>0</v>
          </cell>
          <cell r="U70">
            <v>7654297</v>
          </cell>
          <cell r="V70">
            <v>0</v>
          </cell>
          <cell r="W70">
            <v>0</v>
          </cell>
          <cell r="X70">
            <v>7631838.5261407252</v>
          </cell>
          <cell r="Y70">
            <v>0</v>
          </cell>
          <cell r="Z70">
            <v>477407</v>
          </cell>
          <cell r="AA70">
            <v>8109245.5261407252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8131704</v>
          </cell>
          <cell r="AH70">
            <v>3502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 t="str">
            <v/>
          </cell>
          <cell r="F71">
            <v>0</v>
          </cell>
          <cell r="G71">
            <v>1106.9999999999984</v>
          </cell>
          <cell r="I71">
            <v>14533136.187546799</v>
          </cell>
          <cell r="J71">
            <v>163947.81245320165</v>
          </cell>
          <cell r="K71">
            <v>0</v>
          </cell>
          <cell r="L71">
            <v>1052736</v>
          </cell>
          <cell r="M71">
            <v>15749820</v>
          </cell>
          <cell r="O71">
            <v>3503</v>
          </cell>
          <cell r="P71">
            <v>1106.9999999999984</v>
          </cell>
          <cell r="Q71">
            <v>0</v>
          </cell>
          <cell r="R71">
            <v>163947.81245320165</v>
          </cell>
          <cell r="S71">
            <v>0</v>
          </cell>
          <cell r="T71">
            <v>0</v>
          </cell>
          <cell r="U71">
            <v>14697084</v>
          </cell>
          <cell r="V71">
            <v>0</v>
          </cell>
          <cell r="W71">
            <v>0</v>
          </cell>
          <cell r="X71">
            <v>14533136.187546797</v>
          </cell>
          <cell r="Y71">
            <v>0</v>
          </cell>
          <cell r="Z71">
            <v>1052736</v>
          </cell>
          <cell r="AA71">
            <v>15585872.187546797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15749819.999999998</v>
          </cell>
          <cell r="AH71">
            <v>3503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 t="str">
            <v/>
          </cell>
          <cell r="F72">
            <v>15.151206846359299</v>
          </cell>
          <cell r="G72">
            <v>378.00000000000006</v>
          </cell>
          <cell r="I72">
            <v>5937287.0417837836</v>
          </cell>
          <cell r="J72">
            <v>41226.958216216168</v>
          </cell>
          <cell r="K72">
            <v>0</v>
          </cell>
          <cell r="L72">
            <v>359490</v>
          </cell>
          <cell r="M72">
            <v>6338004</v>
          </cell>
          <cell r="O72">
            <v>3506</v>
          </cell>
          <cell r="P72">
            <v>378.00000000000006</v>
          </cell>
          <cell r="Q72">
            <v>0</v>
          </cell>
          <cell r="R72">
            <v>41226.958216216168</v>
          </cell>
          <cell r="S72">
            <v>109.99999999999984</v>
          </cell>
          <cell r="T72">
            <v>15.151206846359299</v>
          </cell>
          <cell r="U72">
            <v>5978514</v>
          </cell>
          <cell r="V72">
            <v>231443.87338201742</v>
          </cell>
          <cell r="W72">
            <v>0</v>
          </cell>
          <cell r="X72">
            <v>5705843.1684017619</v>
          </cell>
          <cell r="Y72">
            <v>0</v>
          </cell>
          <cell r="Z72">
            <v>345078</v>
          </cell>
          <cell r="AA72">
            <v>6050921.1684017619</v>
          </cell>
          <cell r="AB72">
            <v>231443.87338201742</v>
          </cell>
          <cell r="AC72">
            <v>0</v>
          </cell>
          <cell r="AD72">
            <v>14412</v>
          </cell>
          <cell r="AE72">
            <v>245855.87338201742</v>
          </cell>
          <cell r="AF72">
            <v>6338003.9999999953</v>
          </cell>
          <cell r="AH72">
            <v>3506</v>
          </cell>
          <cell r="AI72">
            <v>109.99999999999984</v>
          </cell>
          <cell r="AJ72">
            <v>15.151206846359299</v>
          </cell>
          <cell r="AK72">
            <v>231443.87338201742</v>
          </cell>
          <cell r="AL72">
            <v>0</v>
          </cell>
          <cell r="AM72">
            <v>14412</v>
          </cell>
          <cell r="AN72">
            <v>245855.87338201742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 t="str">
            <v/>
          </cell>
          <cell r="F73">
            <v>0</v>
          </cell>
          <cell r="G73">
            <v>212.99999999999994</v>
          </cell>
          <cell r="I73">
            <v>3661486.2572596152</v>
          </cell>
          <cell r="J73">
            <v>9457.7427403846123</v>
          </cell>
          <cell r="K73">
            <v>0</v>
          </cell>
          <cell r="L73">
            <v>202556</v>
          </cell>
          <cell r="M73">
            <v>3873500</v>
          </cell>
          <cell r="O73">
            <v>3508</v>
          </cell>
          <cell r="P73">
            <v>212.99999999999994</v>
          </cell>
          <cell r="Q73">
            <v>0</v>
          </cell>
          <cell r="R73">
            <v>9457.7427403846123</v>
          </cell>
          <cell r="S73">
            <v>0</v>
          </cell>
          <cell r="T73">
            <v>0</v>
          </cell>
          <cell r="U73">
            <v>3670944</v>
          </cell>
          <cell r="V73">
            <v>0</v>
          </cell>
          <cell r="W73">
            <v>0</v>
          </cell>
          <cell r="X73">
            <v>3661486.2572596166</v>
          </cell>
          <cell r="Y73">
            <v>0</v>
          </cell>
          <cell r="Z73">
            <v>202556</v>
          </cell>
          <cell r="AA73">
            <v>3864042.2572596166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3873500.0000000014</v>
          </cell>
          <cell r="AH73">
            <v>3508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 t="str">
            <v/>
          </cell>
          <cell r="F74">
            <v>0</v>
          </cell>
          <cell r="G74">
            <v>643.99999999999966</v>
          </cell>
          <cell r="I74">
            <v>9104713.4454640988</v>
          </cell>
          <cell r="J74">
            <v>73497.554535901945</v>
          </cell>
          <cell r="K74">
            <v>0</v>
          </cell>
          <cell r="L74">
            <v>612437</v>
          </cell>
          <cell r="M74">
            <v>9790648</v>
          </cell>
          <cell r="O74">
            <v>3509</v>
          </cell>
          <cell r="P74">
            <v>643.99999999999966</v>
          </cell>
          <cell r="Q74">
            <v>0</v>
          </cell>
          <cell r="R74">
            <v>73497.554535901945</v>
          </cell>
          <cell r="S74">
            <v>0</v>
          </cell>
          <cell r="T74">
            <v>0</v>
          </cell>
          <cell r="U74">
            <v>9178211</v>
          </cell>
          <cell r="V74">
            <v>0</v>
          </cell>
          <cell r="W74">
            <v>0</v>
          </cell>
          <cell r="X74">
            <v>9104713.4454640895</v>
          </cell>
          <cell r="Y74">
            <v>0</v>
          </cell>
          <cell r="Z74">
            <v>612437</v>
          </cell>
          <cell r="AA74">
            <v>9717150.4454640895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9790647.9999999907</v>
          </cell>
          <cell r="AH74">
            <v>3509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 t="str">
            <v/>
          </cell>
          <cell r="F75">
            <v>0</v>
          </cell>
          <cell r="G75">
            <v>432.00000000000057</v>
          </cell>
          <cell r="I75">
            <v>6444941.1771428576</v>
          </cell>
          <cell r="J75">
            <v>19386.822857142863</v>
          </cell>
          <cell r="K75">
            <v>0</v>
          </cell>
          <cell r="L75">
            <v>410840</v>
          </cell>
          <cell r="M75">
            <v>6875168</v>
          </cell>
          <cell r="O75">
            <v>3510</v>
          </cell>
          <cell r="P75">
            <v>432.00000000000057</v>
          </cell>
          <cell r="Q75">
            <v>0</v>
          </cell>
          <cell r="R75">
            <v>19386.822857142863</v>
          </cell>
          <cell r="S75">
            <v>0</v>
          </cell>
          <cell r="T75">
            <v>0</v>
          </cell>
          <cell r="U75">
            <v>6464328</v>
          </cell>
          <cell r="V75">
            <v>0</v>
          </cell>
          <cell r="W75">
            <v>0</v>
          </cell>
          <cell r="X75">
            <v>6444941.1771428585</v>
          </cell>
          <cell r="Y75">
            <v>0</v>
          </cell>
          <cell r="Z75">
            <v>410840</v>
          </cell>
          <cell r="AA75">
            <v>6855781.1771428594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6875168.0000000019</v>
          </cell>
          <cell r="AH75">
            <v>3510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 t="str">
            <v/>
          </cell>
          <cell r="F76">
            <v>10</v>
          </cell>
          <cell r="G76">
            <v>734.99999999999943</v>
          </cell>
          <cell r="I76">
            <v>11054441.636058662</v>
          </cell>
          <cell r="J76">
            <v>76055.591037735852</v>
          </cell>
          <cell r="K76">
            <v>0</v>
          </cell>
          <cell r="L76">
            <v>698993</v>
          </cell>
          <cell r="M76">
            <v>11829490.227096397</v>
          </cell>
          <cell r="O76">
            <v>3513</v>
          </cell>
          <cell r="P76">
            <v>734.99999999999943</v>
          </cell>
          <cell r="Q76">
            <v>0</v>
          </cell>
          <cell r="R76">
            <v>76055.591037735852</v>
          </cell>
          <cell r="S76">
            <v>64.000000000000057</v>
          </cell>
          <cell r="T76">
            <v>10</v>
          </cell>
          <cell r="U76">
            <v>11197279</v>
          </cell>
          <cell r="V76">
            <v>176890</v>
          </cell>
          <cell r="W76">
            <v>66781.77290360273</v>
          </cell>
          <cell r="X76">
            <v>10877551.636058677</v>
          </cell>
          <cell r="Y76">
            <v>0</v>
          </cell>
          <cell r="Z76">
            <v>689480</v>
          </cell>
          <cell r="AA76">
            <v>11567031.636058677</v>
          </cell>
          <cell r="AB76">
            <v>176890</v>
          </cell>
          <cell r="AC76">
            <v>0</v>
          </cell>
          <cell r="AD76">
            <v>9513</v>
          </cell>
          <cell r="AE76">
            <v>186403</v>
          </cell>
          <cell r="AF76">
            <v>11829490.227096412</v>
          </cell>
          <cell r="AH76">
            <v>3513</v>
          </cell>
          <cell r="AI76">
            <v>64.000000000000057</v>
          </cell>
          <cell r="AJ76">
            <v>10</v>
          </cell>
          <cell r="AK76">
            <v>176890</v>
          </cell>
          <cell r="AL76">
            <v>0</v>
          </cell>
          <cell r="AM76">
            <v>9513</v>
          </cell>
          <cell r="AN76">
            <v>186403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5480654.4338461543</v>
          </cell>
          <cell r="J77">
            <v>16061.566153846154</v>
          </cell>
          <cell r="K77">
            <v>0</v>
          </cell>
          <cell r="L77">
            <v>342360</v>
          </cell>
          <cell r="M77">
            <v>5839076</v>
          </cell>
          <cell r="O77">
            <v>3514</v>
          </cell>
          <cell r="P77">
            <v>360</v>
          </cell>
          <cell r="Q77">
            <v>0</v>
          </cell>
          <cell r="R77">
            <v>16061.566153846154</v>
          </cell>
          <cell r="S77">
            <v>0</v>
          </cell>
          <cell r="T77">
            <v>0</v>
          </cell>
          <cell r="U77">
            <v>5496716</v>
          </cell>
          <cell r="V77">
            <v>0</v>
          </cell>
          <cell r="W77">
            <v>0</v>
          </cell>
          <cell r="X77">
            <v>5480654.4338461533</v>
          </cell>
          <cell r="Y77">
            <v>0</v>
          </cell>
          <cell r="Z77">
            <v>342360</v>
          </cell>
          <cell r="AA77">
            <v>5823014.4338461533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5839075.9999999991</v>
          </cell>
          <cell r="AH77">
            <v>3514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 t="str">
            <v/>
          </cell>
          <cell r="F78">
            <v>0</v>
          </cell>
          <cell r="G78">
            <v>320.00000000000006</v>
          </cell>
          <cell r="I78">
            <v>4456719.8628571425</v>
          </cell>
          <cell r="J78">
            <v>34060.137142857122</v>
          </cell>
          <cell r="K78">
            <v>0</v>
          </cell>
          <cell r="L78">
            <v>304318</v>
          </cell>
          <cell r="M78">
            <v>4795098</v>
          </cell>
          <cell r="O78">
            <v>3515</v>
          </cell>
          <cell r="P78">
            <v>320.00000000000006</v>
          </cell>
          <cell r="Q78">
            <v>0</v>
          </cell>
          <cell r="R78">
            <v>34060.137142857122</v>
          </cell>
          <cell r="S78">
            <v>0</v>
          </cell>
          <cell r="T78">
            <v>0</v>
          </cell>
          <cell r="U78">
            <v>4490780</v>
          </cell>
          <cell r="V78">
            <v>0</v>
          </cell>
          <cell r="W78">
            <v>0</v>
          </cell>
          <cell r="X78">
            <v>4456719.8628571406</v>
          </cell>
          <cell r="Y78">
            <v>0</v>
          </cell>
          <cell r="Z78">
            <v>304318</v>
          </cell>
          <cell r="AA78">
            <v>4761037.8628571425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4795098</v>
          </cell>
          <cell r="AH78">
            <v>3515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 t="str">
            <v/>
          </cell>
          <cell r="F79">
            <v>0</v>
          </cell>
          <cell r="G79">
            <v>414.99999999999994</v>
          </cell>
          <cell r="I79">
            <v>6118912.18265625</v>
          </cell>
          <cell r="J79">
            <v>18933.817343750001</v>
          </cell>
          <cell r="K79">
            <v>0</v>
          </cell>
          <cell r="L79">
            <v>394661</v>
          </cell>
          <cell r="M79">
            <v>6532507</v>
          </cell>
          <cell r="O79">
            <v>3516</v>
          </cell>
          <cell r="P79">
            <v>414.99999999999994</v>
          </cell>
          <cell r="Q79">
            <v>0</v>
          </cell>
          <cell r="R79">
            <v>18933.817343750001</v>
          </cell>
          <cell r="S79">
            <v>0</v>
          </cell>
          <cell r="T79">
            <v>0</v>
          </cell>
          <cell r="U79">
            <v>6137846</v>
          </cell>
          <cell r="V79">
            <v>0</v>
          </cell>
          <cell r="W79">
            <v>0</v>
          </cell>
          <cell r="X79">
            <v>6118912.1826562537</v>
          </cell>
          <cell r="Y79">
            <v>0</v>
          </cell>
          <cell r="Z79">
            <v>394661</v>
          </cell>
          <cell r="AA79">
            <v>6513573.1826562546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6532507.0000000047</v>
          </cell>
          <cell r="AH79">
            <v>3516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 t="str">
            <v/>
          </cell>
          <cell r="F80">
            <v>0</v>
          </cell>
          <cell r="G80">
            <v>220.0000000000004</v>
          </cell>
          <cell r="I80">
            <v>4028057.0262135924</v>
          </cell>
          <cell r="J80">
            <v>36570.973786407754</v>
          </cell>
          <cell r="K80">
            <v>0</v>
          </cell>
          <cell r="L80">
            <v>209228</v>
          </cell>
          <cell r="M80">
            <v>4273856</v>
          </cell>
          <cell r="O80">
            <v>3517</v>
          </cell>
          <cell r="P80">
            <v>220.0000000000004</v>
          </cell>
          <cell r="Q80">
            <v>0</v>
          </cell>
          <cell r="R80">
            <v>36570.973786407754</v>
          </cell>
          <cell r="S80">
            <v>0</v>
          </cell>
          <cell r="T80">
            <v>0</v>
          </cell>
          <cell r="U80">
            <v>4064628</v>
          </cell>
          <cell r="V80">
            <v>0</v>
          </cell>
          <cell r="W80">
            <v>0</v>
          </cell>
          <cell r="X80">
            <v>4028057.026213591</v>
          </cell>
          <cell r="Y80">
            <v>0</v>
          </cell>
          <cell r="Z80">
            <v>209228</v>
          </cell>
          <cell r="AA80">
            <v>4237285.026213591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4273855.9999999991</v>
          </cell>
          <cell r="AH80">
            <v>3517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 t="str">
            <v/>
          </cell>
          <cell r="F81">
            <v>0</v>
          </cell>
          <cell r="G81">
            <v>179.99999999999994</v>
          </cell>
          <cell r="I81">
            <v>2977729.0415094341</v>
          </cell>
          <cell r="J81">
            <v>8938.958490566034</v>
          </cell>
          <cell r="K81">
            <v>0</v>
          </cell>
          <cell r="L81">
            <v>171176</v>
          </cell>
          <cell r="M81">
            <v>3157844</v>
          </cell>
          <cell r="O81">
            <v>3518</v>
          </cell>
          <cell r="P81">
            <v>179.99999999999994</v>
          </cell>
          <cell r="Q81">
            <v>0</v>
          </cell>
          <cell r="R81">
            <v>8938.958490566034</v>
          </cell>
          <cell r="S81">
            <v>0</v>
          </cell>
          <cell r="T81">
            <v>0</v>
          </cell>
          <cell r="U81">
            <v>2986668</v>
          </cell>
          <cell r="V81">
            <v>0</v>
          </cell>
          <cell r="W81">
            <v>0</v>
          </cell>
          <cell r="X81">
            <v>2977729.0415094336</v>
          </cell>
          <cell r="Y81">
            <v>0</v>
          </cell>
          <cell r="Z81">
            <v>171176</v>
          </cell>
          <cell r="AA81">
            <v>3148905.0415094336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3157843.9999999995</v>
          </cell>
          <cell r="AH81">
            <v>3518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435.77980366962396</v>
          </cell>
          <cell r="G82">
            <v>47444.000000000029</v>
          </cell>
          <cell r="I82">
            <v>784363018.03311241</v>
          </cell>
          <cell r="J82">
            <v>6617464.3416038612</v>
          </cell>
          <cell r="K82">
            <v>4005835</v>
          </cell>
          <cell r="L82">
            <v>45119361</v>
          </cell>
          <cell r="M82">
            <v>840105678.37471628</v>
          </cell>
          <cell r="O82">
            <v>9999</v>
          </cell>
          <cell r="P82">
            <v>47444.000000000029</v>
          </cell>
          <cell r="Q82">
            <v>0</v>
          </cell>
          <cell r="R82">
            <v>6617464.3416038612</v>
          </cell>
          <cell r="S82">
            <v>2080.0005597372028</v>
          </cell>
          <cell r="T82">
            <v>435.77980366962396</v>
          </cell>
          <cell r="U82">
            <v>791307479</v>
          </cell>
          <cell r="V82">
            <v>7213270.2475227565</v>
          </cell>
          <cell r="W82">
            <v>326996.62528380327</v>
          </cell>
          <cell r="X82">
            <v>777149747.78558981</v>
          </cell>
          <cell r="Y82">
            <v>4005835</v>
          </cell>
          <cell r="Z82">
            <v>44704925</v>
          </cell>
          <cell r="AA82">
            <v>825860507.78558981</v>
          </cell>
          <cell r="AB82">
            <v>7213270.2475227565</v>
          </cell>
          <cell r="AC82">
            <v>0</v>
          </cell>
          <cell r="AD82">
            <v>414436</v>
          </cell>
          <cell r="AE82">
            <v>7627706.2475227546</v>
          </cell>
          <cell r="AF82">
            <v>840105678.37471604</v>
          </cell>
          <cell r="AH82">
            <v>9999</v>
          </cell>
          <cell r="AI82">
            <v>2080.0005597372028</v>
          </cell>
          <cell r="AJ82">
            <v>435.77980366962396</v>
          </cell>
          <cell r="AK82">
            <v>7213270.2475227565</v>
          </cell>
          <cell r="AL82">
            <v>0</v>
          </cell>
          <cell r="AM82">
            <v>414436</v>
          </cell>
          <cell r="AN82">
            <v>7627706.2475227546</v>
          </cell>
        </row>
      </sheetData>
      <sheetData sheetId="27">
        <row r="10">
          <cell r="A10">
            <v>409</v>
          </cell>
          <cell r="B10" t="str">
            <v>ALMA DEL MAR</v>
          </cell>
          <cell r="C10">
            <v>946.00000000000023</v>
          </cell>
          <cell r="D10" t="str">
            <v/>
          </cell>
          <cell r="F10">
            <v>0</v>
          </cell>
          <cell r="G10">
            <v>946.00000000000023</v>
          </cell>
          <cell r="I10">
            <v>13456344.597415308</v>
          </cell>
          <cell r="J10">
            <v>0</v>
          </cell>
          <cell r="K10">
            <v>887348.00000000012</v>
          </cell>
          <cell r="L10">
            <v>14343692.597415308</v>
          </cell>
          <cell r="AA10">
            <v>409</v>
          </cell>
          <cell r="AB10">
            <v>946.00000000000023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13531869</v>
          </cell>
          <cell r="AI10">
            <v>75524.402584692682</v>
          </cell>
          <cell r="AJ10">
            <v>0</v>
          </cell>
          <cell r="AK10">
            <v>0</v>
          </cell>
          <cell r="AL10">
            <v>13456344.597415311</v>
          </cell>
          <cell r="AM10">
            <v>0</v>
          </cell>
          <cell r="AN10">
            <v>887348.00000000012</v>
          </cell>
          <cell r="AO10">
            <v>14343692.597415306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14343692.597415306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 t="str">
            <v/>
          </cell>
          <cell r="F11">
            <v>1.9278078029202774</v>
          </cell>
          <cell r="G11">
            <v>1400.0000000000059</v>
          </cell>
          <cell r="I11">
            <v>25989320.300282951</v>
          </cell>
          <cell r="J11">
            <v>0</v>
          </cell>
          <cell r="K11">
            <v>1313200.0000000012</v>
          </cell>
          <cell r="L11">
            <v>27302520.300282951</v>
          </cell>
          <cell r="AA11">
            <v>410</v>
          </cell>
          <cell r="AB11">
            <v>1400.0000000000059</v>
          </cell>
          <cell r="AC11">
            <v>0</v>
          </cell>
          <cell r="AD11">
            <v>0</v>
          </cell>
          <cell r="AE11">
            <v>0</v>
          </cell>
          <cell r="AF11">
            <v>142.07919366450687</v>
          </cell>
          <cell r="AG11">
            <v>1.9278078029202774</v>
          </cell>
          <cell r="AH11">
            <v>26209040</v>
          </cell>
          <cell r="AI11">
            <v>218642.80777537779</v>
          </cell>
          <cell r="AJ11">
            <v>29454.821384884788</v>
          </cell>
          <cell r="AK11">
            <v>1076.8919416720435</v>
          </cell>
          <cell r="AL11">
            <v>25959865.478898063</v>
          </cell>
          <cell r="AM11">
            <v>0</v>
          </cell>
          <cell r="AN11">
            <v>1311391.716280862</v>
          </cell>
          <cell r="AO11">
            <v>27271257.195178963</v>
          </cell>
          <cell r="AP11">
            <v>29454.821384884788</v>
          </cell>
          <cell r="AQ11">
            <v>0</v>
          </cell>
          <cell r="AR11">
            <v>0</v>
          </cell>
          <cell r="AS11">
            <v>1808.2837191392216</v>
          </cell>
          <cell r="AT11">
            <v>31263.105104024038</v>
          </cell>
          <cell r="AU11">
            <v>27302520.300282992</v>
          </cell>
          <cell r="AW11">
            <v>410</v>
          </cell>
          <cell r="AX11">
            <v>142.07919366450687</v>
          </cell>
          <cell r="AY11">
            <v>1.9278078029202774</v>
          </cell>
          <cell r="AZ11">
            <v>29454.821384884788</v>
          </cell>
          <cell r="BA11">
            <v>0</v>
          </cell>
          <cell r="BB11">
            <v>1808.2837191392216</v>
          </cell>
          <cell r="BC11">
            <v>31263.105104024009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 t="str">
            <v/>
          </cell>
          <cell r="F12">
            <v>1</v>
          </cell>
          <cell r="G12">
            <v>544.99999999999864</v>
          </cell>
          <cell r="I12">
            <v>10722635.246295169</v>
          </cell>
          <cell r="J12">
            <v>0</v>
          </cell>
          <cell r="K12">
            <v>511209.99999999965</v>
          </cell>
          <cell r="L12">
            <v>11233845.246295169</v>
          </cell>
          <cell r="AA12">
            <v>412</v>
          </cell>
          <cell r="AB12">
            <v>544.99999999999864</v>
          </cell>
          <cell r="AC12">
            <v>0</v>
          </cell>
          <cell r="AD12">
            <v>0</v>
          </cell>
          <cell r="AE12">
            <v>0</v>
          </cell>
          <cell r="AF12">
            <v>25</v>
          </cell>
          <cell r="AG12">
            <v>1</v>
          </cell>
          <cell r="AH12">
            <v>10893856</v>
          </cell>
          <cell r="AI12">
            <v>157432.22231481483</v>
          </cell>
          <cell r="AJ12">
            <v>20495</v>
          </cell>
          <cell r="AK12">
            <v>13788.53139001658</v>
          </cell>
          <cell r="AL12">
            <v>10702140.246295162</v>
          </cell>
          <cell r="AM12">
            <v>0</v>
          </cell>
          <cell r="AN12">
            <v>510271.99999999965</v>
          </cell>
          <cell r="AO12">
            <v>11212412.246295184</v>
          </cell>
          <cell r="AP12">
            <v>20495</v>
          </cell>
          <cell r="AQ12">
            <v>0</v>
          </cell>
          <cell r="AR12">
            <v>0</v>
          </cell>
          <cell r="AS12">
            <v>938</v>
          </cell>
          <cell r="AT12">
            <v>21433</v>
          </cell>
          <cell r="AU12">
            <v>11233845.246295184</v>
          </cell>
          <cell r="AW12">
            <v>412</v>
          </cell>
          <cell r="AX12">
            <v>25</v>
          </cell>
          <cell r="AY12">
            <v>1</v>
          </cell>
          <cell r="AZ12">
            <v>20495</v>
          </cell>
          <cell r="BA12">
            <v>0</v>
          </cell>
          <cell r="BB12">
            <v>938</v>
          </cell>
          <cell r="BC12">
            <v>21433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 t="str">
            <v/>
          </cell>
          <cell r="F13">
            <v>0</v>
          </cell>
          <cell r="G13">
            <v>219.99999999999983</v>
          </cell>
          <cell r="I13">
            <v>3744824.32</v>
          </cell>
          <cell r="J13">
            <v>0</v>
          </cell>
          <cell r="K13">
            <v>206360.00000000003</v>
          </cell>
          <cell r="L13">
            <v>3951184.32</v>
          </cell>
          <cell r="AA13">
            <v>413</v>
          </cell>
          <cell r="AB13">
            <v>219.99999999999983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3748596</v>
          </cell>
          <cell r="AI13">
            <v>3771.6799999999989</v>
          </cell>
          <cell r="AJ13">
            <v>0</v>
          </cell>
          <cell r="AK13">
            <v>0</v>
          </cell>
          <cell r="AL13">
            <v>3744824.3200000008</v>
          </cell>
          <cell r="AM13">
            <v>0</v>
          </cell>
          <cell r="AN13">
            <v>206360.00000000003</v>
          </cell>
          <cell r="AO13">
            <v>3951184.3200000031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3951184.3200000031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 t="str">
            <v/>
          </cell>
          <cell r="F14">
            <v>0</v>
          </cell>
          <cell r="G14">
            <v>363.00000000000028</v>
          </cell>
          <cell r="I14">
            <v>5737842.3379838709</v>
          </cell>
          <cell r="J14">
            <v>0</v>
          </cell>
          <cell r="K14">
            <v>340493.99999999983</v>
          </cell>
          <cell r="L14">
            <v>6078336.3379838709</v>
          </cell>
          <cell r="AA14">
            <v>414</v>
          </cell>
          <cell r="AB14">
            <v>363.00000000000028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5785703</v>
          </cell>
          <cell r="AI14">
            <v>47860.662016129034</v>
          </cell>
          <cell r="AJ14">
            <v>0</v>
          </cell>
          <cell r="AK14">
            <v>0</v>
          </cell>
          <cell r="AL14">
            <v>5737842.3379838737</v>
          </cell>
          <cell r="AM14">
            <v>0</v>
          </cell>
          <cell r="AN14">
            <v>340493.99999999983</v>
          </cell>
          <cell r="AO14">
            <v>6078336.337983869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6078336.337983869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 t="str">
            <v/>
          </cell>
          <cell r="F15">
            <v>0</v>
          </cell>
          <cell r="G15">
            <v>699.9999999999992</v>
          </cell>
          <cell r="I15">
            <v>14935733.698289499</v>
          </cell>
          <cell r="J15">
            <v>40963</v>
          </cell>
          <cell r="K15">
            <v>656599.99999999849</v>
          </cell>
          <cell r="L15">
            <v>15633296.698289497</v>
          </cell>
          <cell r="AA15">
            <v>416</v>
          </cell>
          <cell r="AB15">
            <v>699.9999999999992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15151528</v>
          </cell>
          <cell r="AI15">
            <v>204666.28166915037</v>
          </cell>
          <cell r="AJ15">
            <v>0</v>
          </cell>
          <cell r="AK15">
            <v>11128.020041351079</v>
          </cell>
          <cell r="AL15">
            <v>14935733.698289497</v>
          </cell>
          <cell r="AM15">
            <v>40963</v>
          </cell>
          <cell r="AN15">
            <v>656599.99999999849</v>
          </cell>
          <cell r="AO15">
            <v>15633296.698289488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15633296.698289488</v>
          </cell>
          <cell r="AW15">
            <v>416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 t="str">
            <v/>
          </cell>
          <cell r="F16">
            <v>2.9999999999999996</v>
          </cell>
          <cell r="G16">
            <v>335.00000000000017</v>
          </cell>
          <cell r="I16">
            <v>7592372.3201451404</v>
          </cell>
          <cell r="J16">
            <v>0</v>
          </cell>
          <cell r="K16">
            <v>314230.00000000029</v>
          </cell>
          <cell r="L16">
            <v>7906602.3201451404</v>
          </cell>
          <cell r="AA16">
            <v>417</v>
          </cell>
          <cell r="AB16">
            <v>335.00000000000017</v>
          </cell>
          <cell r="AC16">
            <v>0</v>
          </cell>
          <cell r="AD16">
            <v>0</v>
          </cell>
          <cell r="AE16">
            <v>0</v>
          </cell>
          <cell r="AF16">
            <v>2.9999999999999996</v>
          </cell>
          <cell r="AG16">
            <v>2.9999999999999996</v>
          </cell>
          <cell r="AH16">
            <v>7698450</v>
          </cell>
          <cell r="AI16">
            <v>97799.354881656822</v>
          </cell>
          <cell r="AJ16">
            <v>70125</v>
          </cell>
          <cell r="AK16">
            <v>8278.3249732026543</v>
          </cell>
          <cell r="AL16">
            <v>7522247.3201451376</v>
          </cell>
          <cell r="AM16">
            <v>0</v>
          </cell>
          <cell r="AN16">
            <v>311416.00000000029</v>
          </cell>
          <cell r="AO16">
            <v>7833663.3201451413</v>
          </cell>
          <cell r="AP16">
            <v>70125</v>
          </cell>
          <cell r="AQ16">
            <v>0</v>
          </cell>
          <cell r="AR16">
            <v>0</v>
          </cell>
          <cell r="AS16">
            <v>2814.0000000000005</v>
          </cell>
          <cell r="AT16">
            <v>72939</v>
          </cell>
          <cell r="AU16">
            <v>7906602.3201451451</v>
          </cell>
          <cell r="AW16">
            <v>417</v>
          </cell>
          <cell r="AX16">
            <v>2.9999999999999996</v>
          </cell>
          <cell r="AY16">
            <v>2.9999999999999996</v>
          </cell>
          <cell r="AZ16">
            <v>70125</v>
          </cell>
          <cell r="BA16">
            <v>0</v>
          </cell>
          <cell r="BB16">
            <v>2814.0000000000005</v>
          </cell>
          <cell r="BC16">
            <v>72939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 t="str">
            <v/>
          </cell>
          <cell r="F17">
            <v>0</v>
          </cell>
          <cell r="G17">
            <v>396.00000000000011</v>
          </cell>
          <cell r="I17">
            <v>6390822.270676692</v>
          </cell>
          <cell r="J17">
            <v>0</v>
          </cell>
          <cell r="K17">
            <v>371448.00000000023</v>
          </cell>
          <cell r="L17">
            <v>6762270.270676692</v>
          </cell>
          <cell r="AA17">
            <v>418</v>
          </cell>
          <cell r="AB17">
            <v>396.00000000000011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6469596</v>
          </cell>
          <cell r="AI17">
            <v>78773.729323308275</v>
          </cell>
          <cell r="AJ17">
            <v>0</v>
          </cell>
          <cell r="AK17">
            <v>0</v>
          </cell>
          <cell r="AL17">
            <v>6390822.2706766911</v>
          </cell>
          <cell r="AM17">
            <v>0</v>
          </cell>
          <cell r="AN17">
            <v>371448.00000000023</v>
          </cell>
          <cell r="AO17">
            <v>6762270.270676692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6762270.270676692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 t="str">
            <v/>
          </cell>
          <cell r="F18">
            <v>0</v>
          </cell>
          <cell r="G18">
            <v>216.00000000000003</v>
          </cell>
          <cell r="I18">
            <v>4224449.520547431</v>
          </cell>
          <cell r="J18">
            <v>0</v>
          </cell>
          <cell r="K18">
            <v>202607.99999999997</v>
          </cell>
          <cell r="L18">
            <v>4427057.520547431</v>
          </cell>
          <cell r="AA18">
            <v>419</v>
          </cell>
          <cell r="AB18">
            <v>216.00000000000003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4297098</v>
          </cell>
          <cell r="AI18">
            <v>63511.397720207242</v>
          </cell>
          <cell r="AJ18">
            <v>0</v>
          </cell>
          <cell r="AK18">
            <v>9137.0817323614738</v>
          </cell>
          <cell r="AL18">
            <v>4224449.52054743</v>
          </cell>
          <cell r="AM18">
            <v>0</v>
          </cell>
          <cell r="AN18">
            <v>202607.99999999997</v>
          </cell>
          <cell r="AO18">
            <v>4427057.5205474319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4427057.5205474319</v>
          </cell>
          <cell r="AW18">
            <v>419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 t="str">
            <v/>
          </cell>
          <cell r="F19">
            <v>3.12356014036689</v>
          </cell>
          <cell r="G19">
            <v>350.00000000000171</v>
          </cell>
          <cell r="I19">
            <v>8953853.1745770946</v>
          </cell>
          <cell r="J19">
            <v>0</v>
          </cell>
          <cell r="K19">
            <v>328300.00000000134</v>
          </cell>
          <cell r="L19">
            <v>9282153.1745770965</v>
          </cell>
          <cell r="AA19">
            <v>420</v>
          </cell>
          <cell r="AB19">
            <v>350.00000000000171</v>
          </cell>
          <cell r="AC19">
            <v>0</v>
          </cell>
          <cell r="AD19">
            <v>0</v>
          </cell>
          <cell r="AE19">
            <v>0</v>
          </cell>
          <cell r="AF19">
            <v>14</v>
          </cell>
          <cell r="AG19">
            <v>3.12356014036689</v>
          </cell>
          <cell r="AH19">
            <v>9048824</v>
          </cell>
          <cell r="AI19">
            <v>93067.920058139396</v>
          </cell>
          <cell r="AJ19">
            <v>54982.757607809792</v>
          </cell>
          <cell r="AK19">
            <v>1902.9053647665114</v>
          </cell>
          <cell r="AL19">
            <v>8898870.41696929</v>
          </cell>
          <cell r="AM19">
            <v>0</v>
          </cell>
          <cell r="AN19">
            <v>325370.10058833717</v>
          </cell>
          <cell r="AO19">
            <v>9224240.517557608</v>
          </cell>
          <cell r="AP19">
            <v>54982.757607809792</v>
          </cell>
          <cell r="AQ19">
            <v>0</v>
          </cell>
          <cell r="AR19">
            <v>0</v>
          </cell>
          <cell r="AS19">
            <v>2929.8994116641425</v>
          </cell>
          <cell r="AT19">
            <v>57912.657019473947</v>
          </cell>
          <cell r="AU19">
            <v>9282153.1745770741</v>
          </cell>
          <cell r="AW19">
            <v>420</v>
          </cell>
          <cell r="AX19">
            <v>14</v>
          </cell>
          <cell r="AY19">
            <v>3.12356014036689</v>
          </cell>
          <cell r="AZ19">
            <v>54982.757607809792</v>
          </cell>
          <cell r="BA19">
            <v>0</v>
          </cell>
          <cell r="BB19">
            <v>2929.8994116641425</v>
          </cell>
          <cell r="BC19">
            <v>57912.657019473932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 t="str">
            <v/>
          </cell>
          <cell r="F20">
            <v>0</v>
          </cell>
          <cell r="G20">
            <v>400.0000000000004</v>
          </cell>
          <cell r="I20">
            <v>5790765.0999999996</v>
          </cell>
          <cell r="J20">
            <v>246820</v>
          </cell>
          <cell r="K20">
            <v>375199.99999999953</v>
          </cell>
          <cell r="L20">
            <v>6412785.0999999996</v>
          </cell>
          <cell r="AA20">
            <v>426</v>
          </cell>
          <cell r="AB20">
            <v>400.0000000000004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5806840</v>
          </cell>
          <cell r="AI20">
            <v>16074.899999999991</v>
          </cell>
          <cell r="AJ20">
            <v>0</v>
          </cell>
          <cell r="AK20">
            <v>0</v>
          </cell>
          <cell r="AL20">
            <v>5790765.1000000071</v>
          </cell>
          <cell r="AM20">
            <v>246820</v>
          </cell>
          <cell r="AN20">
            <v>375199.99999999953</v>
          </cell>
          <cell r="AO20">
            <v>6412785.1000000006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6412785.1000000006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 t="str">
            <v/>
          </cell>
          <cell r="F21">
            <v>8.9720397632122904</v>
          </cell>
          <cell r="G21">
            <v>2220.9999999999882</v>
          </cell>
          <cell r="I21">
            <v>43962995.629534028</v>
          </cell>
          <cell r="J21">
            <v>0</v>
          </cell>
          <cell r="K21">
            <v>2083297.9999999877</v>
          </cell>
          <cell r="L21">
            <v>46046293.629534014</v>
          </cell>
          <cell r="AA21">
            <v>428</v>
          </cell>
          <cell r="AB21">
            <v>2220.9999999999882</v>
          </cell>
          <cell r="AC21">
            <v>0</v>
          </cell>
          <cell r="AD21">
            <v>0</v>
          </cell>
          <cell r="AE21">
            <v>0</v>
          </cell>
          <cell r="AF21">
            <v>14.999999999999995</v>
          </cell>
          <cell r="AG21">
            <v>8.9720397632122904</v>
          </cell>
          <cell r="AH21">
            <v>44566951</v>
          </cell>
          <cell r="AI21">
            <v>586085.81010228849</v>
          </cell>
          <cell r="AJ21">
            <v>170367.33877933375</v>
          </cell>
          <cell r="AK21">
            <v>17869.560363683624</v>
          </cell>
          <cell r="AL21">
            <v>43792628.290754735</v>
          </cell>
          <cell r="AM21">
            <v>0</v>
          </cell>
          <cell r="AN21">
            <v>2074882.2267020945</v>
          </cell>
          <cell r="AO21">
            <v>45867510.517456815</v>
          </cell>
          <cell r="AP21">
            <v>170367.33877933375</v>
          </cell>
          <cell r="AQ21">
            <v>0</v>
          </cell>
          <cell r="AR21">
            <v>0</v>
          </cell>
          <cell r="AS21">
            <v>8415.7732978931344</v>
          </cell>
          <cell r="AT21">
            <v>178783.11207722695</v>
          </cell>
          <cell r="AU21">
            <v>46046293.629534043</v>
          </cell>
          <cell r="AW21">
            <v>428</v>
          </cell>
          <cell r="AX21">
            <v>14.999999999999995</v>
          </cell>
          <cell r="AY21">
            <v>8.9720397632122904</v>
          </cell>
          <cell r="AZ21">
            <v>170367.33877933375</v>
          </cell>
          <cell r="BA21">
            <v>0</v>
          </cell>
          <cell r="BB21">
            <v>8415.7732978931344</v>
          </cell>
          <cell r="BC21">
            <v>178783.11207722689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 t="str">
            <v/>
          </cell>
          <cell r="F22">
            <v>85.686230373400306</v>
          </cell>
          <cell r="G22">
            <v>1586.0000000000084</v>
          </cell>
          <cell r="I22">
            <v>23291667.789523222</v>
          </cell>
          <cell r="J22">
            <v>957699</v>
          </cell>
          <cell r="K22">
            <v>1487668.0000000021</v>
          </cell>
          <cell r="L22">
            <v>25737034.789523225</v>
          </cell>
          <cell r="AA22">
            <v>429</v>
          </cell>
          <cell r="AB22">
            <v>1586.0000000000084</v>
          </cell>
          <cell r="AC22">
            <v>0</v>
          </cell>
          <cell r="AD22">
            <v>0</v>
          </cell>
          <cell r="AE22">
            <v>0</v>
          </cell>
          <cell r="AF22">
            <v>322.98204334365465</v>
          </cell>
          <cell r="AG22">
            <v>85.686230373400306</v>
          </cell>
          <cell r="AH22">
            <v>23455081</v>
          </cell>
          <cell r="AI22">
            <v>163413.21047677996</v>
          </cell>
          <cell r="AJ22">
            <v>1261821.2109588736</v>
          </cell>
          <cell r="AK22">
            <v>0</v>
          </cell>
          <cell r="AL22">
            <v>22029846.578564379</v>
          </cell>
          <cell r="AM22">
            <v>957699</v>
          </cell>
          <cell r="AN22">
            <v>1407294.3159097526</v>
          </cell>
          <cell r="AO22">
            <v>24394839.894474138</v>
          </cell>
          <cell r="AP22">
            <v>1261821.2109588736</v>
          </cell>
          <cell r="AQ22">
            <v>0</v>
          </cell>
          <cell r="AR22">
            <v>0</v>
          </cell>
          <cell r="AS22">
            <v>80373.684090249502</v>
          </cell>
          <cell r="AT22">
            <v>1342194.8950491233</v>
          </cell>
          <cell r="AU22">
            <v>25737034.789523259</v>
          </cell>
          <cell r="AW22">
            <v>429</v>
          </cell>
          <cell r="AX22">
            <v>322.98204334365465</v>
          </cell>
          <cell r="AY22">
            <v>85.686230373400306</v>
          </cell>
          <cell r="AZ22">
            <v>1261821.2109588736</v>
          </cell>
          <cell r="BA22">
            <v>0</v>
          </cell>
          <cell r="BB22">
            <v>80373.684090249502</v>
          </cell>
          <cell r="BC22">
            <v>1342194.8950491231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 t="str">
            <v/>
          </cell>
          <cell r="F23">
            <v>0</v>
          </cell>
          <cell r="G23">
            <v>965.99999999999841</v>
          </cell>
          <cell r="I23">
            <v>14233030.25</v>
          </cell>
          <cell r="J23">
            <v>0</v>
          </cell>
          <cell r="K23">
            <v>906108.00000000012</v>
          </cell>
          <cell r="L23">
            <v>15139138.25</v>
          </cell>
          <cell r="AA23">
            <v>430</v>
          </cell>
          <cell r="AB23">
            <v>965.99999999999841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14289911</v>
          </cell>
          <cell r="AI23">
            <v>184005.41999999993</v>
          </cell>
          <cell r="AJ23">
            <v>0</v>
          </cell>
          <cell r="AK23">
            <v>0</v>
          </cell>
          <cell r="AL23">
            <v>14105905.579999981</v>
          </cell>
          <cell r="AM23">
            <v>0</v>
          </cell>
          <cell r="AN23">
            <v>906108.00000000012</v>
          </cell>
          <cell r="AO23">
            <v>15012013.579999978</v>
          </cell>
          <cell r="AP23">
            <v>0</v>
          </cell>
          <cell r="AQ23">
            <v>127124.66999999982</v>
          </cell>
          <cell r="AR23">
            <v>0</v>
          </cell>
          <cell r="AS23">
            <v>0</v>
          </cell>
          <cell r="AT23">
            <v>127124.66999999982</v>
          </cell>
          <cell r="AU23">
            <v>15139138.250000002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 t="str">
            <v/>
          </cell>
          <cell r="F24">
            <v>0</v>
          </cell>
          <cell r="G24">
            <v>400.00000000000006</v>
          </cell>
          <cell r="I24">
            <v>5611877.0099999998</v>
          </cell>
          <cell r="J24">
            <v>291137</v>
          </cell>
          <cell r="K24">
            <v>375200</v>
          </cell>
          <cell r="L24">
            <v>6278214.0099999998</v>
          </cell>
          <cell r="AA24">
            <v>431</v>
          </cell>
          <cell r="AB24">
            <v>400.00000000000006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5627780</v>
          </cell>
          <cell r="AI24">
            <v>15902.990000000007</v>
          </cell>
          <cell r="AJ24">
            <v>0</v>
          </cell>
          <cell r="AK24">
            <v>0</v>
          </cell>
          <cell r="AL24">
            <v>5611877.0100000082</v>
          </cell>
          <cell r="AM24">
            <v>291137</v>
          </cell>
          <cell r="AN24">
            <v>375200</v>
          </cell>
          <cell r="AO24">
            <v>6278214.0099999998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6278214.0099999998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3962396.3971199999</v>
          </cell>
          <cell r="J25">
            <v>0</v>
          </cell>
          <cell r="K25">
            <v>236376</v>
          </cell>
          <cell r="L25">
            <v>4198772.3971199999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3993297</v>
          </cell>
          <cell r="AI25">
            <v>30900.602879999999</v>
          </cell>
          <cell r="AJ25">
            <v>0</v>
          </cell>
          <cell r="AK25">
            <v>0</v>
          </cell>
          <cell r="AL25">
            <v>3962396.3971200008</v>
          </cell>
          <cell r="AM25">
            <v>0</v>
          </cell>
          <cell r="AN25">
            <v>236376</v>
          </cell>
          <cell r="AO25">
            <v>4198772.3971199999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4198772.3971199999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 t="str">
            <v/>
          </cell>
          <cell r="F26">
            <v>0</v>
          </cell>
          <cell r="G26">
            <v>799.99999999999898</v>
          </cell>
          <cell r="I26">
            <v>10355181.053164557</v>
          </cell>
          <cell r="J26">
            <v>0</v>
          </cell>
          <cell r="K26">
            <v>750399.99999999814</v>
          </cell>
          <cell r="L26">
            <v>11105581.053164555</v>
          </cell>
          <cell r="AA26">
            <v>435</v>
          </cell>
          <cell r="AB26">
            <v>799.99999999999898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10465928</v>
          </cell>
          <cell r="AI26">
            <v>110746.94683544319</v>
          </cell>
          <cell r="AJ26">
            <v>0</v>
          </cell>
          <cell r="AK26">
            <v>0</v>
          </cell>
          <cell r="AL26">
            <v>10355181.053164547</v>
          </cell>
          <cell r="AM26">
            <v>0</v>
          </cell>
          <cell r="AN26">
            <v>750399.99999999814</v>
          </cell>
          <cell r="AO26">
            <v>11105581.053164562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11105581.053164562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 t="str">
            <v/>
          </cell>
          <cell r="F27">
            <v>4.7604006047826122</v>
          </cell>
          <cell r="G27">
            <v>357.00000000000074</v>
          </cell>
          <cell r="I27">
            <v>9570945.2453790251</v>
          </cell>
          <cell r="J27">
            <v>0</v>
          </cell>
          <cell r="K27">
            <v>334866.00000000058</v>
          </cell>
          <cell r="L27">
            <v>9905811.2453790251</v>
          </cell>
          <cell r="AA27">
            <v>436</v>
          </cell>
          <cell r="AB27">
            <v>357.00000000000074</v>
          </cell>
          <cell r="AC27">
            <v>0</v>
          </cell>
          <cell r="AD27">
            <v>0</v>
          </cell>
          <cell r="AE27">
            <v>0</v>
          </cell>
          <cell r="AF27">
            <v>55.000000000000085</v>
          </cell>
          <cell r="AG27">
            <v>4.7604006047826122</v>
          </cell>
          <cell r="AH27">
            <v>9673251</v>
          </cell>
          <cell r="AI27">
            <v>98855.918782894689</v>
          </cell>
          <cell r="AJ27">
            <v>85095.266574058682</v>
          </cell>
          <cell r="AK27">
            <v>3449.8358380790978</v>
          </cell>
          <cell r="AL27">
            <v>9485849.9788049757</v>
          </cell>
          <cell r="AM27">
            <v>0</v>
          </cell>
          <cell r="AN27">
            <v>330400.74423271447</v>
          </cell>
          <cell r="AO27">
            <v>9816250.7230376899</v>
          </cell>
          <cell r="AP27">
            <v>85095.266574058682</v>
          </cell>
          <cell r="AQ27">
            <v>0</v>
          </cell>
          <cell r="AR27">
            <v>0</v>
          </cell>
          <cell r="AS27">
            <v>4465.2557672860894</v>
          </cell>
          <cell r="AT27">
            <v>89560.522341344767</v>
          </cell>
          <cell r="AU27">
            <v>9905811.2453790251</v>
          </cell>
          <cell r="AW27">
            <v>436</v>
          </cell>
          <cell r="AX27">
            <v>55.000000000000085</v>
          </cell>
          <cell r="AY27">
            <v>4.7604006047826122</v>
          </cell>
          <cell r="AZ27">
            <v>85095.266574058682</v>
          </cell>
          <cell r="BA27">
            <v>0</v>
          </cell>
          <cell r="BB27">
            <v>4465.2557672860894</v>
          </cell>
          <cell r="BC27">
            <v>89560.522341344767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 t="str">
            <v/>
          </cell>
          <cell r="F28">
            <v>0</v>
          </cell>
          <cell r="G28">
            <v>306</v>
          </cell>
          <cell r="I28">
            <v>7302971.8236120399</v>
          </cell>
          <cell r="J28">
            <v>7818</v>
          </cell>
          <cell r="K28">
            <v>287028.00000000023</v>
          </cell>
          <cell r="L28">
            <v>7597817.8236120399</v>
          </cell>
          <cell r="AA28">
            <v>437</v>
          </cell>
          <cell r="AB28">
            <v>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7393980</v>
          </cell>
          <cell r="AI28">
            <v>91008.176387959858</v>
          </cell>
          <cell r="AJ28">
            <v>0</v>
          </cell>
          <cell r="AK28">
            <v>0</v>
          </cell>
          <cell r="AL28">
            <v>7302971.8236120399</v>
          </cell>
          <cell r="AM28">
            <v>7818</v>
          </cell>
          <cell r="AN28">
            <v>287028.00000000023</v>
          </cell>
          <cell r="AO28">
            <v>7597817.8236120427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7597817.8236120427</v>
          </cell>
          <cell r="AW28">
            <v>437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 t="str">
            <v/>
          </cell>
          <cell r="F29">
            <v>0.99999999999999967</v>
          </cell>
          <cell r="G29">
            <v>345.00000000000006</v>
          </cell>
          <cell r="I29">
            <v>7269427.1834486397</v>
          </cell>
          <cell r="J29">
            <v>3361</v>
          </cell>
          <cell r="K29">
            <v>323609.99999999948</v>
          </cell>
          <cell r="L29">
            <v>7596398.1834486388</v>
          </cell>
          <cell r="AA29">
            <v>438</v>
          </cell>
          <cell r="AB29">
            <v>345.00000000000006</v>
          </cell>
          <cell r="AC29">
            <v>0</v>
          </cell>
          <cell r="AD29">
            <v>0</v>
          </cell>
          <cell r="AE29">
            <v>0</v>
          </cell>
          <cell r="AF29">
            <v>1.9999999999999993</v>
          </cell>
          <cell r="AG29">
            <v>0.99999999999999967</v>
          </cell>
          <cell r="AH29">
            <v>7376404</v>
          </cell>
          <cell r="AI29">
            <v>101253.13793103457</v>
          </cell>
          <cell r="AJ29">
            <v>22574</v>
          </cell>
          <cell r="AK29">
            <v>5723.6786203258125</v>
          </cell>
          <cell r="AL29">
            <v>7246853.1834486248</v>
          </cell>
          <cell r="AM29">
            <v>3361</v>
          </cell>
          <cell r="AN29">
            <v>322671.99999999948</v>
          </cell>
          <cell r="AO29">
            <v>7572886.1834486406</v>
          </cell>
          <cell r="AP29">
            <v>22574</v>
          </cell>
          <cell r="AQ29">
            <v>0</v>
          </cell>
          <cell r="AR29">
            <v>0</v>
          </cell>
          <cell r="AS29">
            <v>938</v>
          </cell>
          <cell r="AT29">
            <v>23512</v>
          </cell>
          <cell r="AU29">
            <v>7596398.183448635</v>
          </cell>
          <cell r="AW29">
            <v>438</v>
          </cell>
          <cell r="AX29">
            <v>1.9999999999999993</v>
          </cell>
          <cell r="AY29">
            <v>0.99999999999999967</v>
          </cell>
          <cell r="AZ29">
            <v>22574</v>
          </cell>
          <cell r="BA29">
            <v>0</v>
          </cell>
          <cell r="BB29">
            <v>938</v>
          </cell>
          <cell r="BC29">
            <v>23512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 t="str">
            <v/>
          </cell>
          <cell r="F30">
            <v>0</v>
          </cell>
          <cell r="G30">
            <v>444.00000000000085</v>
          </cell>
          <cell r="I30">
            <v>8788025.100061357</v>
          </cell>
          <cell r="J30">
            <v>0</v>
          </cell>
          <cell r="K30">
            <v>416471.99999999948</v>
          </cell>
          <cell r="L30">
            <v>9204497.100061357</v>
          </cell>
          <cell r="AA30">
            <v>439</v>
          </cell>
          <cell r="AB30">
            <v>444.00000000000085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8923180</v>
          </cell>
          <cell r="AI30">
            <v>129787.34993435442</v>
          </cell>
          <cell r="AJ30">
            <v>0</v>
          </cell>
          <cell r="AK30">
            <v>5367.5500042894246</v>
          </cell>
          <cell r="AL30">
            <v>8788025.1000613794</v>
          </cell>
          <cell r="AM30">
            <v>0</v>
          </cell>
          <cell r="AN30">
            <v>416471.99999999948</v>
          </cell>
          <cell r="AO30">
            <v>9204497.1000613887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9204497.1000613887</v>
          </cell>
          <cell r="AW30">
            <v>439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5570841.3834586469</v>
          </cell>
          <cell r="J31">
            <v>172976</v>
          </cell>
          <cell r="K31">
            <v>375200.0000000007</v>
          </cell>
          <cell r="L31">
            <v>6119017.3834586479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5586600</v>
          </cell>
          <cell r="AI31">
            <v>15758.616541353367</v>
          </cell>
          <cell r="AJ31">
            <v>0</v>
          </cell>
          <cell r="AK31">
            <v>0</v>
          </cell>
          <cell r="AL31">
            <v>5570841.3834586469</v>
          </cell>
          <cell r="AM31">
            <v>172976</v>
          </cell>
          <cell r="AN31">
            <v>375200.0000000007</v>
          </cell>
          <cell r="AO31">
            <v>6119017.3834586404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6119017.3834586404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SABIS INTERNATIONAL</v>
          </cell>
          <cell r="C32">
            <v>1573.9999999999984</v>
          </cell>
          <cell r="D32" t="str">
            <v/>
          </cell>
          <cell r="F32">
            <v>0</v>
          </cell>
          <cell r="G32">
            <v>1573.9999999999984</v>
          </cell>
          <cell r="I32">
            <v>21403009.533114966</v>
          </cell>
          <cell r="J32">
            <v>0</v>
          </cell>
          <cell r="K32">
            <v>1476411.9999999981</v>
          </cell>
          <cell r="L32">
            <v>22879421.533114962</v>
          </cell>
          <cell r="AA32">
            <v>441</v>
          </cell>
          <cell r="AB32">
            <v>1573.9999999999984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21473530</v>
          </cell>
          <cell r="AI32">
            <v>70520.466885035232</v>
          </cell>
          <cell r="AJ32">
            <v>0</v>
          </cell>
          <cell r="AK32">
            <v>0</v>
          </cell>
          <cell r="AL32">
            <v>21403009.533114947</v>
          </cell>
          <cell r="AM32">
            <v>0</v>
          </cell>
          <cell r="AN32">
            <v>1476411.9999999981</v>
          </cell>
          <cell r="AO32">
            <v>22879421.533114947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22879421.533114947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 t="str">
            <v/>
          </cell>
          <cell r="F33">
            <v>0</v>
          </cell>
          <cell r="G33">
            <v>827.99999999999648</v>
          </cell>
          <cell r="I33">
            <v>16719807.374223052</v>
          </cell>
          <cell r="J33">
            <v>0</v>
          </cell>
          <cell r="K33">
            <v>776663.99999999849</v>
          </cell>
          <cell r="L33">
            <v>17496471.37422305</v>
          </cell>
          <cell r="AA33">
            <v>444</v>
          </cell>
          <cell r="AB33">
            <v>827.99999999999648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16973852</v>
          </cell>
          <cell r="AI33">
            <v>244197.84888888904</v>
          </cell>
          <cell r="AJ33">
            <v>0</v>
          </cell>
          <cell r="AK33">
            <v>9846.7768880598833</v>
          </cell>
          <cell r="AL33">
            <v>16719807.374223074</v>
          </cell>
          <cell r="AM33">
            <v>0</v>
          </cell>
          <cell r="AN33">
            <v>776663.99999999849</v>
          </cell>
          <cell r="AO33">
            <v>17496471.374222964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17496471.374222964</v>
          </cell>
          <cell r="AW33">
            <v>444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 t="str">
            <v/>
          </cell>
          <cell r="F34">
            <v>0</v>
          </cell>
          <cell r="G34">
            <v>1426.0000000000005</v>
          </cell>
          <cell r="I34">
            <v>20195292.985726316</v>
          </cell>
          <cell r="J34">
            <v>1193228</v>
          </cell>
          <cell r="K34">
            <v>1337587.9999999965</v>
          </cell>
          <cell r="L34">
            <v>22726108.985726312</v>
          </cell>
          <cell r="AA34">
            <v>445</v>
          </cell>
          <cell r="AB34">
            <v>1426.0000000000005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20393399</v>
          </cell>
          <cell r="AI34">
            <v>198106.01427368395</v>
          </cell>
          <cell r="AJ34">
            <v>0</v>
          </cell>
          <cell r="AK34">
            <v>0</v>
          </cell>
          <cell r="AL34">
            <v>20195292.985726334</v>
          </cell>
          <cell r="AM34">
            <v>1193228</v>
          </cell>
          <cell r="AN34">
            <v>1337587.9999999965</v>
          </cell>
          <cell r="AO34">
            <v>22726108.98572633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22726108.98572633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 t="str">
            <v/>
          </cell>
          <cell r="F35">
            <v>3.0000000000000004</v>
          </cell>
          <cell r="G35">
            <v>1700.0000000000002</v>
          </cell>
          <cell r="I35">
            <v>24444500.342063066</v>
          </cell>
          <cell r="J35">
            <v>0</v>
          </cell>
          <cell r="K35">
            <v>1594600.0000000033</v>
          </cell>
          <cell r="L35">
            <v>26039100.342063069</v>
          </cell>
          <cell r="AA35">
            <v>446</v>
          </cell>
          <cell r="AB35">
            <v>1700.0000000000002</v>
          </cell>
          <cell r="AC35">
            <v>0</v>
          </cell>
          <cell r="AD35">
            <v>0</v>
          </cell>
          <cell r="AE35">
            <v>0</v>
          </cell>
          <cell r="AF35">
            <v>3.0000000000000004</v>
          </cell>
          <cell r="AG35">
            <v>3.0000000000000004</v>
          </cell>
          <cell r="AH35">
            <v>24687907</v>
          </cell>
          <cell r="AI35">
            <v>211416.26487747958</v>
          </cell>
          <cell r="AJ35">
            <v>60963.000000000007</v>
          </cell>
          <cell r="AK35">
            <v>31990.393059455011</v>
          </cell>
          <cell r="AL35">
            <v>24383537.342062965</v>
          </cell>
          <cell r="AM35">
            <v>0</v>
          </cell>
          <cell r="AN35">
            <v>1591786.0000000033</v>
          </cell>
          <cell r="AO35">
            <v>25975323.342063073</v>
          </cell>
          <cell r="AP35">
            <v>60963.000000000007</v>
          </cell>
          <cell r="AQ35">
            <v>0</v>
          </cell>
          <cell r="AR35">
            <v>0</v>
          </cell>
          <cell r="AS35">
            <v>2814.0000000000009</v>
          </cell>
          <cell r="AT35">
            <v>63777.000000000007</v>
          </cell>
          <cell r="AU35">
            <v>26039100.342063036</v>
          </cell>
          <cell r="AW35">
            <v>446</v>
          </cell>
          <cell r="AX35">
            <v>3.0000000000000004</v>
          </cell>
          <cell r="AY35">
            <v>3.0000000000000004</v>
          </cell>
          <cell r="AZ35">
            <v>60963.000000000007</v>
          </cell>
          <cell r="BA35">
            <v>0</v>
          </cell>
          <cell r="BB35">
            <v>2814.0000000000009</v>
          </cell>
          <cell r="BC35">
            <v>63777.000000000007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 t="str">
            <v/>
          </cell>
          <cell r="F36">
            <v>0</v>
          </cell>
          <cell r="G36">
            <v>820.00000000000136</v>
          </cell>
          <cell r="I36">
            <v>11666230.25</v>
          </cell>
          <cell r="J36">
            <v>0</v>
          </cell>
          <cell r="K36">
            <v>769159.99999999884</v>
          </cell>
          <cell r="L36">
            <v>12435390.249999998</v>
          </cell>
          <cell r="AA36">
            <v>447</v>
          </cell>
          <cell r="AB36">
            <v>820.00000000000136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11723111</v>
          </cell>
          <cell r="AI36">
            <v>80292.688144329833</v>
          </cell>
          <cell r="AJ36">
            <v>0</v>
          </cell>
          <cell r="AK36">
            <v>0</v>
          </cell>
          <cell r="AL36">
            <v>11642818.311855655</v>
          </cell>
          <cell r="AM36">
            <v>0</v>
          </cell>
          <cell r="AN36">
            <v>769159.99999999884</v>
          </cell>
          <cell r="AO36">
            <v>12411978.311855711</v>
          </cell>
          <cell r="AP36">
            <v>0</v>
          </cell>
          <cell r="AQ36">
            <v>23411.938144329899</v>
          </cell>
          <cell r="AR36">
            <v>0</v>
          </cell>
          <cell r="AS36">
            <v>0</v>
          </cell>
          <cell r="AT36">
            <v>23411.938144329899</v>
          </cell>
          <cell r="AU36">
            <v>12435390.250000011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 t="str">
            <v/>
          </cell>
          <cell r="F37">
            <v>2</v>
          </cell>
          <cell r="G37">
            <v>699.99999999999966</v>
          </cell>
          <cell r="I37">
            <v>12984700.839767279</v>
          </cell>
          <cell r="J37">
            <v>0</v>
          </cell>
          <cell r="K37">
            <v>656600.00000000012</v>
          </cell>
          <cell r="L37">
            <v>13641300.839767279</v>
          </cell>
          <cell r="AA37">
            <v>449</v>
          </cell>
          <cell r="AB37">
            <v>699.99999999999966</v>
          </cell>
          <cell r="AC37">
            <v>0</v>
          </cell>
          <cell r="AD37">
            <v>0</v>
          </cell>
          <cell r="AE37">
            <v>0</v>
          </cell>
          <cell r="AF37">
            <v>7</v>
          </cell>
          <cell r="AG37">
            <v>2</v>
          </cell>
          <cell r="AH37">
            <v>13196800</v>
          </cell>
          <cell r="AI37">
            <v>207602.92116182565</v>
          </cell>
          <cell r="AJ37">
            <v>36734</v>
          </cell>
          <cell r="AK37">
            <v>4496.2390708962275</v>
          </cell>
          <cell r="AL37">
            <v>12947966.83976729</v>
          </cell>
          <cell r="AM37">
            <v>0</v>
          </cell>
          <cell r="AN37">
            <v>654724.00000000012</v>
          </cell>
          <cell r="AO37">
            <v>13602690.839767305</v>
          </cell>
          <cell r="AP37">
            <v>36734</v>
          </cell>
          <cell r="AQ37">
            <v>0</v>
          </cell>
          <cell r="AR37">
            <v>0</v>
          </cell>
          <cell r="AS37">
            <v>1876</v>
          </cell>
          <cell r="AT37">
            <v>38610</v>
          </cell>
          <cell r="AU37">
            <v>13641300.839767305</v>
          </cell>
          <cell r="AW37">
            <v>449</v>
          </cell>
          <cell r="AX37">
            <v>7</v>
          </cell>
          <cell r="AY37">
            <v>2</v>
          </cell>
          <cell r="AZ37">
            <v>36734</v>
          </cell>
          <cell r="BA37">
            <v>0</v>
          </cell>
          <cell r="BB37">
            <v>1876</v>
          </cell>
          <cell r="BC37">
            <v>38610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 t="str">
            <v/>
          </cell>
          <cell r="F38">
            <v>0</v>
          </cell>
          <cell r="G38">
            <v>218.00000000000003</v>
          </cell>
          <cell r="I38">
            <v>2967965.47</v>
          </cell>
          <cell r="J38">
            <v>0</v>
          </cell>
          <cell r="K38">
            <v>204483.99999999985</v>
          </cell>
          <cell r="L38">
            <v>3172449.47</v>
          </cell>
          <cell r="AA38">
            <v>450</v>
          </cell>
          <cell r="AB38">
            <v>218.00000000000003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2983590</v>
          </cell>
          <cell r="AI38">
            <v>15624.530000000002</v>
          </cell>
          <cell r="AJ38">
            <v>0</v>
          </cell>
          <cell r="AK38">
            <v>0</v>
          </cell>
          <cell r="AL38">
            <v>2967965.4700000011</v>
          </cell>
          <cell r="AM38">
            <v>0</v>
          </cell>
          <cell r="AN38">
            <v>204483.99999999985</v>
          </cell>
          <cell r="AO38">
            <v>3172449.47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3172449.47</v>
          </cell>
          <cell r="AW38">
            <v>450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 t="str">
            <v/>
          </cell>
          <cell r="F39">
            <v>0</v>
          </cell>
          <cell r="G39">
            <v>701.99999999999943</v>
          </cell>
          <cell r="I39">
            <v>10115613.4</v>
          </cell>
          <cell r="J39">
            <v>554561</v>
          </cell>
          <cell r="K39">
            <v>658476.00000000047</v>
          </cell>
          <cell r="L39">
            <v>11328650.4</v>
          </cell>
          <cell r="AA39">
            <v>453</v>
          </cell>
          <cell r="AB39">
            <v>701.99999999999943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10138005</v>
          </cell>
          <cell r="AI39">
            <v>22391.599999999999</v>
          </cell>
          <cell r="AJ39">
            <v>0</v>
          </cell>
          <cell r="AK39">
            <v>0</v>
          </cell>
          <cell r="AL39">
            <v>10115613.399999989</v>
          </cell>
          <cell r="AM39">
            <v>554561</v>
          </cell>
          <cell r="AN39">
            <v>658476.00000000047</v>
          </cell>
          <cell r="AO39">
            <v>11328650.400000004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11328650.400000004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 t="str">
            <v/>
          </cell>
          <cell r="F40">
            <v>0</v>
          </cell>
          <cell r="G40">
            <v>799.99999999999966</v>
          </cell>
          <cell r="I40">
            <v>11938610.865139948</v>
          </cell>
          <cell r="J40">
            <v>240010</v>
          </cell>
          <cell r="K40">
            <v>750399.99999999942</v>
          </cell>
          <cell r="L40">
            <v>12929020.865139948</v>
          </cell>
          <cell r="AA40">
            <v>454</v>
          </cell>
          <cell r="AB40">
            <v>799.99999999999966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11971210</v>
          </cell>
          <cell r="AI40">
            <v>32599.134860050879</v>
          </cell>
          <cell r="AJ40">
            <v>0</v>
          </cell>
          <cell r="AK40">
            <v>0</v>
          </cell>
          <cell r="AL40">
            <v>11938610.865139948</v>
          </cell>
          <cell r="AM40">
            <v>240010</v>
          </cell>
          <cell r="AN40">
            <v>750399.99999999942</v>
          </cell>
          <cell r="AO40">
            <v>12929020.865139958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12929020.865139958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F41">
            <v>0</v>
          </cell>
          <cell r="G41">
            <v>305.99999999999983</v>
          </cell>
          <cell r="I41">
            <v>3680325.566138614</v>
          </cell>
          <cell r="J41">
            <v>0</v>
          </cell>
          <cell r="K41">
            <v>287028.00000000035</v>
          </cell>
          <cell r="L41">
            <v>3967353.5661386144</v>
          </cell>
          <cell r="AA41">
            <v>455</v>
          </cell>
          <cell r="AB41">
            <v>305.99999999999983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3717405</v>
          </cell>
          <cell r="AI41">
            <v>37079.433861386104</v>
          </cell>
          <cell r="AJ41">
            <v>0</v>
          </cell>
          <cell r="AK41">
            <v>0</v>
          </cell>
          <cell r="AL41">
            <v>3680325.5661386144</v>
          </cell>
          <cell r="AM41">
            <v>0</v>
          </cell>
          <cell r="AN41">
            <v>287028.00000000035</v>
          </cell>
          <cell r="AO41">
            <v>3967353.5661386168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3967353.5661386168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 t="str">
            <v/>
          </cell>
          <cell r="F42">
            <v>0</v>
          </cell>
          <cell r="G42">
            <v>815.00000000000057</v>
          </cell>
          <cell r="I42">
            <v>12427252.618804483</v>
          </cell>
          <cell r="J42">
            <v>0</v>
          </cell>
          <cell r="K42">
            <v>764469.99999999849</v>
          </cell>
          <cell r="L42">
            <v>13191722.618804481</v>
          </cell>
          <cell r="AA42">
            <v>456</v>
          </cell>
          <cell r="AB42">
            <v>815.00000000000057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12545770</v>
          </cell>
          <cell r="AI42">
            <v>118517.38119551685</v>
          </cell>
          <cell r="AJ42">
            <v>0</v>
          </cell>
          <cell r="AK42">
            <v>0</v>
          </cell>
          <cell r="AL42">
            <v>12427252.618804477</v>
          </cell>
          <cell r="AM42">
            <v>0</v>
          </cell>
          <cell r="AN42">
            <v>764469.99999999849</v>
          </cell>
          <cell r="AO42">
            <v>13191722.618804485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13191722.618804485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1873494.8863636365</v>
          </cell>
          <cell r="J43">
            <v>0</v>
          </cell>
          <cell r="K43">
            <v>112559.99999999994</v>
          </cell>
          <cell r="L43">
            <v>1986054.8863636365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1891164</v>
          </cell>
          <cell r="AI43">
            <v>17669.113636363632</v>
          </cell>
          <cell r="AJ43">
            <v>0</v>
          </cell>
          <cell r="AK43">
            <v>0</v>
          </cell>
          <cell r="AL43">
            <v>1873494.8863636367</v>
          </cell>
          <cell r="AM43">
            <v>0</v>
          </cell>
          <cell r="AN43">
            <v>112559.99999999994</v>
          </cell>
          <cell r="AO43">
            <v>1986054.8863636367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1986054.8863636367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 t="str">
            <v/>
          </cell>
          <cell r="F44">
            <v>1.2129257312441952</v>
          </cell>
          <cell r="G44">
            <v>588.00000000000182</v>
          </cell>
          <cell r="I44">
            <v>12580248.087965963</v>
          </cell>
          <cell r="J44">
            <v>0</v>
          </cell>
          <cell r="K44">
            <v>551544.00000000151</v>
          </cell>
          <cell r="L44">
            <v>13131792.087965965</v>
          </cell>
          <cell r="AA44">
            <v>463</v>
          </cell>
          <cell r="AB44">
            <v>588.00000000000182</v>
          </cell>
          <cell r="AC44">
            <v>0</v>
          </cell>
          <cell r="AD44">
            <v>0</v>
          </cell>
          <cell r="AE44">
            <v>0</v>
          </cell>
          <cell r="AF44">
            <v>2.0000000000000004</v>
          </cell>
          <cell r="AG44">
            <v>1.2129257312441952</v>
          </cell>
          <cell r="AH44">
            <v>12757626</v>
          </cell>
          <cell r="AI44">
            <v>173823.38975530176</v>
          </cell>
          <cell r="AJ44">
            <v>21672.933447851086</v>
          </cell>
          <cell r="AK44">
            <v>3554.5222787355501</v>
          </cell>
          <cell r="AL44">
            <v>12558575.154518122</v>
          </cell>
          <cell r="AM44">
            <v>0</v>
          </cell>
          <cell r="AN44">
            <v>550406.27566409449</v>
          </cell>
          <cell r="AO44">
            <v>13108981.430182198</v>
          </cell>
          <cell r="AP44">
            <v>21672.93344785109</v>
          </cell>
          <cell r="AQ44">
            <v>0</v>
          </cell>
          <cell r="AR44">
            <v>0</v>
          </cell>
          <cell r="AS44">
            <v>1137.7243359070546</v>
          </cell>
          <cell r="AT44">
            <v>22810.657783758139</v>
          </cell>
          <cell r="AU44">
            <v>13131792.087965976</v>
          </cell>
          <cell r="AW44">
            <v>463</v>
          </cell>
          <cell r="AX44">
            <v>2.0000000000000004</v>
          </cell>
          <cell r="AY44">
            <v>1.2129257312441952</v>
          </cell>
          <cell r="AZ44">
            <v>21672.93344785109</v>
          </cell>
          <cell r="BA44">
            <v>0</v>
          </cell>
          <cell r="BB44">
            <v>1137.7243359070546</v>
          </cell>
          <cell r="BC44">
            <v>22810.657783758146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 t="str">
            <v/>
          </cell>
          <cell r="F45">
            <v>1.453018196801271</v>
          </cell>
          <cell r="G45">
            <v>230.00000000000011</v>
          </cell>
          <cell r="I45">
            <v>3494065.0942307692</v>
          </cell>
          <cell r="J45">
            <v>0</v>
          </cell>
          <cell r="K45">
            <v>215740.00000000015</v>
          </cell>
          <cell r="L45">
            <v>3709805.0942307692</v>
          </cell>
          <cell r="AA45">
            <v>464</v>
          </cell>
          <cell r="AB45">
            <v>230.00000000000011</v>
          </cell>
          <cell r="AC45">
            <v>0</v>
          </cell>
          <cell r="AD45">
            <v>0</v>
          </cell>
          <cell r="AE45">
            <v>0</v>
          </cell>
          <cell r="AF45">
            <v>33</v>
          </cell>
          <cell r="AG45">
            <v>1.453018196801271</v>
          </cell>
          <cell r="AH45">
            <v>3512595</v>
          </cell>
          <cell r="AI45">
            <v>18529.905769230772</v>
          </cell>
          <cell r="AJ45">
            <v>20293.965632616721</v>
          </cell>
          <cell r="AK45">
            <v>0</v>
          </cell>
          <cell r="AL45">
            <v>3473771.1285981541</v>
          </cell>
          <cell r="AM45">
            <v>0</v>
          </cell>
          <cell r="AN45">
            <v>214377.06893140054</v>
          </cell>
          <cell r="AO45">
            <v>3688148.197529553</v>
          </cell>
          <cell r="AP45">
            <v>20293.965632616724</v>
          </cell>
          <cell r="AQ45">
            <v>0</v>
          </cell>
          <cell r="AR45">
            <v>0</v>
          </cell>
          <cell r="AS45">
            <v>1362.9310685995922</v>
          </cell>
          <cell r="AT45">
            <v>21656.896701216319</v>
          </cell>
          <cell r="AU45">
            <v>3709805.0942307697</v>
          </cell>
          <cell r="AW45">
            <v>464</v>
          </cell>
          <cell r="AX45">
            <v>33</v>
          </cell>
          <cell r="AY45">
            <v>1.453018196801271</v>
          </cell>
          <cell r="AZ45">
            <v>20293.965632616724</v>
          </cell>
          <cell r="BA45">
            <v>0</v>
          </cell>
          <cell r="BB45">
            <v>1362.9310685995922</v>
          </cell>
          <cell r="BC45">
            <v>21656.896701216316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 t="str">
            <v/>
          </cell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0</v>
          </cell>
          <cell r="K46">
            <v>168839.99999999988</v>
          </cell>
          <cell r="L46">
            <v>5193680.165909091</v>
          </cell>
          <cell r="AA46">
            <v>466</v>
          </cell>
          <cell r="AB46">
            <v>179.99999999999986</v>
          </cell>
          <cell r="AC46">
            <v>0</v>
          </cell>
          <cell r="AD46">
            <v>0</v>
          </cell>
          <cell r="AE46">
            <v>0</v>
          </cell>
          <cell r="AF46">
            <v>67.02272727272728</v>
          </cell>
          <cell r="AG46">
            <v>6.4534031070413507</v>
          </cell>
          <cell r="AH46">
            <v>5037295</v>
          </cell>
          <cell r="AI46">
            <v>12454.834090909086</v>
          </cell>
          <cell r="AJ46">
            <v>195938.22513598949</v>
          </cell>
          <cell r="AK46">
            <v>0</v>
          </cell>
          <cell r="AL46">
            <v>4828901.9407731015</v>
          </cell>
          <cell r="AM46">
            <v>0</v>
          </cell>
          <cell r="AN46">
            <v>162786.7078855951</v>
          </cell>
          <cell r="AO46">
            <v>4991688.6486586975</v>
          </cell>
          <cell r="AP46">
            <v>195938.22513598949</v>
          </cell>
          <cell r="AQ46">
            <v>0</v>
          </cell>
          <cell r="AR46">
            <v>0</v>
          </cell>
          <cell r="AS46">
            <v>6053.2921144047868</v>
          </cell>
          <cell r="AT46">
            <v>201991.51725039427</v>
          </cell>
          <cell r="AU46">
            <v>5193680.165909091</v>
          </cell>
          <cell r="AW46">
            <v>466</v>
          </cell>
          <cell r="AX46">
            <v>67.02272727272728</v>
          </cell>
          <cell r="AY46">
            <v>6.4534031070413507</v>
          </cell>
          <cell r="AZ46">
            <v>195938.22513598949</v>
          </cell>
          <cell r="BA46">
            <v>0</v>
          </cell>
          <cell r="BB46">
            <v>6053.2921144047868</v>
          </cell>
          <cell r="BC46">
            <v>201991.51725039427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 t="str">
            <v/>
          </cell>
          <cell r="F47">
            <v>1.9999999999999993</v>
          </cell>
          <cell r="G47">
            <v>1230.0000000000068</v>
          </cell>
          <cell r="I47">
            <v>26560392.794478983</v>
          </cell>
          <cell r="J47">
            <v>0</v>
          </cell>
          <cell r="K47">
            <v>1153739.9999999914</v>
          </cell>
          <cell r="L47">
            <v>27714132.794478975</v>
          </cell>
          <cell r="AA47">
            <v>469</v>
          </cell>
          <cell r="AB47">
            <v>1230.0000000000068</v>
          </cell>
          <cell r="AC47">
            <v>0</v>
          </cell>
          <cell r="AD47">
            <v>0</v>
          </cell>
          <cell r="AE47">
            <v>0</v>
          </cell>
          <cell r="AF47">
            <v>2.9999999999999991</v>
          </cell>
          <cell r="AG47">
            <v>1.9999999999999993</v>
          </cell>
          <cell r="AH47">
            <v>26931128</v>
          </cell>
          <cell r="AI47">
            <v>364714.42852431978</v>
          </cell>
          <cell r="AJ47">
            <v>38448.000000000007</v>
          </cell>
          <cell r="AK47">
            <v>6020.7769966968845</v>
          </cell>
          <cell r="AL47">
            <v>26521944.794479016</v>
          </cell>
          <cell r="AM47">
            <v>0</v>
          </cell>
          <cell r="AN47">
            <v>1151863.9999999914</v>
          </cell>
          <cell r="AO47">
            <v>27673808.794478975</v>
          </cell>
          <cell r="AP47">
            <v>38448.000000000007</v>
          </cell>
          <cell r="AQ47">
            <v>0</v>
          </cell>
          <cell r="AR47">
            <v>0</v>
          </cell>
          <cell r="AS47">
            <v>1876</v>
          </cell>
          <cell r="AT47">
            <v>40324.000000000007</v>
          </cell>
          <cell r="AU47">
            <v>27714132.794478945</v>
          </cell>
          <cell r="AW47">
            <v>469</v>
          </cell>
          <cell r="AX47">
            <v>2.9999999999999991</v>
          </cell>
          <cell r="AY47">
            <v>1.9999999999999993</v>
          </cell>
          <cell r="AZ47">
            <v>38448.000000000007</v>
          </cell>
          <cell r="BA47">
            <v>0</v>
          </cell>
          <cell r="BB47">
            <v>1876</v>
          </cell>
          <cell r="BC47">
            <v>40324.000000000007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 t="str">
            <v/>
          </cell>
          <cell r="F48">
            <v>62.198556703969871</v>
          </cell>
          <cell r="G48">
            <v>1709.0000000000059</v>
          </cell>
          <cell r="I48">
            <v>23397496.25</v>
          </cell>
          <cell r="J48">
            <v>82808</v>
          </cell>
          <cell r="K48">
            <v>1603041.9999999939</v>
          </cell>
          <cell r="L48">
            <v>25083346.249999993</v>
          </cell>
          <cell r="AA48">
            <v>470</v>
          </cell>
          <cell r="AB48">
            <v>1709.0000000000059</v>
          </cell>
          <cell r="AC48">
            <v>0</v>
          </cell>
          <cell r="AD48">
            <v>0</v>
          </cell>
          <cell r="AE48">
            <v>0</v>
          </cell>
          <cell r="AF48">
            <v>290.9999999999996</v>
          </cell>
          <cell r="AG48">
            <v>62.198556703969871</v>
          </cell>
          <cell r="AH48">
            <v>23454377</v>
          </cell>
          <cell r="AI48">
            <v>266926.09771639074</v>
          </cell>
          <cell r="AJ48">
            <v>872377.73084092105</v>
          </cell>
          <cell r="AK48">
            <v>0</v>
          </cell>
          <cell r="AL48">
            <v>22315073.171442673</v>
          </cell>
          <cell r="AM48">
            <v>82808</v>
          </cell>
          <cell r="AN48">
            <v>1544699.7538116702</v>
          </cell>
          <cell r="AO48">
            <v>23942580.925254289</v>
          </cell>
          <cell r="AP48">
            <v>872377.73084092105</v>
          </cell>
          <cell r="AQ48">
            <v>210045.34771639062</v>
          </cell>
          <cell r="AR48">
            <v>0</v>
          </cell>
          <cell r="AS48">
            <v>58342.246188323807</v>
          </cell>
          <cell r="AT48">
            <v>1140765.3247456343</v>
          </cell>
          <cell r="AU48">
            <v>25083346.249999922</v>
          </cell>
          <cell r="AW48">
            <v>470</v>
          </cell>
          <cell r="AX48">
            <v>290.9999999999996</v>
          </cell>
          <cell r="AY48">
            <v>62.198556703969871</v>
          </cell>
          <cell r="AZ48">
            <v>872377.73084092105</v>
          </cell>
          <cell r="BA48">
            <v>0</v>
          </cell>
          <cell r="BB48">
            <v>58342.246188323807</v>
          </cell>
          <cell r="BC48">
            <v>930719.97702924488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 t="str">
            <v/>
          </cell>
          <cell r="F49">
            <v>0</v>
          </cell>
          <cell r="G49">
            <v>380.00000000000091</v>
          </cell>
          <cell r="I49">
            <v>5213909.9404371586</v>
          </cell>
          <cell r="J49">
            <v>0</v>
          </cell>
          <cell r="K49">
            <v>356439.99999999977</v>
          </cell>
          <cell r="L49">
            <v>5570349.9404371586</v>
          </cell>
          <cell r="AA49">
            <v>474</v>
          </cell>
          <cell r="AB49">
            <v>380.00000000000091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5256018</v>
          </cell>
          <cell r="AI49">
            <v>42108.059562841532</v>
          </cell>
          <cell r="AJ49">
            <v>0</v>
          </cell>
          <cell r="AK49">
            <v>0</v>
          </cell>
          <cell r="AL49">
            <v>5213909.9404371614</v>
          </cell>
          <cell r="AM49">
            <v>0</v>
          </cell>
          <cell r="AN49">
            <v>356439.99999999977</v>
          </cell>
          <cell r="AO49">
            <v>5570349.9404371753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5570349.9404371753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 t="str">
            <v/>
          </cell>
          <cell r="F50">
            <v>0</v>
          </cell>
          <cell r="G50">
            <v>399.99999999999994</v>
          </cell>
          <cell r="I50">
            <v>5914935.408521303</v>
          </cell>
          <cell r="J50">
            <v>0</v>
          </cell>
          <cell r="K50">
            <v>375200.00000000017</v>
          </cell>
          <cell r="L50">
            <v>6290135.408521303</v>
          </cell>
          <cell r="AA50">
            <v>478</v>
          </cell>
          <cell r="AB50">
            <v>399.99999999999994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5966528</v>
          </cell>
          <cell r="AI50">
            <v>51592.591478696668</v>
          </cell>
          <cell r="AJ50">
            <v>0</v>
          </cell>
          <cell r="AK50">
            <v>0</v>
          </cell>
          <cell r="AL50">
            <v>5914935.408521302</v>
          </cell>
          <cell r="AM50">
            <v>0</v>
          </cell>
          <cell r="AN50">
            <v>375200.00000000017</v>
          </cell>
          <cell r="AO50">
            <v>6290135.4085213002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6290135.4085213002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 t="str">
            <v/>
          </cell>
          <cell r="F51">
            <v>0</v>
          </cell>
          <cell r="G51">
            <v>400.00000000000023</v>
          </cell>
          <cell r="I51">
            <v>6132140.5882352944</v>
          </cell>
          <cell r="J51">
            <v>0</v>
          </cell>
          <cell r="K51">
            <v>375199.99999999907</v>
          </cell>
          <cell r="L51">
            <v>6507340.5882352935</v>
          </cell>
          <cell r="AA51">
            <v>479</v>
          </cell>
          <cell r="AB51">
            <v>400.00000000000023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6148626</v>
          </cell>
          <cell r="AI51">
            <v>16485.411764705874</v>
          </cell>
          <cell r="AJ51">
            <v>0</v>
          </cell>
          <cell r="AK51">
            <v>0</v>
          </cell>
          <cell r="AL51">
            <v>6132140.5882352917</v>
          </cell>
          <cell r="AM51">
            <v>0</v>
          </cell>
          <cell r="AN51">
            <v>375199.99999999907</v>
          </cell>
          <cell r="AO51">
            <v>6507340.5882352795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6507340.5882352795</v>
          </cell>
          <cell r="AW51">
            <v>479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 t="str">
            <v/>
          </cell>
          <cell r="F52">
            <v>8</v>
          </cell>
          <cell r="G52">
            <v>944.00000000000159</v>
          </cell>
          <cell r="I52">
            <v>19443480.990167633</v>
          </cell>
          <cell r="J52">
            <v>0</v>
          </cell>
          <cell r="K52">
            <v>885471.99999999942</v>
          </cell>
          <cell r="L52">
            <v>20328952.990167633</v>
          </cell>
          <cell r="AA52">
            <v>481</v>
          </cell>
          <cell r="AB52">
            <v>944.00000000000159</v>
          </cell>
          <cell r="AC52">
            <v>0</v>
          </cell>
          <cell r="AD52">
            <v>0</v>
          </cell>
          <cell r="AE52">
            <v>0</v>
          </cell>
          <cell r="AF52">
            <v>9</v>
          </cell>
          <cell r="AG52">
            <v>8</v>
          </cell>
          <cell r="AH52">
            <v>19723680</v>
          </cell>
          <cell r="AI52">
            <v>274514.88967126113</v>
          </cell>
          <cell r="AJ52">
            <v>147536</v>
          </cell>
          <cell r="AK52">
            <v>5684.120161105654</v>
          </cell>
          <cell r="AL52">
            <v>19295944.990167618</v>
          </cell>
          <cell r="AM52">
            <v>0</v>
          </cell>
          <cell r="AN52">
            <v>877967.99999999942</v>
          </cell>
          <cell r="AO52">
            <v>20173912.990167692</v>
          </cell>
          <cell r="AP52">
            <v>147536</v>
          </cell>
          <cell r="AQ52">
            <v>0</v>
          </cell>
          <cell r="AR52">
            <v>0</v>
          </cell>
          <cell r="AS52">
            <v>7504</v>
          </cell>
          <cell r="AT52">
            <v>155040</v>
          </cell>
          <cell r="AU52">
            <v>20328952.990167692</v>
          </cell>
          <cell r="AW52">
            <v>481</v>
          </cell>
          <cell r="AX52">
            <v>9</v>
          </cell>
          <cell r="AY52">
            <v>8</v>
          </cell>
          <cell r="AZ52">
            <v>147536</v>
          </cell>
          <cell r="BA52">
            <v>0</v>
          </cell>
          <cell r="BB52">
            <v>7504</v>
          </cell>
          <cell r="BC52">
            <v>155040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 t="str">
            <v/>
          </cell>
          <cell r="F53">
            <v>0</v>
          </cell>
          <cell r="G53">
            <v>288.00000000000006</v>
          </cell>
          <cell r="I53">
            <v>4319972.57</v>
          </cell>
          <cell r="J53">
            <v>0</v>
          </cell>
          <cell r="K53">
            <v>270143.99999999988</v>
          </cell>
          <cell r="L53">
            <v>4590116.57</v>
          </cell>
          <cell r="AA53">
            <v>482</v>
          </cell>
          <cell r="AB53">
            <v>288.00000000000006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4339742</v>
          </cell>
          <cell r="AI53">
            <v>19769.429999999989</v>
          </cell>
          <cell r="AJ53">
            <v>0</v>
          </cell>
          <cell r="AK53">
            <v>0</v>
          </cell>
          <cell r="AL53">
            <v>4319972.5699999984</v>
          </cell>
          <cell r="AM53">
            <v>0</v>
          </cell>
          <cell r="AN53">
            <v>270143.99999999988</v>
          </cell>
          <cell r="AO53">
            <v>4590116.5699999975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4590116.5699999975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 t="str">
            <v/>
          </cell>
          <cell r="F54">
            <v>0</v>
          </cell>
          <cell r="G54">
            <v>700.00000000000136</v>
          </cell>
          <cell r="I54">
            <v>10508815.5</v>
          </cell>
          <cell r="J54">
            <v>0</v>
          </cell>
          <cell r="K54">
            <v>656600.00000000012</v>
          </cell>
          <cell r="L54">
            <v>11165415.5</v>
          </cell>
          <cell r="AA54">
            <v>483</v>
          </cell>
          <cell r="AB54">
            <v>700.00000000000136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10613688</v>
          </cell>
          <cell r="AI54">
            <v>128798.80180180183</v>
          </cell>
          <cell r="AJ54">
            <v>0</v>
          </cell>
          <cell r="AK54">
            <v>0</v>
          </cell>
          <cell r="AL54">
            <v>10484889.198198197</v>
          </cell>
          <cell r="AM54">
            <v>0</v>
          </cell>
          <cell r="AN54">
            <v>656600.00000000012</v>
          </cell>
          <cell r="AO54">
            <v>11141489.198198201</v>
          </cell>
          <cell r="AP54">
            <v>0</v>
          </cell>
          <cell r="AQ54">
            <v>23926.301801801885</v>
          </cell>
          <cell r="AR54">
            <v>0</v>
          </cell>
          <cell r="AS54">
            <v>0</v>
          </cell>
          <cell r="AT54">
            <v>23926.301801801885</v>
          </cell>
          <cell r="AU54">
            <v>11165415.499999994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 t="str">
            <v/>
          </cell>
          <cell r="F55">
            <v>0</v>
          </cell>
          <cell r="G55">
            <v>1700.0000000000121</v>
          </cell>
          <cell r="I55">
            <v>36838767.020602889</v>
          </cell>
          <cell r="J55">
            <v>0</v>
          </cell>
          <cell r="K55">
            <v>1594600.0000000135</v>
          </cell>
          <cell r="L55">
            <v>38433367.020602904</v>
          </cell>
          <cell r="AA55">
            <v>484</v>
          </cell>
          <cell r="AB55">
            <v>1700.0000000000121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37351800</v>
          </cell>
          <cell r="AI55">
            <v>504405.13596491335</v>
          </cell>
          <cell r="AJ55">
            <v>0</v>
          </cell>
          <cell r="AK55">
            <v>8627.8434321931854</v>
          </cell>
          <cell r="AL55">
            <v>36838767.020602815</v>
          </cell>
          <cell r="AM55">
            <v>0</v>
          </cell>
          <cell r="AN55">
            <v>1594600.0000000135</v>
          </cell>
          <cell r="AO55">
            <v>38433367.020602904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38433367.020602904</v>
          </cell>
          <cell r="AW55">
            <v>484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 t="str">
            <v/>
          </cell>
          <cell r="F56">
            <v>27.837321654072376</v>
          </cell>
          <cell r="G56">
            <v>480.00000000000023</v>
          </cell>
          <cell r="I56">
            <v>7547656.8606060604</v>
          </cell>
          <cell r="J56">
            <v>0</v>
          </cell>
          <cell r="K56">
            <v>450239.99999999988</v>
          </cell>
          <cell r="L56">
            <v>7997896.8606060604</v>
          </cell>
          <cell r="AA56">
            <v>485</v>
          </cell>
          <cell r="AB56">
            <v>480.00000000000023</v>
          </cell>
          <cell r="AC56">
            <v>0</v>
          </cell>
          <cell r="AD56">
            <v>0</v>
          </cell>
          <cell r="AE56">
            <v>0</v>
          </cell>
          <cell r="AF56">
            <v>149.96969696969691</v>
          </cell>
          <cell r="AG56">
            <v>27.837321654072376</v>
          </cell>
          <cell r="AH56">
            <v>7672798</v>
          </cell>
          <cell r="AI56">
            <v>125141.13939393932</v>
          </cell>
          <cell r="AJ56">
            <v>442447.09204453393</v>
          </cell>
          <cell r="AK56">
            <v>0</v>
          </cell>
          <cell r="AL56">
            <v>7105209.7685615281</v>
          </cell>
          <cell r="AM56">
            <v>0</v>
          </cell>
          <cell r="AN56">
            <v>424128.59228848002</v>
          </cell>
          <cell r="AO56">
            <v>7529338.3608500045</v>
          </cell>
          <cell r="AP56">
            <v>442447.09204453393</v>
          </cell>
          <cell r="AQ56">
            <v>0</v>
          </cell>
          <cell r="AR56">
            <v>0</v>
          </cell>
          <cell r="AS56">
            <v>26111.407711519889</v>
          </cell>
          <cell r="AT56">
            <v>468558.49975605385</v>
          </cell>
          <cell r="AU56">
            <v>7997896.8606060576</v>
          </cell>
          <cell r="AW56">
            <v>485</v>
          </cell>
          <cell r="AX56">
            <v>149.96969696969691</v>
          </cell>
          <cell r="AY56">
            <v>27.837321654072376</v>
          </cell>
          <cell r="AZ56">
            <v>442447.09204453393</v>
          </cell>
          <cell r="BA56">
            <v>0</v>
          </cell>
          <cell r="BB56">
            <v>26111.407711519889</v>
          </cell>
          <cell r="BC56">
            <v>468558.49975605379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 t="str">
            <v/>
          </cell>
          <cell r="F57">
            <v>0</v>
          </cell>
          <cell r="G57">
            <v>665.99999999999966</v>
          </cell>
          <cell r="I57">
            <v>9936599.8441804517</v>
          </cell>
          <cell r="J57">
            <v>0</v>
          </cell>
          <cell r="K57">
            <v>624708.00000000035</v>
          </cell>
          <cell r="L57">
            <v>10561307.844180452</v>
          </cell>
          <cell r="AA57">
            <v>486</v>
          </cell>
          <cell r="AB57">
            <v>665.99999999999966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10029564</v>
          </cell>
          <cell r="AI57">
            <v>92964.155819548847</v>
          </cell>
          <cell r="AJ57">
            <v>0</v>
          </cell>
          <cell r="AK57">
            <v>0</v>
          </cell>
          <cell r="AL57">
            <v>9936599.8441804536</v>
          </cell>
          <cell r="AM57">
            <v>0</v>
          </cell>
          <cell r="AN57">
            <v>624708.00000000035</v>
          </cell>
          <cell r="AO57">
            <v>10561307.844180454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10561307.844180454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 t="str">
            <v/>
          </cell>
          <cell r="F58">
            <v>32.378910958154123</v>
          </cell>
          <cell r="G58">
            <v>1124.9999999999991</v>
          </cell>
          <cell r="I58">
            <v>22618069.155434687</v>
          </cell>
          <cell r="J58">
            <v>0</v>
          </cell>
          <cell r="K58">
            <v>1055249.9999999949</v>
          </cell>
          <cell r="L58">
            <v>23673319.155434683</v>
          </cell>
          <cell r="AA58">
            <v>487</v>
          </cell>
          <cell r="AB58">
            <v>1124.9999999999991</v>
          </cell>
          <cell r="AC58">
            <v>0</v>
          </cell>
          <cell r="AD58">
            <v>0</v>
          </cell>
          <cell r="AE58">
            <v>0</v>
          </cell>
          <cell r="AF58">
            <v>208.21138211382151</v>
          </cell>
          <cell r="AG58">
            <v>32.378910958154123</v>
          </cell>
          <cell r="AH58">
            <v>22954750</v>
          </cell>
          <cell r="AI58">
            <v>331230.00000000116</v>
          </cell>
          <cell r="AJ58">
            <v>532387.522823254</v>
          </cell>
          <cell r="AK58">
            <v>5450.8445653121917</v>
          </cell>
          <cell r="AL58">
            <v>22085681.63261142</v>
          </cell>
          <cell r="AM58">
            <v>0</v>
          </cell>
          <cell r="AN58">
            <v>1024878.5815212462</v>
          </cell>
          <cell r="AO58">
            <v>23110560.214132648</v>
          </cell>
          <cell r="AP58">
            <v>532387.522823254</v>
          </cell>
          <cell r="AQ58">
            <v>0</v>
          </cell>
          <cell r="AR58">
            <v>0</v>
          </cell>
          <cell r="AS58">
            <v>30371.418478748579</v>
          </cell>
          <cell r="AT58">
            <v>562758.94130200287</v>
          </cell>
          <cell r="AU58">
            <v>23673319.155434638</v>
          </cell>
          <cell r="AW58">
            <v>487</v>
          </cell>
          <cell r="AX58">
            <v>208.21138211382151</v>
          </cell>
          <cell r="AY58">
            <v>32.378910958154123</v>
          </cell>
          <cell r="AZ58">
            <v>532387.522823254</v>
          </cell>
          <cell r="BA58">
            <v>0</v>
          </cell>
          <cell r="BB58">
            <v>30371.418478748579</v>
          </cell>
          <cell r="BC58">
            <v>562758.94130200252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 t="str">
            <v/>
          </cell>
          <cell r="F59">
            <v>136.00000000000003</v>
          </cell>
          <cell r="G59">
            <v>1075.0000000000034</v>
          </cell>
          <cell r="I59">
            <v>16556500.094088852</v>
          </cell>
          <cell r="J59">
            <v>0</v>
          </cell>
          <cell r="K59">
            <v>1008350.0000000003</v>
          </cell>
          <cell r="L59">
            <v>17564850.094088852</v>
          </cell>
          <cell r="AA59">
            <v>488</v>
          </cell>
          <cell r="AB59">
            <v>1075.0000000000034</v>
          </cell>
          <cell r="AC59">
            <v>0</v>
          </cell>
          <cell r="AD59">
            <v>0</v>
          </cell>
          <cell r="AE59">
            <v>0</v>
          </cell>
          <cell r="AF59">
            <v>139.00000000000003</v>
          </cell>
          <cell r="AG59">
            <v>136.00000000000003</v>
          </cell>
          <cell r="AH59">
            <v>16839173</v>
          </cell>
          <cell r="AI59">
            <v>197422.9402874136</v>
          </cell>
          <cell r="AJ59">
            <v>2431271.9999999995</v>
          </cell>
          <cell r="AK59">
            <v>85249.965623735217</v>
          </cell>
          <cell r="AL59">
            <v>14125228.094088851</v>
          </cell>
          <cell r="AM59">
            <v>0</v>
          </cell>
          <cell r="AN59">
            <v>880782.00000000035</v>
          </cell>
          <cell r="AO59">
            <v>15006010.09408889</v>
          </cell>
          <cell r="AP59">
            <v>2431271.9999999995</v>
          </cell>
          <cell r="AQ59">
            <v>0</v>
          </cell>
          <cell r="AR59">
            <v>0</v>
          </cell>
          <cell r="AS59">
            <v>127568</v>
          </cell>
          <cell r="AT59">
            <v>2558840</v>
          </cell>
          <cell r="AU59">
            <v>17564850.094088897</v>
          </cell>
          <cell r="AW59">
            <v>488</v>
          </cell>
          <cell r="AX59">
            <v>139.00000000000003</v>
          </cell>
          <cell r="AY59">
            <v>136.00000000000003</v>
          </cell>
          <cell r="AZ59">
            <v>2431271.9999999995</v>
          </cell>
          <cell r="BA59">
            <v>0</v>
          </cell>
          <cell r="BB59">
            <v>127568</v>
          </cell>
          <cell r="BC59">
            <v>2558839.9999999995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 t="str">
            <v/>
          </cell>
          <cell r="F60">
            <v>0</v>
          </cell>
          <cell r="G60">
            <v>850.00000000000023</v>
          </cell>
          <cell r="I60">
            <v>15034335.25</v>
          </cell>
          <cell r="J60">
            <v>0</v>
          </cell>
          <cell r="K60">
            <v>797299.99999999977</v>
          </cell>
          <cell r="L60">
            <v>15831635.25</v>
          </cell>
          <cell r="AA60">
            <v>489</v>
          </cell>
          <cell r="AB60">
            <v>850.00000000000023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15091216</v>
          </cell>
          <cell r="AI60">
            <v>57430.763188745615</v>
          </cell>
          <cell r="AJ60">
            <v>0</v>
          </cell>
          <cell r="AK60">
            <v>0</v>
          </cell>
          <cell r="AL60">
            <v>15033785.23681126</v>
          </cell>
          <cell r="AM60">
            <v>0</v>
          </cell>
          <cell r="AN60">
            <v>797299.99999999977</v>
          </cell>
          <cell r="AO60">
            <v>15831085.236811254</v>
          </cell>
          <cell r="AP60">
            <v>0</v>
          </cell>
          <cell r="AQ60">
            <v>550.01318874560366</v>
          </cell>
          <cell r="AR60">
            <v>0</v>
          </cell>
          <cell r="AS60">
            <v>0</v>
          </cell>
          <cell r="AT60">
            <v>550.01318874560366</v>
          </cell>
          <cell r="AU60">
            <v>15831635.250000004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 t="str">
            <v/>
          </cell>
          <cell r="F61">
            <v>0</v>
          </cell>
          <cell r="G61">
            <v>1325.0000000000007</v>
          </cell>
          <cell r="I61">
            <v>17494153.901813272</v>
          </cell>
          <cell r="J61">
            <v>0</v>
          </cell>
          <cell r="K61">
            <v>1242849.9999999951</v>
          </cell>
          <cell r="L61">
            <v>18737003.901813269</v>
          </cell>
          <cell r="AA61">
            <v>491</v>
          </cell>
          <cell r="AB61">
            <v>1325.0000000000007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17645663</v>
          </cell>
          <cell r="AI61">
            <v>151509.09818672834</v>
          </cell>
          <cell r="AJ61">
            <v>0</v>
          </cell>
          <cell r="AK61">
            <v>0</v>
          </cell>
          <cell r="AL61">
            <v>17494153.901813265</v>
          </cell>
          <cell r="AM61">
            <v>0</v>
          </cell>
          <cell r="AN61">
            <v>1242849.9999999951</v>
          </cell>
          <cell r="AO61">
            <v>18737003.901813257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18737003.901813257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5597812.6389041096</v>
          </cell>
          <cell r="J62">
            <v>0</v>
          </cell>
          <cell r="K62">
            <v>337680</v>
          </cell>
          <cell r="L62">
            <v>5935492.6389041096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5613870</v>
          </cell>
          <cell r="AI62">
            <v>16057.361095890412</v>
          </cell>
          <cell r="AJ62">
            <v>0</v>
          </cell>
          <cell r="AK62">
            <v>0</v>
          </cell>
          <cell r="AL62">
            <v>5597812.6389041087</v>
          </cell>
          <cell r="AM62">
            <v>0</v>
          </cell>
          <cell r="AN62">
            <v>337680</v>
          </cell>
          <cell r="AO62">
            <v>5935492.6389041105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5935492.6389041105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 t="str">
            <v/>
          </cell>
          <cell r="F63">
            <v>0</v>
          </cell>
          <cell r="G63">
            <v>215.00000000000011</v>
          </cell>
          <cell r="I63">
            <v>4190133.4709571432</v>
          </cell>
          <cell r="J63">
            <v>0</v>
          </cell>
          <cell r="K63">
            <v>201670.00000000012</v>
          </cell>
          <cell r="L63">
            <v>4391803.4709571432</v>
          </cell>
          <cell r="AA63">
            <v>493</v>
          </cell>
          <cell r="AB63">
            <v>215.00000000000011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4215100</v>
          </cell>
          <cell r="AI63">
            <v>22708.212443438912</v>
          </cell>
          <cell r="AJ63">
            <v>0</v>
          </cell>
          <cell r="AK63">
            <v>2258.3165994180763</v>
          </cell>
          <cell r="AL63">
            <v>4190133.4709571451</v>
          </cell>
          <cell r="AM63">
            <v>0</v>
          </cell>
          <cell r="AN63">
            <v>201670.00000000012</v>
          </cell>
          <cell r="AO63">
            <v>4391803.4709571395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4391803.4709571395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 t="str">
            <v/>
          </cell>
          <cell r="F64">
            <v>10.723345723031029</v>
          </cell>
          <cell r="G64">
            <v>779.9999999999992</v>
          </cell>
          <cell r="I64">
            <v>11840495.653148614</v>
          </cell>
          <cell r="J64">
            <v>0</v>
          </cell>
          <cell r="K64">
            <v>731639.99999999825</v>
          </cell>
          <cell r="L64">
            <v>12572135.653148612</v>
          </cell>
          <cell r="AA64">
            <v>494</v>
          </cell>
          <cell r="AB64">
            <v>779.9999999999992</v>
          </cell>
          <cell r="AC64">
            <v>0</v>
          </cell>
          <cell r="AD64">
            <v>0</v>
          </cell>
          <cell r="AE64">
            <v>0</v>
          </cell>
          <cell r="AF64">
            <v>414.7355163727957</v>
          </cell>
          <cell r="AG64">
            <v>10.723345723031029</v>
          </cell>
          <cell r="AH64">
            <v>11961846</v>
          </cell>
          <cell r="AI64">
            <v>121350.34685138543</v>
          </cell>
          <cell r="AJ64">
            <v>168085.36515264973</v>
          </cell>
          <cell r="AK64">
            <v>0</v>
          </cell>
          <cell r="AL64">
            <v>11672410.287995953</v>
          </cell>
          <cell r="AM64">
            <v>0</v>
          </cell>
          <cell r="AN64">
            <v>721581.50171179511</v>
          </cell>
          <cell r="AO64">
            <v>12393991.789707733</v>
          </cell>
          <cell r="AP64">
            <v>168085.3651526497</v>
          </cell>
          <cell r="AQ64">
            <v>0</v>
          </cell>
          <cell r="AR64">
            <v>0</v>
          </cell>
          <cell r="AS64">
            <v>10058.498288203113</v>
          </cell>
          <cell r="AT64">
            <v>178143.86344085252</v>
          </cell>
          <cell r="AU64">
            <v>12572135.653148573</v>
          </cell>
          <cell r="AW64">
            <v>494</v>
          </cell>
          <cell r="AX64">
            <v>414.7355163727957</v>
          </cell>
          <cell r="AY64">
            <v>10.723345723031029</v>
          </cell>
          <cell r="AZ64">
            <v>168085.3651526497</v>
          </cell>
          <cell r="BA64">
            <v>0</v>
          </cell>
          <cell r="BB64">
            <v>10058.498288203113</v>
          </cell>
          <cell r="BC64">
            <v>178143.86344085282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 t="str">
            <v/>
          </cell>
          <cell r="F65">
            <v>0</v>
          </cell>
          <cell r="G65">
            <v>499.99999999999994</v>
          </cell>
          <cell r="I65">
            <v>6672436.5168986088</v>
          </cell>
          <cell r="J65">
            <v>214454</v>
          </cell>
          <cell r="K65">
            <v>468999.99999999994</v>
          </cell>
          <cell r="L65">
            <v>7355890.5168986088</v>
          </cell>
          <cell r="AA65">
            <v>496</v>
          </cell>
          <cell r="AB65">
            <v>499.99999999999994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6712096</v>
          </cell>
          <cell r="AI65">
            <v>39659.483101391641</v>
          </cell>
          <cell r="AJ65">
            <v>0</v>
          </cell>
          <cell r="AK65">
            <v>0</v>
          </cell>
          <cell r="AL65">
            <v>6672436.5168986078</v>
          </cell>
          <cell r="AM65">
            <v>214454</v>
          </cell>
          <cell r="AN65">
            <v>468999.99999999994</v>
          </cell>
          <cell r="AO65">
            <v>7355890.5168986088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7355890.5168986088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 t="str">
            <v/>
          </cell>
          <cell r="F66">
            <v>0</v>
          </cell>
          <cell r="G66">
            <v>584.00000000000125</v>
          </cell>
          <cell r="I66">
            <v>8916020.2087142859</v>
          </cell>
          <cell r="J66">
            <v>0</v>
          </cell>
          <cell r="K66">
            <v>547791.99999999779</v>
          </cell>
          <cell r="L66">
            <v>9463812.208714284</v>
          </cell>
          <cell r="AA66">
            <v>497</v>
          </cell>
          <cell r="AB66">
            <v>584.00000000000125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8947784</v>
          </cell>
          <cell r="AI66">
            <v>31763.791285714255</v>
          </cell>
          <cell r="AJ66">
            <v>0</v>
          </cell>
          <cell r="AK66">
            <v>0</v>
          </cell>
          <cell r="AL66">
            <v>8916020.2087142821</v>
          </cell>
          <cell r="AM66">
            <v>0</v>
          </cell>
          <cell r="AN66">
            <v>547791.99999999779</v>
          </cell>
          <cell r="AO66">
            <v>9463812.2087143101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9463812.2087143101</v>
          </cell>
          <cell r="AW66">
            <v>497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 t="str">
            <v/>
          </cell>
          <cell r="F67">
            <v>0</v>
          </cell>
          <cell r="G67">
            <v>432.00000000000011</v>
          </cell>
          <cell r="I67">
            <v>6242214.9766109781</v>
          </cell>
          <cell r="J67">
            <v>0</v>
          </cell>
          <cell r="K67">
            <v>405216.00000000006</v>
          </cell>
          <cell r="L67">
            <v>6647430.9766109781</v>
          </cell>
          <cell r="AA67">
            <v>498</v>
          </cell>
          <cell r="AB67">
            <v>432.00000000000011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6261468</v>
          </cell>
          <cell r="AI67">
            <v>19253.023389021484</v>
          </cell>
          <cell r="AJ67">
            <v>0</v>
          </cell>
          <cell r="AK67">
            <v>0</v>
          </cell>
          <cell r="AL67">
            <v>6242214.9766109772</v>
          </cell>
          <cell r="AM67">
            <v>0</v>
          </cell>
          <cell r="AN67">
            <v>405216.00000000006</v>
          </cell>
          <cell r="AO67">
            <v>6647430.9766109791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6647430.9766109791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 t="str">
            <v/>
          </cell>
          <cell r="F68">
            <v>0</v>
          </cell>
          <cell r="G68">
            <v>560.00000000000023</v>
          </cell>
          <cell r="I68">
            <v>7943561.8266666671</v>
          </cell>
          <cell r="J68">
            <v>0</v>
          </cell>
          <cell r="K68">
            <v>525279.99999999884</v>
          </cell>
          <cell r="L68">
            <v>8468841.8266666662</v>
          </cell>
          <cell r="AA68">
            <v>499</v>
          </cell>
          <cell r="AB68">
            <v>560.00000000000023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7967407</v>
          </cell>
          <cell r="AI68">
            <v>23845.173333333321</v>
          </cell>
          <cell r="AJ68">
            <v>0</v>
          </cell>
          <cell r="AK68">
            <v>0</v>
          </cell>
          <cell r="AL68">
            <v>7943561.8266666615</v>
          </cell>
          <cell r="AM68">
            <v>0</v>
          </cell>
          <cell r="AN68">
            <v>525279.99999999884</v>
          </cell>
          <cell r="AO68">
            <v>8468841.8266666681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8468841.8266666681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 t="str">
            <v/>
          </cell>
          <cell r="F69">
            <v>0</v>
          </cell>
          <cell r="G69">
            <v>279.99999999999983</v>
          </cell>
          <cell r="I69">
            <v>4584752.2174904943</v>
          </cell>
          <cell r="J69">
            <v>0</v>
          </cell>
          <cell r="K69">
            <v>262640.00000000017</v>
          </cell>
          <cell r="L69">
            <v>4847392.2174904943</v>
          </cell>
          <cell r="AA69">
            <v>3501</v>
          </cell>
          <cell r="AB69">
            <v>279.99999999999983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4594840</v>
          </cell>
          <cell r="AI69">
            <v>10087.7825095057</v>
          </cell>
          <cell r="AJ69">
            <v>0</v>
          </cell>
          <cell r="AK69">
            <v>0</v>
          </cell>
          <cell r="AL69">
            <v>4584752.2174904933</v>
          </cell>
          <cell r="AM69">
            <v>0</v>
          </cell>
          <cell r="AN69">
            <v>262640.00000000017</v>
          </cell>
          <cell r="AO69">
            <v>4847392.2174904943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4847392.2174904943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 t="str">
            <v/>
          </cell>
          <cell r="F70">
            <v>0</v>
          </cell>
          <cell r="G70">
            <v>502.00000000000006</v>
          </cell>
          <cell r="I70">
            <v>7631838.5261407252</v>
          </cell>
          <cell r="J70">
            <v>0</v>
          </cell>
          <cell r="K70">
            <v>470875.99999999988</v>
          </cell>
          <cell r="L70">
            <v>8102714.5261407252</v>
          </cell>
          <cell r="AA70">
            <v>3502</v>
          </cell>
          <cell r="AB70">
            <v>502.00000000000006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7654297</v>
          </cell>
          <cell r="AI70">
            <v>22458.473859275051</v>
          </cell>
          <cell r="AJ70">
            <v>0</v>
          </cell>
          <cell r="AK70">
            <v>0</v>
          </cell>
          <cell r="AL70">
            <v>7631838.5261407252</v>
          </cell>
          <cell r="AM70">
            <v>0</v>
          </cell>
          <cell r="AN70">
            <v>470875.99999999988</v>
          </cell>
          <cell r="AO70">
            <v>8102714.5261407252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8102714.5261407252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 t="str">
            <v/>
          </cell>
          <cell r="F71">
            <v>0</v>
          </cell>
          <cell r="G71">
            <v>1106.9999999999984</v>
          </cell>
          <cell r="I71">
            <v>14533136.187546799</v>
          </cell>
          <cell r="J71">
            <v>0</v>
          </cell>
          <cell r="K71">
            <v>1038365.999999999</v>
          </cell>
          <cell r="L71">
            <v>15571502.187546797</v>
          </cell>
          <cell r="AA71">
            <v>3503</v>
          </cell>
          <cell r="AB71">
            <v>1106.9999999999984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14697084</v>
          </cell>
          <cell r="AI71">
            <v>163947.81245320165</v>
          </cell>
          <cell r="AJ71">
            <v>0</v>
          </cell>
          <cell r="AK71">
            <v>0</v>
          </cell>
          <cell r="AL71">
            <v>14533136.187546797</v>
          </cell>
          <cell r="AM71">
            <v>0</v>
          </cell>
          <cell r="AN71">
            <v>1038365.999999999</v>
          </cell>
          <cell r="AO71">
            <v>15571502.187546812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15571502.187546812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 t="str">
            <v/>
          </cell>
          <cell r="F72">
            <v>15.020864782432639</v>
          </cell>
          <cell r="G72">
            <v>378.00000000000006</v>
          </cell>
          <cell r="I72">
            <v>5937287.0417837836</v>
          </cell>
          <cell r="J72">
            <v>0</v>
          </cell>
          <cell r="K72">
            <v>354563.99999999988</v>
          </cell>
          <cell r="L72">
            <v>6291851.0417837836</v>
          </cell>
          <cell r="AA72">
            <v>3506</v>
          </cell>
          <cell r="AB72">
            <v>378.00000000000006</v>
          </cell>
          <cell r="AC72">
            <v>0</v>
          </cell>
          <cell r="AD72">
            <v>0</v>
          </cell>
          <cell r="AE72">
            <v>0</v>
          </cell>
          <cell r="AF72">
            <v>109.99999999999984</v>
          </cell>
          <cell r="AG72">
            <v>15.020864782432639</v>
          </cell>
          <cell r="AH72">
            <v>5978514</v>
          </cell>
          <cell r="AI72">
            <v>41226.958216216168</v>
          </cell>
          <cell r="AJ72">
            <v>229584.33775483668</v>
          </cell>
          <cell r="AK72">
            <v>0</v>
          </cell>
          <cell r="AL72">
            <v>5707702.7040289408</v>
          </cell>
          <cell r="AM72">
            <v>0</v>
          </cell>
          <cell r="AN72">
            <v>340474.42883407808</v>
          </cell>
          <cell r="AO72">
            <v>6048177.1328630215</v>
          </cell>
          <cell r="AP72">
            <v>229584.33775483671</v>
          </cell>
          <cell r="AQ72">
            <v>0</v>
          </cell>
          <cell r="AR72">
            <v>0</v>
          </cell>
          <cell r="AS72">
            <v>14089.571165921816</v>
          </cell>
          <cell r="AT72">
            <v>243673.90892075849</v>
          </cell>
          <cell r="AU72">
            <v>6291851.0417837808</v>
          </cell>
          <cell r="AW72">
            <v>3506</v>
          </cell>
          <cell r="AX72">
            <v>109.99999999999984</v>
          </cell>
          <cell r="AY72">
            <v>15.020864782432639</v>
          </cell>
          <cell r="AZ72">
            <v>229584.33775483671</v>
          </cell>
          <cell r="BA72">
            <v>0</v>
          </cell>
          <cell r="BB72">
            <v>14089.571165921816</v>
          </cell>
          <cell r="BC72">
            <v>243673.90892075852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 t="str">
            <v/>
          </cell>
          <cell r="F73">
            <v>0</v>
          </cell>
          <cell r="G73">
            <v>212.99999999999994</v>
          </cell>
          <cell r="I73">
            <v>3661486.2572596152</v>
          </cell>
          <cell r="J73">
            <v>0</v>
          </cell>
          <cell r="K73">
            <v>199794.00000000009</v>
          </cell>
          <cell r="L73">
            <v>3861280.2572596152</v>
          </cell>
          <cell r="AA73">
            <v>3508</v>
          </cell>
          <cell r="AB73">
            <v>212.99999999999994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3670944</v>
          </cell>
          <cell r="AI73">
            <v>9457.7427403846123</v>
          </cell>
          <cell r="AJ73">
            <v>0</v>
          </cell>
          <cell r="AK73">
            <v>0</v>
          </cell>
          <cell r="AL73">
            <v>3661486.2572596166</v>
          </cell>
          <cell r="AM73">
            <v>0</v>
          </cell>
          <cell r="AN73">
            <v>199794.00000000009</v>
          </cell>
          <cell r="AO73">
            <v>3861280.2572596148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3861280.2572596148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 t="str">
            <v/>
          </cell>
          <cell r="F74">
            <v>0</v>
          </cell>
          <cell r="G74">
            <v>643.99999999999966</v>
          </cell>
          <cell r="I74">
            <v>9104713.4454640988</v>
          </cell>
          <cell r="J74">
            <v>0</v>
          </cell>
          <cell r="K74">
            <v>604072.00000000198</v>
          </cell>
          <cell r="L74">
            <v>9708785.4454641007</v>
          </cell>
          <cell r="AA74">
            <v>3509</v>
          </cell>
          <cell r="AB74">
            <v>643.99999999999966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9178211</v>
          </cell>
          <cell r="AI74">
            <v>73497.554535901945</v>
          </cell>
          <cell r="AJ74">
            <v>0</v>
          </cell>
          <cell r="AK74">
            <v>0</v>
          </cell>
          <cell r="AL74">
            <v>9104713.4454640895</v>
          </cell>
          <cell r="AM74">
            <v>0</v>
          </cell>
          <cell r="AN74">
            <v>604072.00000000198</v>
          </cell>
          <cell r="AO74">
            <v>9708785.4454640839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9708785.4454640839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 t="str">
            <v/>
          </cell>
          <cell r="F75">
            <v>0</v>
          </cell>
          <cell r="G75">
            <v>432.00000000000057</v>
          </cell>
          <cell r="I75">
            <v>6444941.1771428576</v>
          </cell>
          <cell r="J75">
            <v>0</v>
          </cell>
          <cell r="K75">
            <v>405216</v>
          </cell>
          <cell r="L75">
            <v>6850157.1771428576</v>
          </cell>
          <cell r="AA75">
            <v>3510</v>
          </cell>
          <cell r="AB75">
            <v>432.00000000000057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6464328</v>
          </cell>
          <cell r="AI75">
            <v>19386.822857142863</v>
          </cell>
          <cell r="AJ75">
            <v>0</v>
          </cell>
          <cell r="AK75">
            <v>0</v>
          </cell>
          <cell r="AL75">
            <v>6444941.1771428585</v>
          </cell>
          <cell r="AM75">
            <v>0</v>
          </cell>
          <cell r="AN75">
            <v>405216</v>
          </cell>
          <cell r="AO75">
            <v>6850157.1771428594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6850157.1771428594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 t="str">
            <v/>
          </cell>
          <cell r="F76">
            <v>10</v>
          </cell>
          <cell r="G76">
            <v>734.99999999999943</v>
          </cell>
          <cell r="I76">
            <v>11059356.438335259</v>
          </cell>
          <cell r="J76">
            <v>0</v>
          </cell>
          <cell r="K76">
            <v>689430.0000000007</v>
          </cell>
          <cell r="L76">
            <v>11748786.438335259</v>
          </cell>
          <cell r="AA76">
            <v>3513</v>
          </cell>
          <cell r="AB76">
            <v>734.99999999999943</v>
          </cell>
          <cell r="AC76">
            <v>0</v>
          </cell>
          <cell r="AD76">
            <v>0</v>
          </cell>
          <cell r="AE76">
            <v>0</v>
          </cell>
          <cell r="AF76">
            <v>64.000000000000057</v>
          </cell>
          <cell r="AG76">
            <v>10</v>
          </cell>
          <cell r="AH76">
            <v>11197279</v>
          </cell>
          <cell r="AI76">
            <v>76055.591037735852</v>
          </cell>
          <cell r="AJ76">
            <v>176890</v>
          </cell>
          <cell r="AK76">
            <v>61866.970627005998</v>
          </cell>
          <cell r="AL76">
            <v>10882466.438335272</v>
          </cell>
          <cell r="AM76">
            <v>0</v>
          </cell>
          <cell r="AN76">
            <v>680050.0000000007</v>
          </cell>
          <cell r="AO76">
            <v>11562516.438335281</v>
          </cell>
          <cell r="AP76">
            <v>176890</v>
          </cell>
          <cell r="AQ76">
            <v>0</v>
          </cell>
          <cell r="AR76">
            <v>0</v>
          </cell>
          <cell r="AS76">
            <v>9380</v>
          </cell>
          <cell r="AT76">
            <v>186270</v>
          </cell>
          <cell r="AU76">
            <v>11748786.438335281</v>
          </cell>
          <cell r="AW76">
            <v>3513</v>
          </cell>
          <cell r="AX76">
            <v>64.000000000000057</v>
          </cell>
          <cell r="AY76">
            <v>10</v>
          </cell>
          <cell r="AZ76">
            <v>176890</v>
          </cell>
          <cell r="BA76">
            <v>0</v>
          </cell>
          <cell r="BB76">
            <v>9380</v>
          </cell>
          <cell r="BC76">
            <v>186270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5480654.4338461543</v>
          </cell>
          <cell r="J77">
            <v>0</v>
          </cell>
          <cell r="K77">
            <v>337680</v>
          </cell>
          <cell r="L77">
            <v>5818334.4338461543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5496716</v>
          </cell>
          <cell r="AI77">
            <v>16061.566153846154</v>
          </cell>
          <cell r="AJ77">
            <v>0</v>
          </cell>
          <cell r="AK77">
            <v>0</v>
          </cell>
          <cell r="AL77">
            <v>5480654.4338461533</v>
          </cell>
          <cell r="AM77">
            <v>0</v>
          </cell>
          <cell r="AN77">
            <v>337680</v>
          </cell>
          <cell r="AO77">
            <v>5818334.4338461543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5818334.4338461543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 t="str">
            <v/>
          </cell>
          <cell r="F78">
            <v>0</v>
          </cell>
          <cell r="G78">
            <v>320.00000000000006</v>
          </cell>
          <cell r="I78">
            <v>4456719.8628571425</v>
          </cell>
          <cell r="J78">
            <v>0</v>
          </cell>
          <cell r="K78">
            <v>300160</v>
          </cell>
          <cell r="L78">
            <v>4756879.8628571425</v>
          </cell>
          <cell r="AA78">
            <v>3515</v>
          </cell>
          <cell r="AB78">
            <v>320.00000000000006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4490780</v>
          </cell>
          <cell r="AI78">
            <v>34060.137142857122</v>
          </cell>
          <cell r="AJ78">
            <v>0</v>
          </cell>
          <cell r="AK78">
            <v>0</v>
          </cell>
          <cell r="AL78">
            <v>4456719.8628571406</v>
          </cell>
          <cell r="AM78">
            <v>0</v>
          </cell>
          <cell r="AN78">
            <v>300160</v>
          </cell>
          <cell r="AO78">
            <v>4756879.8628571434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4756879.8628571434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 t="str">
            <v/>
          </cell>
          <cell r="F79">
            <v>0</v>
          </cell>
          <cell r="G79">
            <v>414.99999999999994</v>
          </cell>
          <cell r="I79">
            <v>6118912.18265625</v>
          </cell>
          <cell r="J79">
            <v>0</v>
          </cell>
          <cell r="K79">
            <v>389270</v>
          </cell>
          <cell r="L79">
            <v>6508182.18265625</v>
          </cell>
          <cell r="AA79">
            <v>3516</v>
          </cell>
          <cell r="AB79">
            <v>414.99999999999994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6137846</v>
          </cell>
          <cell r="AI79">
            <v>18933.817343750001</v>
          </cell>
          <cell r="AJ79">
            <v>0</v>
          </cell>
          <cell r="AK79">
            <v>0</v>
          </cell>
          <cell r="AL79">
            <v>6118912.1826562537</v>
          </cell>
          <cell r="AM79">
            <v>0</v>
          </cell>
          <cell r="AN79">
            <v>389270</v>
          </cell>
          <cell r="AO79">
            <v>6508182.1826562546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6508182.1826562546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 t="str">
            <v/>
          </cell>
          <cell r="F80">
            <v>0</v>
          </cell>
          <cell r="G80">
            <v>220.0000000000004</v>
          </cell>
          <cell r="I80">
            <v>4028057.0262135924</v>
          </cell>
          <cell r="J80">
            <v>0</v>
          </cell>
          <cell r="K80">
            <v>206360</v>
          </cell>
          <cell r="L80">
            <v>4234417.0262135919</v>
          </cell>
          <cell r="AA80">
            <v>3517</v>
          </cell>
          <cell r="AB80">
            <v>220.0000000000004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4064628</v>
          </cell>
          <cell r="AI80">
            <v>36570.973786407754</v>
          </cell>
          <cell r="AJ80">
            <v>0</v>
          </cell>
          <cell r="AK80">
            <v>0</v>
          </cell>
          <cell r="AL80">
            <v>4028057.026213591</v>
          </cell>
          <cell r="AM80">
            <v>0</v>
          </cell>
          <cell r="AN80">
            <v>206360</v>
          </cell>
          <cell r="AO80">
            <v>4234417.0262135928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4234417.0262135928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 t="str">
            <v/>
          </cell>
          <cell r="F81">
            <v>0</v>
          </cell>
          <cell r="G81">
            <v>179.99999999999994</v>
          </cell>
          <cell r="I81">
            <v>2977729.0415094341</v>
          </cell>
          <cell r="J81">
            <v>0</v>
          </cell>
          <cell r="K81">
            <v>168839.99999999997</v>
          </cell>
          <cell r="L81">
            <v>3146569.0415094341</v>
          </cell>
          <cell r="AA81">
            <v>3518</v>
          </cell>
          <cell r="AB81">
            <v>179.99999999999994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2986668</v>
          </cell>
          <cell r="AI81">
            <v>8938.958490566034</v>
          </cell>
          <cell r="AJ81">
            <v>0</v>
          </cell>
          <cell r="AK81">
            <v>0</v>
          </cell>
          <cell r="AL81">
            <v>2977729.0415094336</v>
          </cell>
          <cell r="AM81">
            <v>0</v>
          </cell>
          <cell r="AN81">
            <v>168839.99999999997</v>
          </cell>
          <cell r="AO81">
            <v>3146569.0415094336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3146569.0415094336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427.74838554142929</v>
          </cell>
          <cell r="G82">
            <v>47444.000000000029</v>
          </cell>
          <cell r="I82">
            <v>783913764.52967536</v>
          </cell>
          <cell r="J82">
            <v>4005835</v>
          </cell>
          <cell r="K82">
            <v>44502471.999999978</v>
          </cell>
          <cell r="L82">
            <v>832422071.52967536</v>
          </cell>
          <cell r="AA82">
            <v>9999</v>
          </cell>
          <cell r="AB82">
            <v>47444.000000000029</v>
          </cell>
          <cell r="AC82">
            <v>0</v>
          </cell>
          <cell r="AD82">
            <v>0</v>
          </cell>
          <cell r="AE82">
            <v>0</v>
          </cell>
          <cell r="AF82">
            <v>2080.0005597372028</v>
          </cell>
          <cell r="AG82">
            <v>427.74838554142929</v>
          </cell>
          <cell r="AH82">
            <v>791307479</v>
          </cell>
          <cell r="AI82">
            <v>7476003.5916038621</v>
          </cell>
          <cell r="AJ82">
            <v>7089545.5681376122</v>
          </cell>
          <cell r="AK82">
            <v>302769.14957236219</v>
          </cell>
          <cell r="AL82">
            <v>776439160.69068599</v>
          </cell>
          <cell r="AM82">
            <v>4005835</v>
          </cell>
          <cell r="AN82">
            <v>44101244.014362112</v>
          </cell>
          <cell r="AO82">
            <v>824546239.70504868</v>
          </cell>
          <cell r="AP82">
            <v>7089545.5681376122</v>
          </cell>
          <cell r="AQ82">
            <v>385058.27085126785</v>
          </cell>
          <cell r="AR82">
            <v>0</v>
          </cell>
          <cell r="AS82">
            <v>401227.98563786072</v>
          </cell>
          <cell r="AT82">
            <v>7875831.824626741</v>
          </cell>
          <cell r="AU82">
            <v>832422071.52967536</v>
          </cell>
          <cell r="AW82">
            <v>9999</v>
          </cell>
          <cell r="AX82">
            <v>2080.0005597372028</v>
          </cell>
          <cell r="AY82">
            <v>427.74838554142929</v>
          </cell>
          <cell r="AZ82">
            <v>7089545.5681376122</v>
          </cell>
          <cell r="BA82">
            <v>0</v>
          </cell>
          <cell r="BB82">
            <v>401227.98563786072</v>
          </cell>
          <cell r="BC82">
            <v>7490773.5537754735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E217-FE9E-46CC-A0E6-D9D0CB3B1240}">
  <sheetPr codeName="Sheet3">
    <tabColor rgb="FF627A32"/>
    <pageSetUpPr fitToPage="1"/>
  </sheetPr>
  <dimension ref="A1:FD459"/>
  <sheetViews>
    <sheetView showGridLines="0" tabSelected="1" zoomScaleNormal="100" workbookViewId="0">
      <pane ySplit="9" topLeftCell="A10" activePane="bottomLeft" state="frozen"/>
      <selection pane="bottomLeft"/>
    </sheetView>
  </sheetViews>
  <sheetFormatPr defaultColWidth="9.140625" defaultRowHeight="15" x14ac:dyDescent="0.25"/>
  <cols>
    <col min="1" max="1" width="5.5703125" style="18" customWidth="1"/>
    <col min="2" max="2" width="0.85546875" style="18" hidden="1" customWidth="1"/>
    <col min="3" max="3" width="21.42578125" style="18" customWidth="1"/>
    <col min="4" max="4" width="7.85546875" style="18" customWidth="1"/>
    <col min="5" max="8" width="11.140625" style="18" customWidth="1"/>
    <col min="9" max="9" width="1.42578125" style="18" customWidth="1"/>
    <col min="10" max="12" width="11.42578125" style="18" customWidth="1"/>
    <col min="13" max="13" width="1.42578125" style="18" customWidth="1"/>
    <col min="14" max="14" width="13.140625" style="18" customWidth="1"/>
    <col min="15" max="15" width="1.42578125" style="18" customWidth="1"/>
    <col min="16" max="16" width="13.42578125" style="18" customWidth="1"/>
    <col min="17" max="17" width="10.42578125" style="18" customWidth="1"/>
    <col min="18" max="20" width="13.42578125" style="18" customWidth="1"/>
    <col min="21" max="21" width="12.5703125" style="18" customWidth="1"/>
    <col min="22" max="22" width="1.140625" style="18" customWidth="1"/>
    <col min="23" max="23" width="12.85546875" style="18" customWidth="1"/>
    <col min="24" max="24" width="5.42578125" style="18" customWidth="1"/>
    <col min="25" max="25" width="19.140625" style="18" hidden="1" customWidth="1"/>
    <col min="26" max="26" width="39.7109375" style="18" customWidth="1"/>
    <col min="27" max="27" width="6.140625" style="44" customWidth="1"/>
    <col min="28" max="29" width="7.85546875" style="44" customWidth="1"/>
    <col min="30" max="30" width="10.85546875" style="44" customWidth="1"/>
    <col min="31" max="31" width="7.28515625" style="44" customWidth="1"/>
    <col min="32" max="33" width="8.42578125" style="44" customWidth="1"/>
    <col min="34" max="34" width="10.7109375" style="44" customWidth="1"/>
    <col min="35" max="37" width="10.42578125" style="44" customWidth="1"/>
    <col min="38" max="38" width="9.140625" style="44" customWidth="1"/>
    <col min="39" max="40" width="10.85546875" style="44" customWidth="1"/>
    <col min="41" max="41" width="9.42578125" style="44" customWidth="1"/>
    <col min="42" max="43" width="10.42578125" style="44" customWidth="1"/>
    <col min="44" max="45" width="9.140625" style="44" customWidth="1"/>
    <col min="46" max="47" width="11.85546875" style="44" customWidth="1"/>
    <col min="48" max="48" width="0.7109375" style="44" customWidth="1"/>
    <col min="49" max="50" width="6.140625" style="44" customWidth="1"/>
    <col min="51" max="53" width="9.140625" style="44" customWidth="1"/>
    <col min="54" max="54" width="11.85546875" style="44" customWidth="1"/>
    <col min="55" max="55" width="0.5703125" style="44" customWidth="1"/>
    <col min="56" max="56" width="6.140625" style="44" customWidth="1"/>
    <col min="57" max="59" width="9.140625" style="44" customWidth="1"/>
    <col min="60" max="60" width="11.85546875" style="44" customWidth="1"/>
    <col min="61" max="61" width="0.42578125" style="44" customWidth="1"/>
    <col min="62" max="62" width="7.42578125" bestFit="1" customWidth="1"/>
    <col min="63" max="64" width="0.42578125" style="44" customWidth="1"/>
    <col min="65" max="65" width="9.42578125" style="44" customWidth="1"/>
    <col min="66" max="77" width="9.42578125" style="44" hidden="1" customWidth="1"/>
    <col min="78" max="78" width="9.42578125" style="44" customWidth="1"/>
    <col min="79" max="79" width="5.42578125" style="18" customWidth="1"/>
    <col min="80" max="80" width="0.28515625" style="18" customWidth="1"/>
    <col min="81" max="81" width="18.140625" style="18" customWidth="1"/>
    <col min="82" max="82" width="13.42578125" style="18" customWidth="1"/>
    <col min="83" max="83" width="12.140625" style="18" customWidth="1"/>
    <col min="84" max="84" width="11.42578125" style="18" customWidth="1"/>
    <col min="85" max="85" width="10.42578125" style="18" customWidth="1"/>
    <col min="86" max="86" width="11.42578125" style="18" customWidth="1"/>
    <col min="87" max="87" width="10.85546875" style="18" customWidth="1"/>
    <col min="88" max="89" width="11.85546875" style="18" customWidth="1"/>
    <col min="90" max="90" width="5.5703125" style="18" hidden="1" customWidth="1"/>
    <col min="91" max="102" width="9.140625" style="18" hidden="1" customWidth="1"/>
    <col min="103" max="103" width="5.85546875" style="18" hidden="1" customWidth="1"/>
    <col min="104" max="104" width="15.85546875" style="18" customWidth="1"/>
    <col min="105" max="105" width="4.85546875" style="18" customWidth="1"/>
    <col min="106" max="106" width="17.42578125" style="18" customWidth="1"/>
    <col min="107" max="110" width="8.85546875" style="18" customWidth="1"/>
    <col min="111" max="111" width="11.140625" style="20" customWidth="1"/>
    <col min="112" max="114" width="9.85546875" style="18" customWidth="1"/>
    <col min="115" max="115" width="10" style="20" customWidth="1"/>
    <col min="116" max="116" width="11" style="18" customWidth="1"/>
    <col min="117" max="117" width="1.42578125" style="18" customWidth="1"/>
    <col min="118" max="118" width="10.140625" style="18" customWidth="1"/>
    <col min="119" max="119" width="1.140625" style="18" customWidth="1"/>
    <col min="120" max="120" width="12.140625" style="18" customWidth="1"/>
    <col min="121" max="121" width="13.42578125" style="18" customWidth="1"/>
    <col min="122" max="122" width="12.85546875" style="18" customWidth="1"/>
    <col min="123" max="123" width="8.85546875" style="20" customWidth="1"/>
    <col min="124" max="124" width="13.42578125" style="18" customWidth="1"/>
    <col min="125" max="125" width="1.42578125" style="18" customWidth="1"/>
    <col min="126" max="129" width="9.85546875" style="38" customWidth="1"/>
    <col min="130" max="130" width="8.85546875" style="23" customWidth="1"/>
    <col min="131" max="131" width="2.42578125" style="38" customWidth="1"/>
    <col min="132" max="132" width="9.140625" style="38" customWidth="1"/>
    <col min="133" max="133" width="10.85546875" style="51" customWidth="1"/>
    <col min="134" max="134" width="1.42578125" style="38" customWidth="1"/>
    <col min="135" max="135" width="11.140625" style="52" customWidth="1"/>
    <col min="136" max="136" width="14" style="38" customWidth="1"/>
    <col min="137" max="137" width="14.85546875" style="38" customWidth="1"/>
    <col min="138" max="138" width="15.42578125" style="38" customWidth="1"/>
    <col min="139" max="139" width="10.42578125" style="38" customWidth="1"/>
    <col min="140" max="143" width="8.85546875" style="38" customWidth="1"/>
    <col min="144" max="151" width="9.140625" style="18" customWidth="1"/>
    <col min="152" max="152" width="1.85546875" style="18" customWidth="1"/>
    <col min="153" max="153" width="9.140625" style="18" customWidth="1"/>
    <col min="154" max="154" width="10.85546875" style="18" customWidth="1"/>
    <col min="155" max="155" width="4.85546875" style="18" customWidth="1"/>
    <col min="157" max="157" width="14" style="18" customWidth="1"/>
    <col min="158" max="158" width="14.85546875" style="18" customWidth="1"/>
    <col min="159" max="159" width="15.42578125" style="18" customWidth="1"/>
    <col min="160" max="160" width="10.42578125" style="18" customWidth="1"/>
    <col min="161" max="171" width="8.85546875" style="18" customWidth="1"/>
    <col min="172" max="16384" width="9.140625" style="18"/>
  </cols>
  <sheetData>
    <row r="1" spans="1:160" s="6" customFormat="1" ht="23.25" thickBot="1" x14ac:dyDescent="0.25">
      <c r="A1" s="1" t="s">
        <v>0</v>
      </c>
      <c r="B1" s="2"/>
      <c r="C1" s="3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AA1" s="7"/>
      <c r="AB1" s="8"/>
      <c r="AC1" s="9"/>
      <c r="AD1" s="10"/>
      <c r="AE1" s="10" t="s">
        <v>1</v>
      </c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11"/>
      <c r="AW1" s="12"/>
      <c r="AX1" s="13"/>
      <c r="AY1" s="13"/>
      <c r="AZ1" s="13"/>
      <c r="BA1" s="13"/>
      <c r="BB1" s="13"/>
      <c r="BC1" s="11"/>
      <c r="BD1" s="12"/>
      <c r="BE1" s="13"/>
      <c r="BF1" s="13"/>
      <c r="BG1" s="13"/>
      <c r="BH1" s="13"/>
      <c r="BI1" s="11"/>
      <c r="BJ1" s="13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5"/>
      <c r="CB1" s="5"/>
      <c r="CC1" s="5"/>
      <c r="CD1" s="5"/>
      <c r="CE1" s="14" t="s">
        <v>2</v>
      </c>
      <c r="CF1" s="15"/>
      <c r="CG1" s="14" t="s">
        <v>2</v>
      </c>
      <c r="CH1" s="14" t="s">
        <v>3</v>
      </c>
      <c r="CI1" s="14"/>
      <c r="CJ1" s="16"/>
      <c r="CK1" s="17">
        <f>CK450/CJ450</f>
        <v>0.66026507186597894</v>
      </c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9"/>
      <c r="DD1" s="19"/>
      <c r="DE1" s="19"/>
      <c r="DF1" s="19"/>
      <c r="DG1" s="20"/>
      <c r="DH1" s="19"/>
      <c r="DI1" s="19"/>
      <c r="DJ1" s="19"/>
      <c r="DK1" s="21" t="s">
        <v>4</v>
      </c>
      <c r="DL1" s="21" t="s">
        <v>4</v>
      </c>
      <c r="DM1" s="21"/>
      <c r="DN1" s="21" t="s">
        <v>4</v>
      </c>
      <c r="DO1" s="21"/>
      <c r="DP1" s="22" t="s">
        <v>5</v>
      </c>
      <c r="DQ1" s="21" t="s">
        <v>4</v>
      </c>
      <c r="DR1" s="21" t="s">
        <v>4</v>
      </c>
      <c r="DS1" s="19"/>
      <c r="DT1" s="5"/>
      <c r="DV1" s="23"/>
      <c r="DW1" s="23"/>
      <c r="DX1" s="23"/>
      <c r="DY1" s="23"/>
      <c r="DZ1" s="23"/>
      <c r="EA1" s="23"/>
      <c r="EB1" s="23"/>
      <c r="EC1" s="24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5"/>
      <c r="EO1" s="25"/>
      <c r="EP1" s="25"/>
      <c r="EQ1" s="25"/>
      <c r="ER1" s="25"/>
      <c r="ES1" s="25"/>
      <c r="ET1" s="25"/>
      <c r="EU1" s="25"/>
      <c r="EV1" s="25"/>
      <c r="EW1" s="5"/>
      <c r="EX1" s="5"/>
      <c r="EY1" s="5"/>
    </row>
    <row r="2" spans="1:160" s="28" customFormat="1" ht="19.5" x14ac:dyDescent="0.2">
      <c r="A2" s="26" t="s">
        <v>6</v>
      </c>
      <c r="B2" s="27"/>
      <c r="C2" s="27"/>
      <c r="AA2" s="29"/>
      <c r="AB2" s="29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29"/>
      <c r="AW2" s="29"/>
      <c r="AX2" s="30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K2" s="23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31"/>
      <c r="DE2" s="31"/>
      <c r="DF2" s="31"/>
      <c r="DG2" s="20"/>
      <c r="DH2" s="18"/>
      <c r="DI2" s="18"/>
      <c r="DJ2" s="18"/>
      <c r="DK2" s="20"/>
      <c r="DS2" s="20"/>
      <c r="DV2" s="23"/>
      <c r="DW2" s="23"/>
      <c r="DX2" s="23"/>
      <c r="DY2" s="23"/>
      <c r="DZ2" s="23"/>
      <c r="EA2" s="23"/>
      <c r="EB2" s="23"/>
      <c r="EC2" s="24"/>
      <c r="ED2" s="23"/>
      <c r="EE2" s="23"/>
      <c r="EF2" s="23"/>
      <c r="EG2" s="23"/>
      <c r="EH2" s="23"/>
      <c r="EI2" s="23"/>
      <c r="EJ2" s="23"/>
      <c r="EK2" s="23"/>
      <c r="EL2" s="23"/>
      <c r="EM2" s="23"/>
      <c r="EW2" s="32"/>
    </row>
    <row r="3" spans="1:160" s="28" customFormat="1" ht="15" customHeight="1" x14ac:dyDescent="0.2">
      <c r="A3" s="33" t="s">
        <v>7</v>
      </c>
      <c r="B3" s="27"/>
      <c r="C3" s="27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K3" s="23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31"/>
      <c r="DE3" s="31"/>
      <c r="DF3" s="31"/>
      <c r="DG3" s="34"/>
      <c r="DH3" s="18"/>
      <c r="DI3" s="18"/>
      <c r="DJ3" s="18"/>
      <c r="DK3" s="20"/>
      <c r="DS3" s="20"/>
      <c r="DV3" s="23"/>
      <c r="DW3" s="23"/>
      <c r="DX3" s="23"/>
      <c r="DY3" s="23"/>
      <c r="DZ3" s="23"/>
      <c r="EA3" s="23"/>
      <c r="EB3" s="23"/>
      <c r="EC3" s="24"/>
      <c r="ED3" s="23"/>
      <c r="EE3" s="23"/>
      <c r="EF3" s="23"/>
      <c r="EG3" s="23"/>
      <c r="EH3" s="23"/>
      <c r="EI3" s="23"/>
      <c r="EJ3" s="23"/>
      <c r="EK3" s="23"/>
      <c r="EL3" s="23"/>
      <c r="EM3" s="23"/>
      <c r="EW3" s="32"/>
    </row>
    <row r="4" spans="1:160" s="28" customFormat="1" ht="13.5" thickBot="1" x14ac:dyDescent="0.25"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E4" s="35" t="s">
        <v>8</v>
      </c>
      <c r="CF4" s="36">
        <f>$CK$5-SUM(AN450+AT450+DF450+DK450)</f>
        <v>91522924.16101104</v>
      </c>
      <c r="CG4" s="36">
        <f>IF(CF5=1,(CF4-CF450),0)</f>
        <v>12107210.603642747</v>
      </c>
      <c r="CH4" s="36">
        <f>IF(CG5=1,(CG4-CG450),0)</f>
        <v>0</v>
      </c>
      <c r="CJ4" s="16"/>
      <c r="CK4" s="37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31"/>
      <c r="DE4" s="31"/>
      <c r="DF4" s="31"/>
      <c r="DG4" s="20"/>
      <c r="DH4" s="18"/>
      <c r="DI4" s="18"/>
      <c r="DJ4" s="18"/>
      <c r="DK4" s="20"/>
      <c r="DS4" s="20"/>
      <c r="DV4" s="38"/>
      <c r="DW4" s="38"/>
      <c r="DX4" s="38"/>
      <c r="DY4" s="38"/>
      <c r="DZ4" s="23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</row>
    <row r="5" spans="1:160" ht="16.5" customHeight="1" thickBot="1" x14ac:dyDescent="0.3">
      <c r="D5" s="40"/>
      <c r="E5" s="41"/>
      <c r="F5" s="41"/>
      <c r="G5" s="41"/>
      <c r="H5" s="41"/>
      <c r="I5" s="42"/>
      <c r="J5" s="41"/>
      <c r="K5" s="41"/>
      <c r="L5" s="41"/>
      <c r="M5" s="40"/>
      <c r="N5" s="40"/>
      <c r="O5" s="40"/>
      <c r="P5" s="41"/>
      <c r="Q5" s="41"/>
      <c r="R5" s="41"/>
      <c r="S5" s="41"/>
      <c r="T5" s="41"/>
      <c r="U5" s="41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W5" s="45"/>
      <c r="AX5" s="45"/>
      <c r="AY5" s="45"/>
      <c r="AZ5" s="45"/>
      <c r="BA5" s="45"/>
      <c r="BB5" s="45"/>
      <c r="BD5" s="45"/>
      <c r="BE5" s="45"/>
      <c r="BF5" s="45"/>
      <c r="BG5" s="45"/>
      <c r="BH5" s="45"/>
      <c r="CE5" s="35" t="s">
        <v>9</v>
      </c>
      <c r="CF5" s="46">
        <f>IF(CF4&gt;(CF450+CI450),1,CF4/(CF450+CI450))</f>
        <v>1</v>
      </c>
      <c r="CG5" s="46">
        <f>IF(CG4&gt;CG450,1,CG4/CG450)</f>
        <v>0.33175949944461347</v>
      </c>
      <c r="CH5" s="46">
        <f>IF(CH4&gt;CH450,1,CH4/CH450)</f>
        <v>0</v>
      </c>
      <c r="CJ5" s="47"/>
      <c r="CK5" s="48">
        <v>143500000</v>
      </c>
      <c r="DD5" s="31"/>
      <c r="DE5" s="31"/>
      <c r="DF5" s="31"/>
      <c r="DL5" s="49"/>
      <c r="DM5" s="49"/>
      <c r="DN5" s="49"/>
      <c r="DO5" s="49"/>
      <c r="DP5" s="49"/>
      <c r="DQ5" s="49"/>
      <c r="DR5" s="49"/>
      <c r="DT5" s="49"/>
      <c r="EA5" s="50"/>
      <c r="EB5" s="51"/>
      <c r="EN5" s="53"/>
      <c r="EO5" s="53"/>
      <c r="EP5" s="53"/>
      <c r="EQ5" s="53"/>
      <c r="ER5" s="53"/>
      <c r="ES5" s="53"/>
      <c r="ET5" s="53"/>
      <c r="EU5" s="53"/>
      <c r="EV5" s="53"/>
      <c r="EW5" s="49"/>
      <c r="EX5" s="49"/>
    </row>
    <row r="6" spans="1:160" x14ac:dyDescent="0.25">
      <c r="D6" s="40"/>
      <c r="E6" s="41"/>
      <c r="F6" s="41"/>
      <c r="G6" s="41"/>
      <c r="H6" s="41"/>
      <c r="I6" s="42"/>
      <c r="J6" s="41"/>
      <c r="K6" s="41"/>
      <c r="L6" s="41"/>
      <c r="M6" s="40"/>
      <c r="N6" s="40"/>
      <c r="O6" s="40"/>
      <c r="P6" s="41"/>
      <c r="Q6" s="41"/>
      <c r="R6" s="41"/>
      <c r="S6" s="41"/>
      <c r="T6" s="41"/>
      <c r="U6" s="41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W6" s="45"/>
      <c r="AX6" s="45"/>
      <c r="AY6" s="45"/>
      <c r="AZ6" s="45"/>
      <c r="BA6" s="45"/>
      <c r="BB6" s="45"/>
      <c r="BD6" s="45"/>
      <c r="BE6" s="45"/>
      <c r="BF6" s="45"/>
      <c r="BG6" s="45"/>
      <c r="BH6" s="45"/>
      <c r="CA6" s="18" t="s">
        <v>10</v>
      </c>
      <c r="CE6" s="20"/>
      <c r="DA6" s="18" t="s">
        <v>10</v>
      </c>
      <c r="DD6" s="31"/>
      <c r="DE6" s="31"/>
      <c r="DF6" s="31"/>
      <c r="DL6" s="49"/>
      <c r="DM6" s="49"/>
      <c r="DN6" s="49"/>
      <c r="DO6" s="49"/>
      <c r="DP6" s="49"/>
      <c r="DQ6" s="49"/>
      <c r="DR6" s="49"/>
      <c r="DT6" s="49" t="s">
        <v>10</v>
      </c>
      <c r="EA6" s="50"/>
      <c r="EB6" s="51"/>
      <c r="EN6" s="53"/>
      <c r="EO6" s="53"/>
      <c r="EP6" s="53"/>
      <c r="EQ6" s="53"/>
      <c r="ER6" s="53"/>
      <c r="ES6" s="53"/>
      <c r="ET6" s="53"/>
      <c r="EU6" s="53"/>
      <c r="EV6" s="53"/>
      <c r="EW6" s="49"/>
      <c r="EX6" s="49"/>
    </row>
    <row r="7" spans="1:160" ht="18.75" x14ac:dyDescent="0.25">
      <c r="D7" s="40"/>
      <c r="E7" s="54"/>
      <c r="F7" s="55"/>
      <c r="G7" s="56"/>
      <c r="H7" s="57" t="s">
        <v>11</v>
      </c>
      <c r="I7" s="41"/>
      <c r="J7" s="54"/>
      <c r="K7" s="56"/>
      <c r="L7" s="57" t="s">
        <v>12</v>
      </c>
      <c r="M7" s="40"/>
      <c r="N7" s="58"/>
      <c r="O7" s="40"/>
      <c r="P7" s="54"/>
      <c r="Q7" s="56"/>
      <c r="R7" s="56"/>
      <c r="S7" s="56"/>
      <c r="T7" s="59"/>
      <c r="U7" s="57" t="s">
        <v>13</v>
      </c>
      <c r="W7" s="58"/>
      <c r="AA7" s="60" t="s">
        <v>14</v>
      </c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2"/>
      <c r="AW7" s="60" t="s">
        <v>15</v>
      </c>
      <c r="AX7" s="61"/>
      <c r="AY7" s="61"/>
      <c r="AZ7" s="61"/>
      <c r="BA7" s="61"/>
      <c r="BB7" s="62" t="s">
        <v>10</v>
      </c>
      <c r="BD7" s="60" t="s">
        <v>16</v>
      </c>
      <c r="BE7" s="61"/>
      <c r="BF7" s="61"/>
      <c r="BG7" s="61"/>
      <c r="BH7" s="62"/>
      <c r="BJ7" s="63" t="s">
        <v>17</v>
      </c>
      <c r="CA7" s="64" t="s">
        <v>18</v>
      </c>
      <c r="CB7" s="65"/>
      <c r="CC7" s="65"/>
      <c r="CD7" s="65"/>
      <c r="CE7" s="66"/>
      <c r="CF7" s="65"/>
      <c r="CG7" s="65"/>
      <c r="CH7" s="67"/>
      <c r="CI7" s="67"/>
      <c r="CJ7" s="67"/>
      <c r="CK7" s="68"/>
      <c r="DA7" s="69" t="s">
        <v>19</v>
      </c>
      <c r="DB7" s="70"/>
      <c r="DC7" s="70"/>
      <c r="DD7" s="71"/>
      <c r="DE7" s="71"/>
      <c r="DF7" s="72"/>
      <c r="DG7" s="73"/>
      <c r="DH7" s="74"/>
      <c r="DI7" s="74"/>
      <c r="DJ7" s="74"/>
      <c r="DK7" s="73"/>
      <c r="DL7" s="74"/>
      <c r="DM7" s="74"/>
      <c r="DN7" s="74"/>
      <c r="DO7" s="74"/>
      <c r="DP7" s="74"/>
      <c r="DQ7" s="74"/>
      <c r="DR7" s="74"/>
      <c r="DS7" s="73"/>
      <c r="DT7" s="75"/>
      <c r="DV7" s="76" t="s">
        <v>20</v>
      </c>
      <c r="DW7" s="77"/>
      <c r="DX7" s="78"/>
      <c r="DY7" s="78"/>
      <c r="DZ7" s="79"/>
      <c r="EA7" s="39"/>
      <c r="EB7" s="51"/>
      <c r="ED7" s="51"/>
      <c r="EF7" s="39"/>
      <c r="EG7" s="39"/>
      <c r="EH7" s="39"/>
      <c r="EI7" s="39"/>
      <c r="EN7" s="28"/>
      <c r="EO7" s="28"/>
      <c r="EP7" s="28"/>
      <c r="EQ7" s="28"/>
      <c r="ER7" s="28"/>
      <c r="ES7" s="28"/>
      <c r="ET7" s="28"/>
      <c r="EU7" s="28"/>
      <c r="EV7" s="28"/>
      <c r="EW7" s="49"/>
      <c r="EX7" s="49"/>
      <c r="EY7" s="49"/>
      <c r="FA7" s="28"/>
      <c r="FB7" s="28"/>
      <c r="FC7" s="28"/>
      <c r="FD7" s="28"/>
    </row>
    <row r="8" spans="1:160" ht="75" customHeight="1" x14ac:dyDescent="0.25">
      <c r="A8" s="80" t="s">
        <v>21</v>
      </c>
      <c r="B8" s="81" t="s">
        <v>22</v>
      </c>
      <c r="C8" s="82" t="s">
        <v>23</v>
      </c>
      <c r="D8" s="83" t="s">
        <v>24</v>
      </c>
      <c r="E8" s="84" t="s">
        <v>25</v>
      </c>
      <c r="F8" s="84" t="s">
        <v>26</v>
      </c>
      <c r="G8" s="85" t="s">
        <v>27</v>
      </c>
      <c r="H8" s="86" t="s">
        <v>28</v>
      </c>
      <c r="I8" s="87" t="s">
        <v>10</v>
      </c>
      <c r="J8" s="88" t="s">
        <v>29</v>
      </c>
      <c r="K8" s="85" t="s">
        <v>30</v>
      </c>
      <c r="L8" s="86" t="s">
        <v>31</v>
      </c>
      <c r="M8" s="89" t="s">
        <v>10</v>
      </c>
      <c r="N8" s="90" t="s">
        <v>32</v>
      </c>
      <c r="O8" s="89" t="s">
        <v>10</v>
      </c>
      <c r="P8" s="88" t="s">
        <v>33</v>
      </c>
      <c r="Q8" s="91" t="s">
        <v>34</v>
      </c>
      <c r="R8" s="91" t="s">
        <v>35</v>
      </c>
      <c r="S8" s="91" t="s">
        <v>36</v>
      </c>
      <c r="T8" s="85" t="s">
        <v>30</v>
      </c>
      <c r="U8" s="86" t="s">
        <v>37</v>
      </c>
      <c r="W8" s="92" t="s">
        <v>38</v>
      </c>
      <c r="AA8" s="93" t="s">
        <v>39</v>
      </c>
      <c r="AB8" s="94" t="s">
        <v>24</v>
      </c>
      <c r="AC8" s="94" t="s">
        <v>40</v>
      </c>
      <c r="AD8" s="94" t="s">
        <v>41</v>
      </c>
      <c r="AE8" s="94" t="s">
        <v>42</v>
      </c>
      <c r="AF8" s="94" t="s">
        <v>43</v>
      </c>
      <c r="AG8" s="94" t="s">
        <v>44</v>
      </c>
      <c r="AH8" s="94" t="s">
        <v>45</v>
      </c>
      <c r="AI8" s="94" t="s">
        <v>46</v>
      </c>
      <c r="AJ8" s="94" t="s">
        <v>47</v>
      </c>
      <c r="AK8" s="94" t="s">
        <v>48</v>
      </c>
      <c r="AL8" s="94" t="s">
        <v>49</v>
      </c>
      <c r="AM8" s="94" t="s">
        <v>50</v>
      </c>
      <c r="AN8" s="94" t="s">
        <v>51</v>
      </c>
      <c r="AO8" s="94" t="s">
        <v>52</v>
      </c>
      <c r="AP8" s="94" t="s">
        <v>53</v>
      </c>
      <c r="AQ8" s="94" t="s">
        <v>54</v>
      </c>
      <c r="AR8" s="94" t="s">
        <v>55</v>
      </c>
      <c r="AS8" s="94" t="s">
        <v>56</v>
      </c>
      <c r="AT8" s="94" t="s">
        <v>57</v>
      </c>
      <c r="AU8" s="95" t="s">
        <v>58</v>
      </c>
      <c r="AW8" s="93" t="s">
        <v>21</v>
      </c>
      <c r="AX8" s="94" t="s">
        <v>59</v>
      </c>
      <c r="AY8" s="94" t="s">
        <v>60</v>
      </c>
      <c r="AZ8" s="94" t="s">
        <v>61</v>
      </c>
      <c r="BA8" s="94" t="s">
        <v>62</v>
      </c>
      <c r="BB8" s="95" t="s">
        <v>63</v>
      </c>
      <c r="BD8" s="93" t="s">
        <v>24</v>
      </c>
      <c r="BE8" s="94" t="s">
        <v>60</v>
      </c>
      <c r="BF8" s="94" t="s">
        <v>61</v>
      </c>
      <c r="BG8" s="94" t="s">
        <v>62</v>
      </c>
      <c r="BH8" s="95" t="s">
        <v>64</v>
      </c>
      <c r="BJ8" s="96" t="s">
        <v>65</v>
      </c>
      <c r="CA8" s="97" t="s">
        <v>21</v>
      </c>
      <c r="CB8" s="98" t="s">
        <v>22</v>
      </c>
      <c r="CC8" s="98" t="s">
        <v>66</v>
      </c>
      <c r="CD8" s="99" t="s">
        <v>67</v>
      </c>
      <c r="CE8" s="100" t="s">
        <v>68</v>
      </c>
      <c r="CF8" s="99" t="s">
        <v>69</v>
      </c>
      <c r="CG8" s="99" t="s">
        <v>70</v>
      </c>
      <c r="CH8" s="99" t="s">
        <v>71</v>
      </c>
      <c r="CI8" s="99" t="s">
        <v>72</v>
      </c>
      <c r="CJ8" s="101" t="s">
        <v>73</v>
      </c>
      <c r="CK8" s="102" t="s">
        <v>74</v>
      </c>
      <c r="DA8" s="103" t="s">
        <v>21</v>
      </c>
      <c r="DB8" s="104" t="s">
        <v>66</v>
      </c>
      <c r="DC8" s="105" t="s">
        <v>75</v>
      </c>
      <c r="DD8" s="105" t="s">
        <v>76</v>
      </c>
      <c r="DE8" s="105" t="s">
        <v>77</v>
      </c>
      <c r="DF8" s="105" t="s">
        <v>78</v>
      </c>
      <c r="DG8" s="106" t="s">
        <v>79</v>
      </c>
      <c r="DH8" s="105" t="s">
        <v>80</v>
      </c>
      <c r="DI8" s="105" t="s">
        <v>81</v>
      </c>
      <c r="DJ8" s="105" t="s">
        <v>82</v>
      </c>
      <c r="DK8" s="106" t="s">
        <v>83</v>
      </c>
      <c r="DL8" s="107" t="s">
        <v>84</v>
      </c>
      <c r="DM8" s="108" t="s">
        <v>10</v>
      </c>
      <c r="DN8" s="107" t="s">
        <v>85</v>
      </c>
      <c r="DO8" s="108" t="s">
        <v>10</v>
      </c>
      <c r="DP8" s="109" t="s">
        <v>86</v>
      </c>
      <c r="DQ8" s="109" t="s">
        <v>87</v>
      </c>
      <c r="DR8" s="109" t="s">
        <v>88</v>
      </c>
      <c r="DS8" s="106" t="s">
        <v>89</v>
      </c>
      <c r="DT8" s="107" t="s">
        <v>90</v>
      </c>
      <c r="DV8" s="110" t="s">
        <v>91</v>
      </c>
      <c r="DW8" s="111" t="s">
        <v>92</v>
      </c>
      <c r="DX8" s="111" t="s">
        <v>93</v>
      </c>
      <c r="DY8" s="111" t="s">
        <v>94</v>
      </c>
      <c r="DZ8" s="112" t="s">
        <v>95</v>
      </c>
      <c r="EA8" s="39"/>
      <c r="EB8" s="113" t="s">
        <v>96</v>
      </c>
      <c r="EC8" s="114" t="s">
        <v>97</v>
      </c>
      <c r="ED8" s="51" t="s">
        <v>10</v>
      </c>
      <c r="EE8" s="115" t="s">
        <v>98</v>
      </c>
      <c r="EF8" s="39"/>
      <c r="EG8" s="39"/>
      <c r="EH8" s="39"/>
      <c r="EI8" s="39"/>
      <c r="EN8" s="28"/>
      <c r="EO8" s="28"/>
      <c r="EP8" s="28"/>
      <c r="EQ8" s="28"/>
      <c r="ER8" s="28"/>
      <c r="ES8" s="28"/>
      <c r="ET8" s="28"/>
      <c r="EU8" s="28"/>
      <c r="EV8" s="28"/>
      <c r="EW8" s="116"/>
      <c r="EX8" s="117"/>
      <c r="EY8" s="49"/>
      <c r="FA8" s="28"/>
      <c r="FB8" s="28"/>
      <c r="FC8" s="28"/>
      <c r="FD8" s="28"/>
    </row>
    <row r="9" spans="1:160" ht="8.4499999999999993" customHeight="1" x14ac:dyDescent="0.25">
      <c r="A9" s="118"/>
      <c r="B9" s="119"/>
      <c r="C9" s="120"/>
      <c r="D9" s="121"/>
      <c r="E9" s="122"/>
      <c r="F9" s="122"/>
      <c r="G9" s="122"/>
      <c r="H9" s="123"/>
      <c r="I9" s="87"/>
      <c r="J9" s="124"/>
      <c r="K9" s="125"/>
      <c r="L9" s="123"/>
      <c r="M9" s="89"/>
      <c r="N9" s="126"/>
      <c r="O9" s="89"/>
      <c r="P9" s="127"/>
      <c r="Q9" s="128"/>
      <c r="R9" s="128"/>
      <c r="S9" s="128"/>
      <c r="T9" s="125"/>
      <c r="U9" s="123"/>
      <c r="W9" s="129"/>
      <c r="AA9" s="130" t="s">
        <v>10</v>
      </c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2"/>
      <c r="AW9" s="130"/>
      <c r="AX9" s="131"/>
      <c r="AY9" s="131"/>
      <c r="AZ9" s="131"/>
      <c r="BA9" s="131"/>
      <c r="BB9" s="132"/>
      <c r="BD9" s="130"/>
      <c r="BE9" s="131"/>
      <c r="BF9" s="131"/>
      <c r="BG9" s="131"/>
      <c r="BH9" s="132"/>
      <c r="BJ9" s="133"/>
      <c r="CA9" s="134" t="s">
        <v>10</v>
      </c>
      <c r="CB9" s="135"/>
      <c r="CC9" s="135"/>
      <c r="CD9" s="136"/>
      <c r="CE9" s="137"/>
      <c r="CF9" s="138"/>
      <c r="CG9" s="138"/>
      <c r="CH9" s="138"/>
      <c r="CI9" s="138"/>
      <c r="CJ9" s="139"/>
      <c r="CK9" s="140"/>
      <c r="DA9" s="141" t="s">
        <v>10</v>
      </c>
      <c r="DB9" s="142"/>
      <c r="DC9" s="143"/>
      <c r="DD9" s="143"/>
      <c r="DE9" s="143"/>
      <c r="DF9" s="143"/>
      <c r="DG9" s="144"/>
      <c r="DH9" s="143"/>
      <c r="DI9" s="143"/>
      <c r="DJ9" s="143"/>
      <c r="DK9" s="144"/>
      <c r="DL9" s="145"/>
      <c r="DM9" s="108"/>
      <c r="DN9" s="145"/>
      <c r="DO9" s="108"/>
      <c r="DP9" s="146"/>
      <c r="DQ9" s="147"/>
      <c r="DR9" s="147"/>
      <c r="DS9" s="144"/>
      <c r="DT9" s="145"/>
      <c r="DV9" s="148"/>
      <c r="DW9" s="149"/>
      <c r="DX9" s="149"/>
      <c r="DY9" s="149"/>
      <c r="DZ9" s="150"/>
      <c r="EA9" s="39"/>
      <c r="EB9" s="151"/>
      <c r="EC9" s="152"/>
      <c r="ED9" s="51"/>
      <c r="EE9" s="153"/>
      <c r="EF9" s="39" t="s">
        <v>10</v>
      </c>
      <c r="EG9" s="39"/>
      <c r="EH9" s="39"/>
      <c r="EI9" s="39"/>
      <c r="EN9" s="28"/>
      <c r="EO9" s="28"/>
      <c r="EP9" s="28"/>
      <c r="EQ9" s="28"/>
      <c r="ER9" s="28"/>
      <c r="ES9" s="28"/>
      <c r="ET9" s="28"/>
      <c r="EU9" s="28"/>
      <c r="EV9" s="28"/>
      <c r="EW9" s="116"/>
      <c r="EX9" s="117"/>
      <c r="EY9" s="49"/>
      <c r="FA9" s="28"/>
      <c r="FB9" s="28"/>
      <c r="FC9" s="28"/>
      <c r="FD9" s="28"/>
    </row>
    <row r="10" spans="1:160" s="44" customFormat="1" ht="12" x14ac:dyDescent="0.2">
      <c r="A10" s="154">
        <v>1</v>
      </c>
      <c r="B10" s="45">
        <v>1</v>
      </c>
      <c r="C10" s="44" t="s">
        <v>99</v>
      </c>
      <c r="D10" s="155">
        <f>AB10</f>
        <v>32.741083528440633</v>
      </c>
      <c r="E10" s="156">
        <f>AL10+DD10</f>
        <v>456053.02444328927</v>
      </c>
      <c r="F10" s="156">
        <f>AM10+DE10</f>
        <v>0</v>
      </c>
      <c r="G10" s="156">
        <f>AN10+DF10</f>
        <v>30711.13634967733</v>
      </c>
      <c r="H10" s="157">
        <f>SUM(E10:G10)</f>
        <v>486764.16079296661</v>
      </c>
      <c r="I10" s="156"/>
      <c r="J10" s="158">
        <f>G10</f>
        <v>30711.13634967733</v>
      </c>
      <c r="K10" s="159">
        <f>IF(CK10="",CJ10,CK10)</f>
        <v>59948.197548117518</v>
      </c>
      <c r="L10" s="160">
        <f t="shared" ref="L10:L73" si="0">SUM(J10:K10)</f>
        <v>90659.333897794844</v>
      </c>
      <c r="M10" s="156"/>
      <c r="N10" s="161">
        <f t="shared" ref="N10:N73" si="1">H10-L10</f>
        <v>396104.82689517178</v>
      </c>
      <c r="O10" s="156"/>
      <c r="P10" s="162">
        <f>AN10+AS10+DF10+DJ10</f>
        <v>30711.13634967733</v>
      </c>
      <c r="Q10" s="156">
        <f>AQ10</f>
        <v>0</v>
      </c>
      <c r="R10" s="156">
        <f>AT10+DK10-AQ10</f>
        <v>0</v>
      </c>
      <c r="S10" s="156">
        <f>AS10+DJ10</f>
        <v>0</v>
      </c>
      <c r="T10" s="156">
        <f t="shared" ref="T10:T73" si="2">K10</f>
        <v>59948.197548117518</v>
      </c>
      <c r="U10" s="157">
        <f t="shared" ref="U10:U73" si="3">SUM(P10:T10)-(S10*2)</f>
        <v>90659.333897794844</v>
      </c>
      <c r="V10" s="156"/>
      <c r="W10" s="161">
        <f t="shared" ref="W10:W73" si="4">AN10+AT10+CJ10+DF10+DK10</f>
        <v>110117.16079296659</v>
      </c>
      <c r="AA10" s="163">
        <v>1</v>
      </c>
      <c r="AB10" s="164">
        <v>32.741083528440633</v>
      </c>
      <c r="AC10" s="164">
        <v>0</v>
      </c>
      <c r="AD10" s="164">
        <v>0</v>
      </c>
      <c r="AE10" s="164">
        <v>0</v>
      </c>
      <c r="AF10" s="164">
        <v>1.9999999999999996</v>
      </c>
      <c r="AG10" s="164">
        <v>0</v>
      </c>
      <c r="AH10" s="164">
        <v>462633</v>
      </c>
      <c r="AI10" s="165">
        <v>6579.9755567107159</v>
      </c>
      <c r="AJ10" s="165">
        <v>0</v>
      </c>
      <c r="AK10" s="165">
        <v>0</v>
      </c>
      <c r="AL10" s="165">
        <v>456053.02444328927</v>
      </c>
      <c r="AM10" s="165">
        <v>0</v>
      </c>
      <c r="AN10" s="165">
        <v>30711.13634967733</v>
      </c>
      <c r="AO10" s="165">
        <v>486764.16079296672</v>
      </c>
      <c r="AP10" s="165">
        <v>0</v>
      </c>
      <c r="AQ10" s="165">
        <v>0</v>
      </c>
      <c r="AR10" s="165">
        <v>0</v>
      </c>
      <c r="AS10" s="165">
        <v>0</v>
      </c>
      <c r="AT10" s="165">
        <v>0</v>
      </c>
      <c r="AU10" s="166">
        <v>486764.16079296672</v>
      </c>
      <c r="AV10" s="44" t="s">
        <v>10</v>
      </c>
      <c r="AW10" s="163">
        <f t="shared" ref="AW10:AW73" si="5">A10</f>
        <v>1</v>
      </c>
      <c r="AX10" s="164">
        <f>AG10</f>
        <v>0</v>
      </c>
      <c r="AY10" s="165">
        <f>AP10</f>
        <v>0</v>
      </c>
      <c r="AZ10" s="165">
        <f>AR10</f>
        <v>0</v>
      </c>
      <c r="BA10" s="165">
        <f t="shared" ref="BA10:BA73" si="6">AS10</f>
        <v>0</v>
      </c>
      <c r="BB10" s="166">
        <f>SUM(AY10:BA10)</f>
        <v>0</v>
      </c>
      <c r="BC10" s="44">
        <v>493357</v>
      </c>
      <c r="BD10" s="163"/>
      <c r="BE10" s="165"/>
      <c r="BF10" s="165"/>
      <c r="BG10" s="165"/>
      <c r="BH10" s="166"/>
      <c r="BJ10" s="167"/>
      <c r="CA10" s="163">
        <v>1</v>
      </c>
      <c r="CB10" s="45">
        <v>1</v>
      </c>
      <c r="CC10" s="44" t="s">
        <v>99</v>
      </c>
      <c r="CD10" s="168">
        <f>AL10</f>
        <v>456053.02444328927</v>
      </c>
      <c r="CE10" s="169">
        <v>405765</v>
      </c>
      <c r="CF10" s="156">
        <f>IF(CE10&lt;0,CD10,IF(CD10-CE10&gt;0,CD10-CE10,0))</f>
        <v>50288.024443289265</v>
      </c>
      <c r="CG10" s="156">
        <v>29118</v>
      </c>
      <c r="CH10" s="156">
        <v>0</v>
      </c>
      <c r="CI10" s="156">
        <f>EW10</f>
        <v>0</v>
      </c>
      <c r="CJ10" s="169">
        <f t="shared" ref="CJ10:CJ73" si="7">SUM(CF10:CH10)+CI10</f>
        <v>79406.024443289265</v>
      </c>
      <c r="CK10" s="170">
        <f t="shared" ref="CK10:CK73" si="8">(CF10+CI10)*CF$5+CG10*CG$5+CH10*CH$5</f>
        <v>59948.197548117518</v>
      </c>
      <c r="CZ10" s="156"/>
      <c r="DA10" s="163">
        <v>1</v>
      </c>
      <c r="DB10" s="44" t="s">
        <v>99</v>
      </c>
      <c r="DC10" s="156"/>
      <c r="DD10" s="156"/>
      <c r="DE10" s="156"/>
      <c r="DF10" s="156"/>
      <c r="DG10" s="171">
        <f>SUM(DD10:DF10)</f>
        <v>0</v>
      </c>
      <c r="DH10" s="156"/>
      <c r="DI10" s="156"/>
      <c r="DJ10" s="156"/>
      <c r="DK10" s="171">
        <f>SUM(DH10:DJ10)</f>
        <v>0</v>
      </c>
      <c r="DL10" s="172">
        <f t="shared" ref="DL10:DL73" si="9">DK10+DG10</f>
        <v>0</v>
      </c>
      <c r="DM10" s="156"/>
      <c r="DN10" s="172">
        <f t="shared" ref="DN10:DN73" si="10">DJ10+DF10</f>
        <v>0</v>
      </c>
      <c r="DO10" s="156"/>
      <c r="DP10" s="162">
        <f t="shared" ref="DP10:DP73" si="11">CF10</f>
        <v>50288.024443289265</v>
      </c>
      <c r="DQ10" s="156">
        <f t="shared" ref="DQ10:DQ73" si="12">IF(CE10&lt;0,AM10,IF((AM10-CE10)&gt;0,AM10-CE10,0))</f>
        <v>0</v>
      </c>
      <c r="DR10" s="156">
        <f>DP10-DQ10</f>
        <v>50288.024443289265</v>
      </c>
      <c r="DS10" s="171"/>
      <c r="DT10" s="172">
        <f>IF(AND(DR10&lt;0,DS10&lt;0),      IF(DR10&lt;DS10,    0,   DS10-DR10),    IF(AND(DR10&gt;0,DS10&gt;0),     IF(OR(DS10&gt;DR10,DS10=DR10    ),      DS10-DR10,    0), DS10))</f>
        <v>0</v>
      </c>
      <c r="DU10" s="156"/>
      <c r="DV10" s="173"/>
      <c r="DW10" s="174"/>
      <c r="DX10" s="174"/>
      <c r="DY10" s="174"/>
      <c r="DZ10" s="171"/>
      <c r="EA10" s="175"/>
      <c r="EB10" s="176"/>
      <c r="EC10" s="177">
        <f t="shared" ref="EC10:EC73" si="13">EE10-A10</f>
        <v>-1</v>
      </c>
      <c r="ED10" s="175"/>
      <c r="EE10" s="178"/>
      <c r="EF10" s="175"/>
      <c r="EG10" s="175"/>
      <c r="EH10" s="175"/>
      <c r="EI10" s="175"/>
      <c r="EJ10" s="175"/>
      <c r="EK10" s="175"/>
      <c r="EL10" s="175"/>
      <c r="EM10" s="175"/>
    </row>
    <row r="11" spans="1:160" s="44" customFormat="1" ht="12" x14ac:dyDescent="0.2">
      <c r="A11" s="154">
        <v>2</v>
      </c>
      <c r="B11" s="45">
        <v>2</v>
      </c>
      <c r="C11" s="44" t="s">
        <v>100</v>
      </c>
      <c r="D11" s="155">
        <f t="shared" ref="D11:D74" si="14">AB11</f>
        <v>0</v>
      </c>
      <c r="E11" s="156">
        <f t="shared" ref="E11:G74" si="15">AL11+DD11</f>
        <v>0</v>
      </c>
      <c r="F11" s="156">
        <f t="shared" si="15"/>
        <v>0</v>
      </c>
      <c r="G11" s="156">
        <f t="shared" si="15"/>
        <v>0</v>
      </c>
      <c r="H11" s="157">
        <f t="shared" ref="H11:H74" si="16">SUM(E11:G11)</f>
        <v>0</v>
      </c>
      <c r="I11" s="156"/>
      <c r="J11" s="158">
        <f t="shared" ref="J11:J74" si="17">G11</f>
        <v>0</v>
      </c>
      <c r="K11" s="159">
        <f t="shared" ref="K11:K74" si="18">IF(CK11="",CJ11,CK11)</f>
        <v>0</v>
      </c>
      <c r="L11" s="160">
        <f t="shared" si="0"/>
        <v>0</v>
      </c>
      <c r="M11" s="156"/>
      <c r="N11" s="161">
        <f t="shared" si="1"/>
        <v>0</v>
      </c>
      <c r="O11" s="156"/>
      <c r="P11" s="162">
        <f t="shared" ref="P11:P74" si="19">AN11+AS11+DF11+DJ11</f>
        <v>0</v>
      </c>
      <c r="Q11" s="156">
        <f t="shared" ref="Q11:Q74" si="20">AQ11</f>
        <v>0</v>
      </c>
      <c r="R11" s="156">
        <f t="shared" ref="R11:R74" si="21">AT11+DK11-AQ11</f>
        <v>0</v>
      </c>
      <c r="S11" s="156">
        <f t="shared" ref="S11:S74" si="22">AS11+DJ11</f>
        <v>0</v>
      </c>
      <c r="T11" s="156">
        <f t="shared" si="2"/>
        <v>0</v>
      </c>
      <c r="U11" s="157">
        <f t="shared" si="3"/>
        <v>0</v>
      </c>
      <c r="V11" s="156"/>
      <c r="W11" s="161">
        <f t="shared" si="4"/>
        <v>0</v>
      </c>
      <c r="AA11" s="163">
        <v>2</v>
      </c>
      <c r="AB11" s="164"/>
      <c r="AC11" s="164"/>
      <c r="AD11" s="164"/>
      <c r="AE11" s="164"/>
      <c r="AF11" s="164"/>
      <c r="AG11" s="164"/>
      <c r="AH11" s="164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6"/>
      <c r="AV11" s="44" t="s">
        <v>10</v>
      </c>
      <c r="AW11" s="163">
        <f t="shared" si="5"/>
        <v>2</v>
      </c>
      <c r="AX11" s="164">
        <f t="shared" ref="AX11:AX74" si="23">AG11</f>
        <v>0</v>
      </c>
      <c r="AY11" s="165">
        <f t="shared" ref="AY11:AY74" si="24">AP11</f>
        <v>0</v>
      </c>
      <c r="AZ11" s="165">
        <f t="shared" ref="AZ11:BA74" si="25">AR11</f>
        <v>0</v>
      </c>
      <c r="BA11" s="165">
        <f t="shared" si="6"/>
        <v>0</v>
      </c>
      <c r="BB11" s="166">
        <f t="shared" ref="BB11:BB74" si="26">SUM(AY11:BA11)</f>
        <v>0</v>
      </c>
      <c r="BD11" s="163"/>
      <c r="BE11" s="165"/>
      <c r="BF11" s="165"/>
      <c r="BG11" s="165"/>
      <c r="BH11" s="166"/>
      <c r="BJ11" s="167"/>
      <c r="CA11" s="163">
        <v>2</v>
      </c>
      <c r="CB11" s="45">
        <v>2</v>
      </c>
      <c r="CC11" s="44" t="s">
        <v>100</v>
      </c>
      <c r="CD11" s="168">
        <f t="shared" ref="CD11:CD74" si="27">AL11</f>
        <v>0</v>
      </c>
      <c r="CE11" s="169">
        <v>0</v>
      </c>
      <c r="CF11" s="156">
        <f t="shared" ref="CF11:CF74" si="28">IF(CE11&lt;0,CD11,IF(CD11-CE11&gt;0,CD11-CE11,0))</f>
        <v>0</v>
      </c>
      <c r="CG11" s="156">
        <v>0</v>
      </c>
      <c r="CH11" s="156">
        <v>0</v>
      </c>
      <c r="CI11" s="156">
        <f t="shared" ref="CI11:CI74" si="29">EW11</f>
        <v>0</v>
      </c>
      <c r="CJ11" s="169">
        <f t="shared" si="7"/>
        <v>0</v>
      </c>
      <c r="CK11" s="170">
        <f t="shared" si="8"/>
        <v>0</v>
      </c>
      <c r="CZ11" s="156"/>
      <c r="DA11" s="163">
        <v>2</v>
      </c>
      <c r="DB11" s="44" t="s">
        <v>100</v>
      </c>
      <c r="DC11" s="156"/>
      <c r="DD11" s="156"/>
      <c r="DE11" s="156"/>
      <c r="DF11" s="156"/>
      <c r="DG11" s="171">
        <f t="shared" ref="DG11:DG74" si="30">SUM(DD11:DF11)</f>
        <v>0</v>
      </c>
      <c r="DH11" s="156"/>
      <c r="DI11" s="156"/>
      <c r="DJ11" s="156"/>
      <c r="DK11" s="171">
        <f t="shared" ref="DK11:DK74" si="31">SUM(DH11:DJ11)</f>
        <v>0</v>
      </c>
      <c r="DL11" s="172">
        <f t="shared" si="9"/>
        <v>0</v>
      </c>
      <c r="DM11" s="156"/>
      <c r="DN11" s="172">
        <f t="shared" si="10"/>
        <v>0</v>
      </c>
      <c r="DO11" s="156"/>
      <c r="DP11" s="162">
        <f t="shared" si="11"/>
        <v>0</v>
      </c>
      <c r="DQ11" s="156">
        <f t="shared" si="12"/>
        <v>0</v>
      </c>
      <c r="DR11" s="156">
        <f t="shared" ref="DR11:DR74" si="32">DP11-DQ11</f>
        <v>0</v>
      </c>
      <c r="DS11" s="171"/>
      <c r="DT11" s="172">
        <f t="shared" ref="DT11:DT74" si="33">IF(AND(DR11&lt;0,DS11&lt;0),      IF(DR11&lt;DS11,    0,   DS11-DR11),    IF(AND(DR11&gt;0,DS11&gt;0),     IF(OR(DS11&gt;DR11,DS11=DR11    ),      DS11-DR11,    0), DS11))</f>
        <v>0</v>
      </c>
      <c r="DU11" s="156"/>
      <c r="DV11" s="173"/>
      <c r="DW11" s="174"/>
      <c r="DX11" s="174"/>
      <c r="DY11" s="174"/>
      <c r="DZ11" s="171"/>
      <c r="EA11" s="175"/>
      <c r="EB11" s="176" t="s">
        <v>101</v>
      </c>
      <c r="EC11" s="177">
        <f t="shared" si="13"/>
        <v>-2</v>
      </c>
      <c r="ED11" s="175"/>
      <c r="EE11" s="178"/>
      <c r="EF11" s="175"/>
      <c r="EG11" s="175"/>
      <c r="EH11" s="174"/>
      <c r="EI11" s="175"/>
      <c r="EJ11" s="175"/>
      <c r="EK11" s="175"/>
      <c r="EL11" s="175"/>
      <c r="EM11" s="175"/>
    </row>
    <row r="12" spans="1:160" s="44" customFormat="1" ht="12" x14ac:dyDescent="0.2">
      <c r="A12" s="154">
        <v>3</v>
      </c>
      <c r="B12" s="45">
        <v>3</v>
      </c>
      <c r="C12" s="44" t="s">
        <v>102</v>
      </c>
      <c r="D12" s="155">
        <f t="shared" si="14"/>
        <v>3.3679379182870175</v>
      </c>
      <c r="E12" s="156">
        <f t="shared" si="15"/>
        <v>42738</v>
      </c>
      <c r="F12" s="156">
        <f t="shared" si="15"/>
        <v>0</v>
      </c>
      <c r="G12" s="156">
        <f t="shared" si="15"/>
        <v>3159.1257673532214</v>
      </c>
      <c r="H12" s="157">
        <f t="shared" si="16"/>
        <v>45897.125767353224</v>
      </c>
      <c r="I12" s="156"/>
      <c r="J12" s="158">
        <f t="shared" si="17"/>
        <v>3159.1257673532214</v>
      </c>
      <c r="K12" s="159">
        <f t="shared" si="18"/>
        <v>9827</v>
      </c>
      <c r="L12" s="160">
        <f t="shared" si="0"/>
        <v>12986.125767353222</v>
      </c>
      <c r="M12" s="156"/>
      <c r="N12" s="161">
        <f t="shared" si="1"/>
        <v>32911</v>
      </c>
      <c r="O12" s="156"/>
      <c r="P12" s="162">
        <f t="shared" si="19"/>
        <v>3159.1257673532214</v>
      </c>
      <c r="Q12" s="156">
        <f t="shared" si="20"/>
        <v>0</v>
      </c>
      <c r="R12" s="156">
        <f t="shared" si="21"/>
        <v>0</v>
      </c>
      <c r="S12" s="156">
        <f t="shared" si="22"/>
        <v>0</v>
      </c>
      <c r="T12" s="156">
        <f t="shared" si="2"/>
        <v>9827</v>
      </c>
      <c r="U12" s="157">
        <f t="shared" si="3"/>
        <v>12986.125767353222</v>
      </c>
      <c r="V12" s="156"/>
      <c r="W12" s="161">
        <f t="shared" si="4"/>
        <v>22758.12576735322</v>
      </c>
      <c r="AA12" s="163">
        <v>3</v>
      </c>
      <c r="AB12" s="164">
        <v>3.3679379182870175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42738</v>
      </c>
      <c r="AI12" s="165">
        <v>0</v>
      </c>
      <c r="AJ12" s="165">
        <v>0</v>
      </c>
      <c r="AK12" s="165">
        <v>0</v>
      </c>
      <c r="AL12" s="165">
        <v>42738</v>
      </c>
      <c r="AM12" s="165">
        <v>0</v>
      </c>
      <c r="AN12" s="165">
        <v>3159.1257673532214</v>
      </c>
      <c r="AO12" s="165">
        <v>45897.125767353209</v>
      </c>
      <c r="AP12" s="165">
        <v>0</v>
      </c>
      <c r="AQ12" s="165">
        <v>0</v>
      </c>
      <c r="AR12" s="165">
        <v>0</v>
      </c>
      <c r="AS12" s="165">
        <v>0</v>
      </c>
      <c r="AT12" s="165">
        <v>0</v>
      </c>
      <c r="AU12" s="166">
        <v>45897.125767353209</v>
      </c>
      <c r="AW12" s="163">
        <f t="shared" si="5"/>
        <v>3</v>
      </c>
      <c r="AX12" s="164">
        <f t="shared" si="23"/>
        <v>0</v>
      </c>
      <c r="AY12" s="165">
        <f t="shared" si="24"/>
        <v>0</v>
      </c>
      <c r="AZ12" s="165">
        <f t="shared" si="25"/>
        <v>0</v>
      </c>
      <c r="BA12" s="165">
        <f t="shared" si="6"/>
        <v>0</v>
      </c>
      <c r="BB12" s="166">
        <f t="shared" si="26"/>
        <v>0</v>
      </c>
      <c r="BC12" s="44">
        <v>45897</v>
      </c>
      <c r="BD12" s="163"/>
      <c r="BE12" s="165"/>
      <c r="BF12" s="165"/>
      <c r="BG12" s="165"/>
      <c r="BH12" s="166"/>
      <c r="BJ12" s="167"/>
      <c r="CA12" s="163">
        <v>3</v>
      </c>
      <c r="CB12" s="45">
        <v>3</v>
      </c>
      <c r="CC12" s="44" t="s">
        <v>102</v>
      </c>
      <c r="CD12" s="168">
        <f t="shared" si="27"/>
        <v>42738</v>
      </c>
      <c r="CE12" s="169">
        <v>32911</v>
      </c>
      <c r="CF12" s="156">
        <f t="shared" si="28"/>
        <v>9827</v>
      </c>
      <c r="CG12" s="156">
        <v>0</v>
      </c>
      <c r="CH12" s="156">
        <v>9772</v>
      </c>
      <c r="CI12" s="156">
        <f t="shared" si="29"/>
        <v>0</v>
      </c>
      <c r="CJ12" s="169">
        <f t="shared" si="7"/>
        <v>19599</v>
      </c>
      <c r="CK12" s="170">
        <f t="shared" si="8"/>
        <v>9827</v>
      </c>
      <c r="CZ12" s="156"/>
      <c r="DA12" s="163">
        <v>3</v>
      </c>
      <c r="DB12" s="44" t="s">
        <v>102</v>
      </c>
      <c r="DC12" s="156"/>
      <c r="DD12" s="156"/>
      <c r="DE12" s="156"/>
      <c r="DF12" s="156"/>
      <c r="DG12" s="171">
        <f t="shared" si="30"/>
        <v>0</v>
      </c>
      <c r="DH12" s="156"/>
      <c r="DI12" s="156"/>
      <c r="DJ12" s="156"/>
      <c r="DK12" s="171">
        <f t="shared" si="31"/>
        <v>0</v>
      </c>
      <c r="DL12" s="172">
        <f t="shared" si="9"/>
        <v>0</v>
      </c>
      <c r="DM12" s="156"/>
      <c r="DN12" s="172">
        <f t="shared" si="10"/>
        <v>0</v>
      </c>
      <c r="DO12" s="156"/>
      <c r="DP12" s="162">
        <f t="shared" si="11"/>
        <v>9827</v>
      </c>
      <c r="DQ12" s="156">
        <f t="shared" si="12"/>
        <v>0</v>
      </c>
      <c r="DR12" s="156">
        <f t="shared" si="32"/>
        <v>9827</v>
      </c>
      <c r="DS12" s="171"/>
      <c r="DT12" s="172">
        <f t="shared" si="33"/>
        <v>0</v>
      </c>
      <c r="DU12" s="156"/>
      <c r="DV12" s="173"/>
      <c r="DW12" s="174"/>
      <c r="DX12" s="174"/>
      <c r="DY12" s="174"/>
      <c r="DZ12" s="171"/>
      <c r="EA12" s="175"/>
      <c r="EB12" s="176"/>
      <c r="EC12" s="177">
        <f t="shared" si="13"/>
        <v>-3</v>
      </c>
      <c r="ED12" s="175"/>
      <c r="EE12" s="178"/>
      <c r="EF12" s="175"/>
      <c r="EG12" s="175"/>
      <c r="EH12" s="174"/>
      <c r="EI12" s="175"/>
      <c r="EJ12" s="175"/>
      <c r="EK12" s="175"/>
      <c r="EL12" s="175"/>
      <c r="EM12" s="175"/>
    </row>
    <row r="13" spans="1:160" s="44" customFormat="1" ht="12" x14ac:dyDescent="0.2">
      <c r="A13" s="154">
        <v>4</v>
      </c>
      <c r="B13" s="45">
        <v>4</v>
      </c>
      <c r="C13" s="44" t="s">
        <v>103</v>
      </c>
      <c r="D13" s="155">
        <f t="shared" si="14"/>
        <v>0</v>
      </c>
      <c r="E13" s="156">
        <f t="shared" si="15"/>
        <v>0</v>
      </c>
      <c r="F13" s="156">
        <f t="shared" si="15"/>
        <v>0</v>
      </c>
      <c r="G13" s="156">
        <f t="shared" si="15"/>
        <v>0</v>
      </c>
      <c r="H13" s="157">
        <f t="shared" si="16"/>
        <v>0</v>
      </c>
      <c r="I13" s="156"/>
      <c r="J13" s="158">
        <f t="shared" si="17"/>
        <v>0</v>
      </c>
      <c r="K13" s="159">
        <f t="shared" si="18"/>
        <v>0</v>
      </c>
      <c r="L13" s="160">
        <f t="shared" si="0"/>
        <v>0</v>
      </c>
      <c r="M13" s="156"/>
      <c r="N13" s="161">
        <f t="shared" si="1"/>
        <v>0</v>
      </c>
      <c r="O13" s="156"/>
      <c r="P13" s="162">
        <f t="shared" si="19"/>
        <v>0</v>
      </c>
      <c r="Q13" s="156">
        <f t="shared" si="20"/>
        <v>0</v>
      </c>
      <c r="R13" s="156">
        <f t="shared" si="21"/>
        <v>0</v>
      </c>
      <c r="S13" s="156">
        <f t="shared" si="22"/>
        <v>0</v>
      </c>
      <c r="T13" s="156">
        <f t="shared" si="2"/>
        <v>0</v>
      </c>
      <c r="U13" s="157">
        <f t="shared" si="3"/>
        <v>0</v>
      </c>
      <c r="V13" s="156"/>
      <c r="W13" s="161">
        <f t="shared" si="4"/>
        <v>0</v>
      </c>
      <c r="AA13" s="163">
        <v>4</v>
      </c>
      <c r="AB13" s="164"/>
      <c r="AC13" s="164"/>
      <c r="AD13" s="164"/>
      <c r="AE13" s="164"/>
      <c r="AF13" s="164"/>
      <c r="AG13" s="164"/>
      <c r="AH13" s="164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6"/>
      <c r="AW13" s="163">
        <f t="shared" si="5"/>
        <v>4</v>
      </c>
      <c r="AX13" s="164">
        <f t="shared" si="23"/>
        <v>0</v>
      </c>
      <c r="AY13" s="165">
        <f t="shared" si="24"/>
        <v>0</v>
      </c>
      <c r="AZ13" s="165">
        <f t="shared" si="25"/>
        <v>0</v>
      </c>
      <c r="BA13" s="165">
        <f t="shared" si="6"/>
        <v>0</v>
      </c>
      <c r="BB13" s="166">
        <f t="shared" si="26"/>
        <v>0</v>
      </c>
      <c r="BD13" s="163"/>
      <c r="BE13" s="165"/>
      <c r="BF13" s="165"/>
      <c r="BG13" s="165"/>
      <c r="BH13" s="166"/>
      <c r="BJ13" s="167"/>
      <c r="CA13" s="163">
        <v>4</v>
      </c>
      <c r="CB13" s="45">
        <v>4</v>
      </c>
      <c r="CC13" s="44" t="s">
        <v>103</v>
      </c>
      <c r="CD13" s="168">
        <f t="shared" si="27"/>
        <v>0</v>
      </c>
      <c r="CE13" s="169">
        <v>0</v>
      </c>
      <c r="CF13" s="156">
        <f t="shared" si="28"/>
        <v>0</v>
      </c>
      <c r="CG13" s="156">
        <v>0</v>
      </c>
      <c r="CH13" s="156">
        <v>0</v>
      </c>
      <c r="CI13" s="156">
        <f t="shared" si="29"/>
        <v>0</v>
      </c>
      <c r="CJ13" s="169">
        <f t="shared" si="7"/>
        <v>0</v>
      </c>
      <c r="CK13" s="170">
        <f t="shared" si="8"/>
        <v>0</v>
      </c>
      <c r="CZ13" s="156"/>
      <c r="DA13" s="163">
        <v>4</v>
      </c>
      <c r="DB13" s="44" t="s">
        <v>103</v>
      </c>
      <c r="DC13" s="156"/>
      <c r="DD13" s="156"/>
      <c r="DE13" s="156"/>
      <c r="DF13" s="156"/>
      <c r="DG13" s="171">
        <f t="shared" si="30"/>
        <v>0</v>
      </c>
      <c r="DH13" s="156"/>
      <c r="DI13" s="156"/>
      <c r="DJ13" s="156"/>
      <c r="DK13" s="171">
        <f t="shared" si="31"/>
        <v>0</v>
      </c>
      <c r="DL13" s="172">
        <f t="shared" si="9"/>
        <v>0</v>
      </c>
      <c r="DM13" s="156"/>
      <c r="DN13" s="172">
        <f t="shared" si="10"/>
        <v>0</v>
      </c>
      <c r="DO13" s="156"/>
      <c r="DP13" s="162">
        <f t="shared" si="11"/>
        <v>0</v>
      </c>
      <c r="DQ13" s="156">
        <f t="shared" si="12"/>
        <v>0</v>
      </c>
      <c r="DR13" s="156">
        <f t="shared" si="32"/>
        <v>0</v>
      </c>
      <c r="DS13" s="171"/>
      <c r="DT13" s="172">
        <f t="shared" si="33"/>
        <v>0</v>
      </c>
      <c r="DU13" s="156"/>
      <c r="DV13" s="173"/>
      <c r="DW13" s="174"/>
      <c r="DX13" s="174"/>
      <c r="DY13" s="174"/>
      <c r="DZ13" s="171"/>
      <c r="EA13" s="175"/>
      <c r="EB13" s="176"/>
      <c r="EC13" s="177">
        <f t="shared" si="13"/>
        <v>-4</v>
      </c>
      <c r="ED13" s="175"/>
      <c r="EE13" s="178"/>
      <c r="EF13" s="175"/>
      <c r="EG13" s="175"/>
      <c r="EH13" s="174"/>
      <c r="EI13" s="175"/>
      <c r="EJ13" s="175"/>
      <c r="EK13" s="175"/>
      <c r="EL13" s="175"/>
      <c r="EM13" s="175"/>
    </row>
    <row r="14" spans="1:160" s="44" customFormat="1" ht="12" x14ac:dyDescent="0.2">
      <c r="A14" s="154">
        <v>5</v>
      </c>
      <c r="B14" s="45">
        <v>5</v>
      </c>
      <c r="C14" s="44" t="s">
        <v>104</v>
      </c>
      <c r="D14" s="155">
        <f t="shared" si="14"/>
        <v>70.064987888241816</v>
      </c>
      <c r="E14" s="156">
        <f t="shared" si="15"/>
        <v>1166388.7043042039</v>
      </c>
      <c r="F14" s="156">
        <f t="shared" si="15"/>
        <v>0</v>
      </c>
      <c r="G14" s="156">
        <f t="shared" si="15"/>
        <v>65720.958639170844</v>
      </c>
      <c r="H14" s="157">
        <f t="shared" si="16"/>
        <v>1232109.6629433746</v>
      </c>
      <c r="I14" s="156"/>
      <c r="J14" s="158">
        <f t="shared" si="17"/>
        <v>65720.958639170844</v>
      </c>
      <c r="K14" s="159">
        <f t="shared" si="18"/>
        <v>267392.20924846007</v>
      </c>
      <c r="L14" s="160">
        <f t="shared" si="0"/>
        <v>333113.16788763093</v>
      </c>
      <c r="M14" s="156"/>
      <c r="N14" s="161">
        <f t="shared" si="1"/>
        <v>898996.49505574373</v>
      </c>
      <c r="O14" s="156"/>
      <c r="P14" s="162">
        <f t="shared" si="19"/>
        <v>65720.958639170844</v>
      </c>
      <c r="Q14" s="156">
        <f t="shared" si="20"/>
        <v>0</v>
      </c>
      <c r="R14" s="156">
        <f t="shared" si="21"/>
        <v>0</v>
      </c>
      <c r="S14" s="156">
        <f t="shared" si="22"/>
        <v>0</v>
      </c>
      <c r="T14" s="156">
        <f t="shared" si="2"/>
        <v>267392.20924846007</v>
      </c>
      <c r="U14" s="157">
        <f t="shared" si="3"/>
        <v>333113.16788763093</v>
      </c>
      <c r="V14" s="156"/>
      <c r="W14" s="161">
        <f t="shared" si="4"/>
        <v>432756.26294337469</v>
      </c>
      <c r="AA14" s="163">
        <v>5</v>
      </c>
      <c r="AB14" s="164">
        <v>70.064987888241816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1167570</v>
      </c>
      <c r="AI14" s="165">
        <v>1181.2956957957574</v>
      </c>
      <c r="AJ14" s="165">
        <v>0</v>
      </c>
      <c r="AK14" s="165">
        <v>0</v>
      </c>
      <c r="AL14" s="165">
        <v>1166388.7043042039</v>
      </c>
      <c r="AM14" s="165">
        <v>0</v>
      </c>
      <c r="AN14" s="165">
        <v>65720.958639170844</v>
      </c>
      <c r="AO14" s="165">
        <v>1232109.6629433748</v>
      </c>
      <c r="AP14" s="165">
        <v>0</v>
      </c>
      <c r="AQ14" s="165">
        <v>0</v>
      </c>
      <c r="AR14" s="165">
        <v>0</v>
      </c>
      <c r="AS14" s="165">
        <v>0</v>
      </c>
      <c r="AT14" s="165">
        <v>0</v>
      </c>
      <c r="AU14" s="166">
        <v>1232109.6629433748</v>
      </c>
      <c r="AW14" s="163">
        <f t="shared" si="5"/>
        <v>5</v>
      </c>
      <c r="AX14" s="164">
        <f t="shared" si="23"/>
        <v>0</v>
      </c>
      <c r="AY14" s="165">
        <f t="shared" si="24"/>
        <v>0</v>
      </c>
      <c r="AZ14" s="165">
        <f t="shared" si="25"/>
        <v>0</v>
      </c>
      <c r="BA14" s="165">
        <f t="shared" si="6"/>
        <v>0</v>
      </c>
      <c r="BB14" s="166">
        <f t="shared" si="26"/>
        <v>0</v>
      </c>
      <c r="BC14" s="44">
        <v>1233286</v>
      </c>
      <c r="BD14" s="163"/>
      <c r="BE14" s="165"/>
      <c r="BF14" s="165"/>
      <c r="BG14" s="165"/>
      <c r="BH14" s="166"/>
      <c r="BJ14" s="167"/>
      <c r="CA14" s="163">
        <v>5</v>
      </c>
      <c r="CB14" s="45">
        <v>5</v>
      </c>
      <c r="CC14" s="44" t="s">
        <v>104</v>
      </c>
      <c r="CD14" s="168">
        <f t="shared" si="27"/>
        <v>1166388.7043042039</v>
      </c>
      <c r="CE14" s="169">
        <v>928233</v>
      </c>
      <c r="CF14" s="156">
        <f t="shared" si="28"/>
        <v>238155.70430420386</v>
      </c>
      <c r="CG14" s="156">
        <v>88125.599999999991</v>
      </c>
      <c r="CH14" s="156">
        <v>40754</v>
      </c>
      <c r="CI14" s="156">
        <f t="shared" si="29"/>
        <v>0</v>
      </c>
      <c r="CJ14" s="169">
        <f t="shared" si="7"/>
        <v>367035.30430420383</v>
      </c>
      <c r="CK14" s="170">
        <f t="shared" si="8"/>
        <v>267392.20924846007</v>
      </c>
      <c r="CZ14" s="156"/>
      <c r="DA14" s="163">
        <v>5</v>
      </c>
      <c r="DB14" s="44" t="s">
        <v>104</v>
      </c>
      <c r="DC14" s="156"/>
      <c r="DD14" s="156"/>
      <c r="DE14" s="156"/>
      <c r="DF14" s="156"/>
      <c r="DG14" s="171">
        <f t="shared" si="30"/>
        <v>0</v>
      </c>
      <c r="DH14" s="156"/>
      <c r="DI14" s="156"/>
      <c r="DJ14" s="156"/>
      <c r="DK14" s="171">
        <f t="shared" si="31"/>
        <v>0</v>
      </c>
      <c r="DL14" s="172">
        <f t="shared" si="9"/>
        <v>0</v>
      </c>
      <c r="DM14" s="156"/>
      <c r="DN14" s="172">
        <f t="shared" si="10"/>
        <v>0</v>
      </c>
      <c r="DO14" s="156"/>
      <c r="DP14" s="162">
        <f t="shared" si="11"/>
        <v>238155.70430420386</v>
      </c>
      <c r="DQ14" s="156">
        <f t="shared" si="12"/>
        <v>0</v>
      </c>
      <c r="DR14" s="156">
        <f t="shared" si="32"/>
        <v>238155.70430420386</v>
      </c>
      <c r="DS14" s="171"/>
      <c r="DT14" s="172">
        <f t="shared" si="33"/>
        <v>0</v>
      </c>
      <c r="DU14" s="156"/>
      <c r="DV14" s="173"/>
      <c r="DW14" s="174"/>
      <c r="DX14" s="174"/>
      <c r="DY14" s="174"/>
      <c r="DZ14" s="171"/>
      <c r="EA14" s="175"/>
      <c r="EB14" s="176"/>
      <c r="EC14" s="177">
        <f t="shared" si="13"/>
        <v>-5</v>
      </c>
      <c r="ED14" s="175"/>
      <c r="EE14" s="178"/>
      <c r="EF14" s="175"/>
      <c r="EG14" s="175"/>
      <c r="EH14" s="174"/>
      <c r="EI14" s="175"/>
      <c r="EJ14" s="175"/>
      <c r="EK14" s="175"/>
      <c r="EL14" s="175"/>
      <c r="EM14" s="175"/>
    </row>
    <row r="15" spans="1:160" s="44" customFormat="1" ht="12" x14ac:dyDescent="0.2">
      <c r="A15" s="154">
        <v>6</v>
      </c>
      <c r="B15" s="45">
        <v>6</v>
      </c>
      <c r="C15" s="44" t="s">
        <v>105</v>
      </c>
      <c r="D15" s="155">
        <f t="shared" si="14"/>
        <v>0</v>
      </c>
      <c r="E15" s="156">
        <f t="shared" si="15"/>
        <v>0</v>
      </c>
      <c r="F15" s="156">
        <f t="shared" si="15"/>
        <v>0</v>
      </c>
      <c r="G15" s="156">
        <f t="shared" si="15"/>
        <v>0</v>
      </c>
      <c r="H15" s="157">
        <f t="shared" si="16"/>
        <v>0</v>
      </c>
      <c r="I15" s="156"/>
      <c r="J15" s="158">
        <f t="shared" si="17"/>
        <v>0</v>
      </c>
      <c r="K15" s="159">
        <f t="shared" si="18"/>
        <v>0</v>
      </c>
      <c r="L15" s="160">
        <f t="shared" si="0"/>
        <v>0</v>
      </c>
      <c r="M15" s="156"/>
      <c r="N15" s="161">
        <f t="shared" si="1"/>
        <v>0</v>
      </c>
      <c r="O15" s="156"/>
      <c r="P15" s="162">
        <f t="shared" si="19"/>
        <v>0</v>
      </c>
      <c r="Q15" s="156">
        <f t="shared" si="20"/>
        <v>0</v>
      </c>
      <c r="R15" s="156">
        <f t="shared" si="21"/>
        <v>0</v>
      </c>
      <c r="S15" s="156">
        <f t="shared" si="22"/>
        <v>0</v>
      </c>
      <c r="T15" s="156">
        <f t="shared" si="2"/>
        <v>0</v>
      </c>
      <c r="U15" s="157">
        <f t="shared" si="3"/>
        <v>0</v>
      </c>
      <c r="V15" s="156"/>
      <c r="W15" s="161">
        <f t="shared" si="4"/>
        <v>0</v>
      </c>
      <c r="AA15" s="163">
        <v>6</v>
      </c>
      <c r="AB15" s="164"/>
      <c r="AC15" s="164"/>
      <c r="AD15" s="164"/>
      <c r="AE15" s="164"/>
      <c r="AF15" s="164"/>
      <c r="AG15" s="164"/>
      <c r="AH15" s="164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6"/>
      <c r="AW15" s="163">
        <f t="shared" si="5"/>
        <v>6</v>
      </c>
      <c r="AX15" s="164">
        <f t="shared" si="23"/>
        <v>0</v>
      </c>
      <c r="AY15" s="165">
        <f t="shared" si="24"/>
        <v>0</v>
      </c>
      <c r="AZ15" s="165">
        <f t="shared" si="25"/>
        <v>0</v>
      </c>
      <c r="BA15" s="165">
        <f t="shared" si="6"/>
        <v>0</v>
      </c>
      <c r="BB15" s="166">
        <f t="shared" si="26"/>
        <v>0</v>
      </c>
      <c r="BD15" s="163"/>
      <c r="BE15" s="165"/>
      <c r="BF15" s="165"/>
      <c r="BG15" s="165"/>
      <c r="BH15" s="166"/>
      <c r="BJ15" s="167"/>
      <c r="CA15" s="163">
        <v>6</v>
      </c>
      <c r="CB15" s="45">
        <v>6</v>
      </c>
      <c r="CC15" s="44" t="s">
        <v>105</v>
      </c>
      <c r="CD15" s="168">
        <f t="shared" si="27"/>
        <v>0</v>
      </c>
      <c r="CE15" s="169">
        <v>0</v>
      </c>
      <c r="CF15" s="156">
        <f t="shared" si="28"/>
        <v>0</v>
      </c>
      <c r="CG15" s="156">
        <v>0</v>
      </c>
      <c r="CH15" s="156">
        <v>0</v>
      </c>
      <c r="CI15" s="156">
        <f t="shared" si="29"/>
        <v>0</v>
      </c>
      <c r="CJ15" s="169">
        <f t="shared" si="7"/>
        <v>0</v>
      </c>
      <c r="CK15" s="170">
        <f t="shared" si="8"/>
        <v>0</v>
      </c>
      <c r="CZ15" s="156"/>
      <c r="DA15" s="163">
        <v>6</v>
      </c>
      <c r="DB15" s="44" t="s">
        <v>105</v>
      </c>
      <c r="DC15" s="156"/>
      <c r="DD15" s="156"/>
      <c r="DE15" s="156"/>
      <c r="DF15" s="156"/>
      <c r="DG15" s="171">
        <f t="shared" si="30"/>
        <v>0</v>
      </c>
      <c r="DH15" s="156"/>
      <c r="DI15" s="156"/>
      <c r="DJ15" s="156"/>
      <c r="DK15" s="171">
        <f t="shared" si="31"/>
        <v>0</v>
      </c>
      <c r="DL15" s="172">
        <f t="shared" si="9"/>
        <v>0</v>
      </c>
      <c r="DM15" s="156"/>
      <c r="DN15" s="172">
        <f t="shared" si="10"/>
        <v>0</v>
      </c>
      <c r="DO15" s="156"/>
      <c r="DP15" s="162">
        <f t="shared" si="11"/>
        <v>0</v>
      </c>
      <c r="DQ15" s="156">
        <f t="shared" si="12"/>
        <v>0</v>
      </c>
      <c r="DR15" s="156">
        <f t="shared" si="32"/>
        <v>0</v>
      </c>
      <c r="DS15" s="171"/>
      <c r="DT15" s="172">
        <f t="shared" si="33"/>
        <v>0</v>
      </c>
      <c r="DU15" s="156"/>
      <c r="DV15" s="173"/>
      <c r="DW15" s="174"/>
      <c r="DX15" s="174"/>
      <c r="DY15" s="174"/>
      <c r="DZ15" s="171"/>
      <c r="EA15" s="175"/>
      <c r="EB15" s="176"/>
      <c r="EC15" s="177">
        <f t="shared" si="13"/>
        <v>-6</v>
      </c>
      <c r="ED15" s="175"/>
      <c r="EE15" s="178"/>
      <c r="EF15" s="175"/>
      <c r="EG15" s="175"/>
      <c r="EH15" s="174"/>
      <c r="EI15" s="175"/>
      <c r="EJ15" s="175"/>
      <c r="EK15" s="175"/>
      <c r="EL15" s="175"/>
      <c r="EM15" s="175"/>
    </row>
    <row r="16" spans="1:160" s="44" customFormat="1" ht="12" x14ac:dyDescent="0.2">
      <c r="A16" s="154">
        <v>7</v>
      </c>
      <c r="B16" s="45">
        <v>7</v>
      </c>
      <c r="C16" s="44" t="s">
        <v>106</v>
      </c>
      <c r="D16" s="155">
        <f t="shared" si="14"/>
        <v>66.019801980198025</v>
      </c>
      <c r="E16" s="156">
        <f t="shared" si="15"/>
        <v>946806.28079207917</v>
      </c>
      <c r="F16" s="156">
        <f t="shared" si="15"/>
        <v>0</v>
      </c>
      <c r="G16" s="156">
        <f t="shared" si="15"/>
        <v>61926.574257425731</v>
      </c>
      <c r="H16" s="157">
        <f t="shared" si="16"/>
        <v>1008732.8550495049</v>
      </c>
      <c r="I16" s="156"/>
      <c r="J16" s="158">
        <f t="shared" si="17"/>
        <v>61926.574257425731</v>
      </c>
      <c r="K16" s="159">
        <f t="shared" si="18"/>
        <v>47068.113576104974</v>
      </c>
      <c r="L16" s="160">
        <f t="shared" si="0"/>
        <v>108994.68783353071</v>
      </c>
      <c r="M16" s="156"/>
      <c r="N16" s="161">
        <f t="shared" si="1"/>
        <v>899738.16721597419</v>
      </c>
      <c r="O16" s="156"/>
      <c r="P16" s="162">
        <f t="shared" si="19"/>
        <v>61926.574257425731</v>
      </c>
      <c r="Q16" s="156">
        <f t="shared" si="20"/>
        <v>0</v>
      </c>
      <c r="R16" s="156">
        <f t="shared" si="21"/>
        <v>0</v>
      </c>
      <c r="S16" s="156">
        <f t="shared" si="22"/>
        <v>0</v>
      </c>
      <c r="T16" s="156">
        <f t="shared" si="2"/>
        <v>47068.113576104974</v>
      </c>
      <c r="U16" s="157">
        <f t="shared" si="3"/>
        <v>108994.68783353071</v>
      </c>
      <c r="V16" s="156"/>
      <c r="W16" s="161">
        <f t="shared" si="4"/>
        <v>225487.17425742571</v>
      </c>
      <c r="AA16" s="163">
        <v>7</v>
      </c>
      <c r="AB16" s="164">
        <v>66.019801980198025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960273</v>
      </c>
      <c r="AI16" s="165">
        <v>13466.719207920789</v>
      </c>
      <c r="AJ16" s="165">
        <v>0</v>
      </c>
      <c r="AK16" s="165">
        <v>0</v>
      </c>
      <c r="AL16" s="165">
        <v>946806.28079207917</v>
      </c>
      <c r="AM16" s="165">
        <v>0</v>
      </c>
      <c r="AN16" s="165">
        <v>61926.574257425731</v>
      </c>
      <c r="AO16" s="165">
        <v>1008732.855049505</v>
      </c>
      <c r="AP16" s="165">
        <v>0</v>
      </c>
      <c r="AQ16" s="165">
        <v>0</v>
      </c>
      <c r="AR16" s="165">
        <v>0</v>
      </c>
      <c r="AS16" s="165">
        <v>0</v>
      </c>
      <c r="AT16" s="165">
        <v>0</v>
      </c>
      <c r="AU16" s="166">
        <v>1008732.855049505</v>
      </c>
      <c r="AW16" s="163">
        <f t="shared" si="5"/>
        <v>7</v>
      </c>
      <c r="AX16" s="164">
        <f t="shared" si="23"/>
        <v>0</v>
      </c>
      <c r="AY16" s="165">
        <f t="shared" si="24"/>
        <v>0</v>
      </c>
      <c r="AZ16" s="165">
        <f t="shared" si="25"/>
        <v>0</v>
      </c>
      <c r="BA16" s="165">
        <f t="shared" si="6"/>
        <v>0</v>
      </c>
      <c r="BB16" s="166">
        <f t="shared" si="26"/>
        <v>0</v>
      </c>
      <c r="BC16" s="44">
        <v>1022202</v>
      </c>
      <c r="BD16" s="163"/>
      <c r="BE16" s="165"/>
      <c r="BF16" s="165"/>
      <c r="BG16" s="165"/>
      <c r="BH16" s="166"/>
      <c r="BJ16" s="167"/>
      <c r="CA16" s="163">
        <v>7</v>
      </c>
      <c r="CB16" s="45">
        <v>7</v>
      </c>
      <c r="CC16" s="44" t="s">
        <v>106</v>
      </c>
      <c r="CD16" s="168">
        <f t="shared" si="27"/>
        <v>946806.28079207917</v>
      </c>
      <c r="CE16" s="169">
        <v>947082</v>
      </c>
      <c r="CF16" s="156">
        <f t="shared" si="28"/>
        <v>0</v>
      </c>
      <c r="CG16" s="156">
        <v>141874.19999999998</v>
      </c>
      <c r="CH16" s="156">
        <v>21686.400000000001</v>
      </c>
      <c r="CI16" s="156">
        <f t="shared" si="29"/>
        <v>0</v>
      </c>
      <c r="CJ16" s="169">
        <f t="shared" si="7"/>
        <v>163560.59999999998</v>
      </c>
      <c r="CK16" s="170">
        <f t="shared" si="8"/>
        <v>47068.113576104974</v>
      </c>
      <c r="CZ16" s="156"/>
      <c r="DA16" s="163">
        <v>7</v>
      </c>
      <c r="DB16" s="44" t="s">
        <v>106</v>
      </c>
      <c r="DC16" s="156"/>
      <c r="DD16" s="156"/>
      <c r="DE16" s="156"/>
      <c r="DF16" s="156"/>
      <c r="DG16" s="171">
        <f t="shared" si="30"/>
        <v>0</v>
      </c>
      <c r="DH16" s="156"/>
      <c r="DI16" s="156"/>
      <c r="DJ16" s="156"/>
      <c r="DK16" s="171">
        <f t="shared" si="31"/>
        <v>0</v>
      </c>
      <c r="DL16" s="172">
        <f t="shared" si="9"/>
        <v>0</v>
      </c>
      <c r="DM16" s="156"/>
      <c r="DN16" s="172">
        <f t="shared" si="10"/>
        <v>0</v>
      </c>
      <c r="DO16" s="156"/>
      <c r="DP16" s="162">
        <f t="shared" si="11"/>
        <v>0</v>
      </c>
      <c r="DQ16" s="156">
        <f t="shared" si="12"/>
        <v>0</v>
      </c>
      <c r="DR16" s="156">
        <f t="shared" si="32"/>
        <v>0</v>
      </c>
      <c r="DS16" s="171"/>
      <c r="DT16" s="172">
        <f t="shared" si="33"/>
        <v>0</v>
      </c>
      <c r="DU16" s="156"/>
      <c r="DV16" s="173"/>
      <c r="DW16" s="174"/>
      <c r="DX16" s="174"/>
      <c r="DY16" s="174"/>
      <c r="DZ16" s="171"/>
      <c r="EA16" s="175"/>
      <c r="EB16" s="176"/>
      <c r="EC16" s="177">
        <f t="shared" si="13"/>
        <v>-7</v>
      </c>
      <c r="ED16" s="175"/>
      <c r="EE16" s="178"/>
      <c r="EF16" s="175"/>
      <c r="EG16" s="175"/>
      <c r="EH16" s="174"/>
      <c r="EI16" s="175"/>
      <c r="EJ16" s="175"/>
      <c r="EK16" s="175"/>
      <c r="EL16" s="175"/>
      <c r="EM16" s="175"/>
    </row>
    <row r="17" spans="1:143" s="44" customFormat="1" ht="12" x14ac:dyDescent="0.2">
      <c r="A17" s="154">
        <v>8</v>
      </c>
      <c r="B17" s="45">
        <v>8</v>
      </c>
      <c r="C17" s="44" t="s">
        <v>107</v>
      </c>
      <c r="D17" s="155">
        <f t="shared" si="14"/>
        <v>78</v>
      </c>
      <c r="E17" s="156">
        <f t="shared" si="15"/>
        <v>1608764.0599999998</v>
      </c>
      <c r="F17" s="156">
        <f t="shared" si="15"/>
        <v>0</v>
      </c>
      <c r="G17" s="156">
        <f t="shared" si="15"/>
        <v>73164</v>
      </c>
      <c r="H17" s="157">
        <f t="shared" si="16"/>
        <v>1681928.0599999998</v>
      </c>
      <c r="I17" s="156"/>
      <c r="J17" s="158">
        <f t="shared" si="17"/>
        <v>73164</v>
      </c>
      <c r="K17" s="159">
        <f t="shared" si="18"/>
        <v>140849.05999999982</v>
      </c>
      <c r="L17" s="160">
        <f t="shared" si="0"/>
        <v>214013.05999999982</v>
      </c>
      <c r="M17" s="156"/>
      <c r="N17" s="161">
        <f t="shared" si="1"/>
        <v>1467915</v>
      </c>
      <c r="O17" s="156"/>
      <c r="P17" s="162">
        <f t="shared" si="19"/>
        <v>73164</v>
      </c>
      <c r="Q17" s="156">
        <f t="shared" si="20"/>
        <v>0</v>
      </c>
      <c r="R17" s="156">
        <f t="shared" si="21"/>
        <v>0</v>
      </c>
      <c r="S17" s="156">
        <f t="shared" si="22"/>
        <v>0</v>
      </c>
      <c r="T17" s="156">
        <f t="shared" si="2"/>
        <v>140849.05999999982</v>
      </c>
      <c r="U17" s="157">
        <f t="shared" si="3"/>
        <v>214013.05999999982</v>
      </c>
      <c r="V17" s="156"/>
      <c r="W17" s="161">
        <f t="shared" si="4"/>
        <v>214013.05999999982</v>
      </c>
      <c r="AA17" s="163">
        <v>8</v>
      </c>
      <c r="AB17" s="164">
        <v>78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1623251</v>
      </c>
      <c r="AI17" s="165">
        <v>14486.940000000002</v>
      </c>
      <c r="AJ17" s="165">
        <v>0</v>
      </c>
      <c r="AK17" s="165">
        <v>0</v>
      </c>
      <c r="AL17" s="165">
        <v>1608764.0599999998</v>
      </c>
      <c r="AM17" s="165">
        <v>0</v>
      </c>
      <c r="AN17" s="165">
        <v>73164</v>
      </c>
      <c r="AO17" s="165">
        <v>1681928.0599999998</v>
      </c>
      <c r="AP17" s="165">
        <v>0</v>
      </c>
      <c r="AQ17" s="165">
        <v>0</v>
      </c>
      <c r="AR17" s="165">
        <v>0</v>
      </c>
      <c r="AS17" s="165">
        <v>0</v>
      </c>
      <c r="AT17" s="165">
        <v>0</v>
      </c>
      <c r="AU17" s="166">
        <v>1681928.0599999998</v>
      </c>
      <c r="AW17" s="163">
        <f t="shared" si="5"/>
        <v>8</v>
      </c>
      <c r="AX17" s="164">
        <f t="shared" si="23"/>
        <v>0</v>
      </c>
      <c r="AY17" s="165">
        <f t="shared" si="24"/>
        <v>0</v>
      </c>
      <c r="AZ17" s="165">
        <f t="shared" si="25"/>
        <v>0</v>
      </c>
      <c r="BA17" s="165">
        <f t="shared" si="6"/>
        <v>0</v>
      </c>
      <c r="BB17" s="166">
        <f t="shared" si="26"/>
        <v>0</v>
      </c>
      <c r="BC17" s="44">
        <v>1696415</v>
      </c>
      <c r="BD17" s="163"/>
      <c r="BE17" s="165"/>
      <c r="BF17" s="165"/>
      <c r="BG17" s="165"/>
      <c r="BH17" s="166"/>
      <c r="BJ17" s="167"/>
      <c r="CA17" s="163">
        <v>8</v>
      </c>
      <c r="CB17" s="45">
        <v>8</v>
      </c>
      <c r="CC17" s="44" t="s">
        <v>107</v>
      </c>
      <c r="CD17" s="168">
        <f t="shared" si="27"/>
        <v>1608764.0599999998</v>
      </c>
      <c r="CE17" s="169">
        <v>1467915</v>
      </c>
      <c r="CF17" s="156">
        <f t="shared" si="28"/>
        <v>140849.05999999982</v>
      </c>
      <c r="CG17" s="156">
        <v>0</v>
      </c>
      <c r="CH17" s="156">
        <v>0</v>
      </c>
      <c r="CI17" s="156">
        <f t="shared" si="29"/>
        <v>0</v>
      </c>
      <c r="CJ17" s="169">
        <f t="shared" si="7"/>
        <v>140849.05999999982</v>
      </c>
      <c r="CK17" s="170">
        <f t="shared" si="8"/>
        <v>140849.05999999982</v>
      </c>
      <c r="CZ17" s="156"/>
      <c r="DA17" s="163">
        <v>8</v>
      </c>
      <c r="DB17" s="44" t="s">
        <v>107</v>
      </c>
      <c r="DC17" s="156"/>
      <c r="DD17" s="156"/>
      <c r="DE17" s="156"/>
      <c r="DF17" s="156"/>
      <c r="DG17" s="171">
        <f t="shared" si="30"/>
        <v>0</v>
      </c>
      <c r="DH17" s="156"/>
      <c r="DI17" s="156"/>
      <c r="DJ17" s="156"/>
      <c r="DK17" s="171">
        <f t="shared" si="31"/>
        <v>0</v>
      </c>
      <c r="DL17" s="172">
        <f t="shared" si="9"/>
        <v>0</v>
      </c>
      <c r="DM17" s="156"/>
      <c r="DN17" s="172">
        <f t="shared" si="10"/>
        <v>0</v>
      </c>
      <c r="DO17" s="156"/>
      <c r="DP17" s="162">
        <f t="shared" si="11"/>
        <v>140849.05999999982</v>
      </c>
      <c r="DQ17" s="156">
        <f t="shared" si="12"/>
        <v>0</v>
      </c>
      <c r="DR17" s="156">
        <f t="shared" si="32"/>
        <v>140849.05999999982</v>
      </c>
      <c r="DS17" s="171"/>
      <c r="DT17" s="172">
        <f t="shared" si="33"/>
        <v>0</v>
      </c>
      <c r="DU17" s="156"/>
      <c r="DV17" s="173"/>
      <c r="DW17" s="174"/>
      <c r="DX17" s="174"/>
      <c r="DY17" s="174"/>
      <c r="DZ17" s="171"/>
      <c r="EA17" s="175"/>
      <c r="EB17" s="176"/>
      <c r="EC17" s="177">
        <f t="shared" si="13"/>
        <v>-8</v>
      </c>
      <c r="ED17" s="175"/>
      <c r="EE17" s="178"/>
      <c r="EF17" s="175"/>
      <c r="EG17" s="175"/>
      <c r="EH17" s="174"/>
      <c r="EI17" s="175"/>
      <c r="EJ17" s="175"/>
      <c r="EK17" s="175"/>
      <c r="EL17" s="175"/>
      <c r="EM17" s="175"/>
    </row>
    <row r="18" spans="1:143" s="44" customFormat="1" ht="12" x14ac:dyDescent="0.2">
      <c r="A18" s="154">
        <v>9</v>
      </c>
      <c r="B18" s="45">
        <v>9</v>
      </c>
      <c r="C18" s="44" t="s">
        <v>108</v>
      </c>
      <c r="D18" s="155">
        <f t="shared" si="14"/>
        <v>14.340702433624216</v>
      </c>
      <c r="E18" s="156">
        <f t="shared" si="15"/>
        <v>259222.37980442485</v>
      </c>
      <c r="F18" s="156">
        <f t="shared" si="15"/>
        <v>0</v>
      </c>
      <c r="G18" s="156">
        <f t="shared" si="15"/>
        <v>13451.578882739506</v>
      </c>
      <c r="H18" s="157">
        <f t="shared" si="16"/>
        <v>272673.95868716436</v>
      </c>
      <c r="I18" s="156"/>
      <c r="J18" s="158">
        <f t="shared" si="17"/>
        <v>13451.578882739506</v>
      </c>
      <c r="K18" s="159">
        <f t="shared" si="18"/>
        <v>16889.001040464318</v>
      </c>
      <c r="L18" s="160">
        <f t="shared" si="0"/>
        <v>30340.579923203826</v>
      </c>
      <c r="M18" s="156"/>
      <c r="N18" s="161">
        <f t="shared" si="1"/>
        <v>242333.37876396053</v>
      </c>
      <c r="O18" s="156"/>
      <c r="P18" s="162">
        <f t="shared" si="19"/>
        <v>13451.578882739506</v>
      </c>
      <c r="Q18" s="156">
        <f t="shared" si="20"/>
        <v>242.13987102718835</v>
      </c>
      <c r="R18" s="156">
        <f t="shared" si="21"/>
        <v>0</v>
      </c>
      <c r="S18" s="156">
        <f t="shared" si="22"/>
        <v>0</v>
      </c>
      <c r="T18" s="156">
        <f t="shared" si="2"/>
        <v>16889.001040464318</v>
      </c>
      <c r="U18" s="157">
        <f t="shared" si="3"/>
        <v>30582.719794231012</v>
      </c>
      <c r="V18" s="156"/>
      <c r="W18" s="161">
        <f t="shared" si="4"/>
        <v>68128.098558191545</v>
      </c>
      <c r="AA18" s="163">
        <v>9</v>
      </c>
      <c r="AB18" s="164">
        <v>14.340702433624216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260092</v>
      </c>
      <c r="AI18" s="165">
        <v>869.6201955749724</v>
      </c>
      <c r="AJ18" s="165">
        <v>0</v>
      </c>
      <c r="AK18" s="165">
        <v>0</v>
      </c>
      <c r="AL18" s="165">
        <v>259222.37980442485</v>
      </c>
      <c r="AM18" s="165">
        <v>0</v>
      </c>
      <c r="AN18" s="165">
        <v>13451.578882739506</v>
      </c>
      <c r="AO18" s="165">
        <v>272673.95868716447</v>
      </c>
      <c r="AP18" s="165">
        <v>0</v>
      </c>
      <c r="AQ18" s="165">
        <v>242.13987102718835</v>
      </c>
      <c r="AR18" s="165">
        <v>0</v>
      </c>
      <c r="AS18" s="165">
        <v>0</v>
      </c>
      <c r="AT18" s="165">
        <v>242.13987102718835</v>
      </c>
      <c r="AU18" s="166">
        <v>272916.09855819168</v>
      </c>
      <c r="AW18" s="163">
        <f t="shared" si="5"/>
        <v>9</v>
      </c>
      <c r="AX18" s="164">
        <f t="shared" si="23"/>
        <v>0</v>
      </c>
      <c r="AY18" s="165">
        <f t="shared" si="24"/>
        <v>0</v>
      </c>
      <c r="AZ18" s="165">
        <f t="shared" si="25"/>
        <v>0</v>
      </c>
      <c r="BA18" s="165">
        <f t="shared" si="6"/>
        <v>0</v>
      </c>
      <c r="BB18" s="166">
        <f t="shared" si="26"/>
        <v>0</v>
      </c>
      <c r="BC18" s="44">
        <v>273535</v>
      </c>
      <c r="BD18" s="163"/>
      <c r="BE18" s="165"/>
      <c r="BF18" s="165"/>
      <c r="BG18" s="165"/>
      <c r="BH18" s="166"/>
      <c r="BJ18" s="167"/>
      <c r="CA18" s="163">
        <v>9</v>
      </c>
      <c r="CB18" s="45">
        <v>9</v>
      </c>
      <c r="CC18" s="44" t="s">
        <v>108</v>
      </c>
      <c r="CD18" s="168">
        <f t="shared" si="27"/>
        <v>259222.37980442485</v>
      </c>
      <c r="CE18" s="169">
        <v>252405</v>
      </c>
      <c r="CF18" s="156">
        <f t="shared" si="28"/>
        <v>6817.3798044248542</v>
      </c>
      <c r="CG18" s="156">
        <v>30358.199999999997</v>
      </c>
      <c r="CH18" s="156">
        <v>17258.8</v>
      </c>
      <c r="CI18" s="156">
        <f t="shared" si="29"/>
        <v>0</v>
      </c>
      <c r="CJ18" s="169">
        <f t="shared" si="7"/>
        <v>54434.379804424854</v>
      </c>
      <c r="CK18" s="170">
        <f t="shared" si="8"/>
        <v>16889.001040464318</v>
      </c>
      <c r="CZ18" s="156"/>
      <c r="DA18" s="163">
        <v>9</v>
      </c>
      <c r="DB18" s="44" t="s">
        <v>108</v>
      </c>
      <c r="DC18" s="156"/>
      <c r="DD18" s="156"/>
      <c r="DE18" s="156"/>
      <c r="DF18" s="156"/>
      <c r="DG18" s="171">
        <f t="shared" si="30"/>
        <v>0</v>
      </c>
      <c r="DH18" s="156"/>
      <c r="DI18" s="156"/>
      <c r="DJ18" s="156"/>
      <c r="DK18" s="171">
        <f t="shared" si="31"/>
        <v>0</v>
      </c>
      <c r="DL18" s="172">
        <f t="shared" si="9"/>
        <v>0</v>
      </c>
      <c r="DM18" s="156"/>
      <c r="DN18" s="172">
        <f t="shared" si="10"/>
        <v>0</v>
      </c>
      <c r="DO18" s="156"/>
      <c r="DP18" s="162">
        <f t="shared" si="11"/>
        <v>6817.3798044248542</v>
      </c>
      <c r="DQ18" s="156">
        <f t="shared" si="12"/>
        <v>0</v>
      </c>
      <c r="DR18" s="156">
        <f t="shared" si="32"/>
        <v>6817.3798044248542</v>
      </c>
      <c r="DS18" s="171"/>
      <c r="DT18" s="172">
        <f t="shared" si="33"/>
        <v>0</v>
      </c>
      <c r="DU18" s="156"/>
      <c r="DV18" s="173"/>
      <c r="DW18" s="174"/>
      <c r="DX18" s="174"/>
      <c r="DY18" s="174"/>
      <c r="DZ18" s="171"/>
      <c r="EA18" s="175"/>
      <c r="EB18" s="176"/>
      <c r="EC18" s="177">
        <f t="shared" si="13"/>
        <v>-9</v>
      </c>
      <c r="ED18" s="175"/>
      <c r="EE18" s="178"/>
      <c r="EF18" s="175"/>
      <c r="EG18" s="175"/>
      <c r="EH18" s="174"/>
      <c r="EI18" s="175"/>
      <c r="EJ18" s="175"/>
      <c r="EK18" s="175"/>
      <c r="EL18" s="175"/>
      <c r="EM18" s="175"/>
    </row>
    <row r="19" spans="1:143" s="44" customFormat="1" ht="12" x14ac:dyDescent="0.2">
      <c r="A19" s="154">
        <v>10</v>
      </c>
      <c r="B19" s="45">
        <v>10</v>
      </c>
      <c r="C19" s="44" t="s">
        <v>109</v>
      </c>
      <c r="D19" s="155">
        <f t="shared" si="14"/>
        <v>12.547680650895447</v>
      </c>
      <c r="E19" s="156">
        <f t="shared" si="15"/>
        <v>245142.65934020895</v>
      </c>
      <c r="F19" s="156">
        <f t="shared" si="15"/>
        <v>0</v>
      </c>
      <c r="G19" s="156">
        <f t="shared" si="15"/>
        <v>11769.72445053993</v>
      </c>
      <c r="H19" s="157">
        <f t="shared" si="16"/>
        <v>256912.38379074889</v>
      </c>
      <c r="I19" s="156"/>
      <c r="J19" s="158">
        <f t="shared" si="17"/>
        <v>11769.72445053993</v>
      </c>
      <c r="K19" s="159">
        <f t="shared" si="18"/>
        <v>59674.802134126141</v>
      </c>
      <c r="L19" s="160">
        <f t="shared" si="0"/>
        <v>71444.526584666077</v>
      </c>
      <c r="M19" s="156"/>
      <c r="N19" s="161">
        <f t="shared" si="1"/>
        <v>185467.85720608282</v>
      </c>
      <c r="O19" s="156"/>
      <c r="P19" s="162">
        <f t="shared" si="19"/>
        <v>11769.72445053993</v>
      </c>
      <c r="Q19" s="156">
        <f t="shared" si="20"/>
        <v>53.512104927207503</v>
      </c>
      <c r="R19" s="156">
        <f t="shared" si="21"/>
        <v>0</v>
      </c>
      <c r="S19" s="156">
        <f t="shared" si="22"/>
        <v>0</v>
      </c>
      <c r="T19" s="156">
        <f t="shared" si="2"/>
        <v>59674.802134126141</v>
      </c>
      <c r="U19" s="157">
        <f t="shared" si="3"/>
        <v>71498.038689593275</v>
      </c>
      <c r="V19" s="156"/>
      <c r="W19" s="161">
        <f t="shared" si="4"/>
        <v>101289.4958956761</v>
      </c>
      <c r="AA19" s="163">
        <v>10</v>
      </c>
      <c r="AB19" s="164">
        <v>12.547680650895447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245956</v>
      </c>
      <c r="AI19" s="165">
        <v>813.34065979104332</v>
      </c>
      <c r="AJ19" s="165">
        <v>0</v>
      </c>
      <c r="AK19" s="165">
        <v>0</v>
      </c>
      <c r="AL19" s="165">
        <v>245142.65934020895</v>
      </c>
      <c r="AM19" s="165">
        <v>0</v>
      </c>
      <c r="AN19" s="165">
        <v>11769.72445053993</v>
      </c>
      <c r="AO19" s="165">
        <v>256912.38379074878</v>
      </c>
      <c r="AP19" s="165">
        <v>0</v>
      </c>
      <c r="AQ19" s="165">
        <v>53.512104927207503</v>
      </c>
      <c r="AR19" s="165">
        <v>0</v>
      </c>
      <c r="AS19" s="165">
        <v>0</v>
      </c>
      <c r="AT19" s="165">
        <v>53.512104927207503</v>
      </c>
      <c r="AU19" s="166">
        <v>256965.89589567602</v>
      </c>
      <c r="AW19" s="163">
        <f t="shared" si="5"/>
        <v>10</v>
      </c>
      <c r="AX19" s="164">
        <f t="shared" si="23"/>
        <v>0</v>
      </c>
      <c r="AY19" s="165">
        <f t="shared" si="24"/>
        <v>0</v>
      </c>
      <c r="AZ19" s="165">
        <f t="shared" si="25"/>
        <v>0</v>
      </c>
      <c r="BA19" s="165">
        <f t="shared" si="6"/>
        <v>0</v>
      </c>
      <c r="BB19" s="166">
        <f t="shared" si="26"/>
        <v>0</v>
      </c>
      <c r="BC19" s="44">
        <v>257733</v>
      </c>
      <c r="BD19" s="163"/>
      <c r="BE19" s="165"/>
      <c r="BF19" s="165"/>
      <c r="BG19" s="165"/>
      <c r="BH19" s="166"/>
      <c r="BJ19" s="167"/>
      <c r="CA19" s="163">
        <v>10</v>
      </c>
      <c r="CB19" s="45">
        <v>10</v>
      </c>
      <c r="CC19" s="44" t="s">
        <v>109</v>
      </c>
      <c r="CD19" s="168">
        <f t="shared" si="27"/>
        <v>245142.65934020895</v>
      </c>
      <c r="CE19" s="169">
        <v>193701</v>
      </c>
      <c r="CF19" s="156">
        <f t="shared" si="28"/>
        <v>51441.659340208949</v>
      </c>
      <c r="CG19" s="156">
        <v>24816.6</v>
      </c>
      <c r="CH19" s="156">
        <v>13208</v>
      </c>
      <c r="CI19" s="156">
        <f t="shared" si="29"/>
        <v>0</v>
      </c>
      <c r="CJ19" s="169">
        <f t="shared" si="7"/>
        <v>89466.259340208955</v>
      </c>
      <c r="CK19" s="170">
        <f t="shared" si="8"/>
        <v>59674.802134126141</v>
      </c>
      <c r="CZ19" s="156"/>
      <c r="DA19" s="163">
        <v>10</v>
      </c>
      <c r="DB19" s="44" t="s">
        <v>109</v>
      </c>
      <c r="DC19" s="156"/>
      <c r="DD19" s="156"/>
      <c r="DE19" s="156"/>
      <c r="DF19" s="156"/>
      <c r="DG19" s="171">
        <f t="shared" si="30"/>
        <v>0</v>
      </c>
      <c r="DH19" s="156"/>
      <c r="DI19" s="156"/>
      <c r="DJ19" s="156"/>
      <c r="DK19" s="171">
        <f t="shared" si="31"/>
        <v>0</v>
      </c>
      <c r="DL19" s="172">
        <f t="shared" si="9"/>
        <v>0</v>
      </c>
      <c r="DM19" s="156"/>
      <c r="DN19" s="172">
        <f t="shared" si="10"/>
        <v>0</v>
      </c>
      <c r="DO19" s="156"/>
      <c r="DP19" s="162">
        <f t="shared" si="11"/>
        <v>51441.659340208949</v>
      </c>
      <c r="DQ19" s="156">
        <f t="shared" si="12"/>
        <v>0</v>
      </c>
      <c r="DR19" s="156">
        <f t="shared" si="32"/>
        <v>51441.659340208949</v>
      </c>
      <c r="DS19" s="171"/>
      <c r="DT19" s="172">
        <f t="shared" si="33"/>
        <v>0</v>
      </c>
      <c r="DU19" s="156"/>
      <c r="DV19" s="173"/>
      <c r="DW19" s="174"/>
      <c r="DX19" s="174"/>
      <c r="DY19" s="174"/>
      <c r="DZ19" s="171"/>
      <c r="EA19" s="175"/>
      <c r="EB19" s="176"/>
      <c r="EC19" s="177">
        <f t="shared" si="13"/>
        <v>-10</v>
      </c>
      <c r="ED19" s="175"/>
      <c r="EE19" s="178"/>
      <c r="EF19" s="175"/>
      <c r="EG19" s="175"/>
      <c r="EH19" s="174"/>
      <c r="EI19" s="175"/>
      <c r="EJ19" s="175"/>
      <c r="EK19" s="175"/>
      <c r="EL19" s="175"/>
      <c r="EM19" s="175"/>
    </row>
    <row r="20" spans="1:143" s="44" customFormat="1" ht="12" x14ac:dyDescent="0.2">
      <c r="A20" s="154">
        <v>11</v>
      </c>
      <c r="B20" s="45">
        <v>11</v>
      </c>
      <c r="C20" s="44" t="s">
        <v>110</v>
      </c>
      <c r="D20" s="155">
        <f t="shared" si="14"/>
        <v>0</v>
      </c>
      <c r="E20" s="156">
        <f t="shared" si="15"/>
        <v>0</v>
      </c>
      <c r="F20" s="156">
        <f t="shared" si="15"/>
        <v>0</v>
      </c>
      <c r="G20" s="156">
        <f t="shared" si="15"/>
        <v>0</v>
      </c>
      <c r="H20" s="157">
        <f t="shared" si="16"/>
        <v>0</v>
      </c>
      <c r="I20" s="156"/>
      <c r="J20" s="158">
        <f t="shared" si="17"/>
        <v>0</v>
      </c>
      <c r="K20" s="159">
        <f t="shared" si="18"/>
        <v>0</v>
      </c>
      <c r="L20" s="160">
        <f t="shared" si="0"/>
        <v>0</v>
      </c>
      <c r="M20" s="156"/>
      <c r="N20" s="161">
        <f t="shared" si="1"/>
        <v>0</v>
      </c>
      <c r="O20" s="156"/>
      <c r="P20" s="162">
        <f t="shared" si="19"/>
        <v>0</v>
      </c>
      <c r="Q20" s="156">
        <f t="shared" si="20"/>
        <v>0</v>
      </c>
      <c r="R20" s="156">
        <f t="shared" si="21"/>
        <v>0</v>
      </c>
      <c r="S20" s="156">
        <f t="shared" si="22"/>
        <v>0</v>
      </c>
      <c r="T20" s="156">
        <f t="shared" si="2"/>
        <v>0</v>
      </c>
      <c r="U20" s="157">
        <f t="shared" si="3"/>
        <v>0</v>
      </c>
      <c r="V20" s="156"/>
      <c r="W20" s="161">
        <f t="shared" si="4"/>
        <v>0</v>
      </c>
      <c r="AA20" s="163">
        <v>11</v>
      </c>
      <c r="AB20" s="164"/>
      <c r="AC20" s="164"/>
      <c r="AD20" s="164"/>
      <c r="AE20" s="164"/>
      <c r="AF20" s="164"/>
      <c r="AG20" s="164"/>
      <c r="AH20" s="164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6"/>
      <c r="AW20" s="163">
        <f t="shared" si="5"/>
        <v>11</v>
      </c>
      <c r="AX20" s="164">
        <f t="shared" si="23"/>
        <v>0</v>
      </c>
      <c r="AY20" s="165">
        <f t="shared" si="24"/>
        <v>0</v>
      </c>
      <c r="AZ20" s="165">
        <f t="shared" si="25"/>
        <v>0</v>
      </c>
      <c r="BA20" s="165">
        <f t="shared" si="6"/>
        <v>0</v>
      </c>
      <c r="BB20" s="166">
        <f t="shared" si="26"/>
        <v>0</v>
      </c>
      <c r="BD20" s="163"/>
      <c r="BE20" s="165"/>
      <c r="BF20" s="165"/>
      <c r="BG20" s="165"/>
      <c r="BH20" s="166"/>
      <c r="BJ20" s="167"/>
      <c r="CA20" s="163">
        <v>11</v>
      </c>
      <c r="CB20" s="45">
        <v>11</v>
      </c>
      <c r="CC20" s="44" t="s">
        <v>110</v>
      </c>
      <c r="CD20" s="168">
        <f t="shared" si="27"/>
        <v>0</v>
      </c>
      <c r="CE20" s="169">
        <v>0</v>
      </c>
      <c r="CF20" s="156">
        <f t="shared" si="28"/>
        <v>0</v>
      </c>
      <c r="CG20" s="156">
        <v>0</v>
      </c>
      <c r="CH20" s="156">
        <v>0</v>
      </c>
      <c r="CI20" s="156">
        <f t="shared" si="29"/>
        <v>0</v>
      </c>
      <c r="CJ20" s="169">
        <f t="shared" si="7"/>
        <v>0</v>
      </c>
      <c r="CK20" s="170">
        <f t="shared" si="8"/>
        <v>0</v>
      </c>
      <c r="CZ20" s="156"/>
      <c r="DA20" s="163">
        <v>11</v>
      </c>
      <c r="DB20" s="44" t="s">
        <v>110</v>
      </c>
      <c r="DC20" s="156"/>
      <c r="DD20" s="156"/>
      <c r="DE20" s="156"/>
      <c r="DF20" s="156"/>
      <c r="DG20" s="171">
        <f t="shared" si="30"/>
        <v>0</v>
      </c>
      <c r="DH20" s="156"/>
      <c r="DI20" s="156"/>
      <c r="DJ20" s="156"/>
      <c r="DK20" s="171">
        <f t="shared" si="31"/>
        <v>0</v>
      </c>
      <c r="DL20" s="172">
        <f t="shared" si="9"/>
        <v>0</v>
      </c>
      <c r="DM20" s="156"/>
      <c r="DN20" s="172">
        <f t="shared" si="10"/>
        <v>0</v>
      </c>
      <c r="DO20" s="156"/>
      <c r="DP20" s="162">
        <f t="shared" si="11"/>
        <v>0</v>
      </c>
      <c r="DQ20" s="156">
        <f t="shared" si="12"/>
        <v>0</v>
      </c>
      <c r="DR20" s="156">
        <f t="shared" si="32"/>
        <v>0</v>
      </c>
      <c r="DS20" s="171"/>
      <c r="DT20" s="172">
        <f t="shared" si="33"/>
        <v>0</v>
      </c>
      <c r="DU20" s="156"/>
      <c r="DV20" s="173"/>
      <c r="DW20" s="174"/>
      <c r="DX20" s="174"/>
      <c r="DY20" s="174"/>
      <c r="DZ20" s="171"/>
      <c r="EA20" s="175"/>
      <c r="EB20" s="176"/>
      <c r="EC20" s="177">
        <f t="shared" si="13"/>
        <v>-11</v>
      </c>
      <c r="ED20" s="175"/>
      <c r="EE20" s="178"/>
      <c r="EF20" s="175"/>
      <c r="EG20" s="175"/>
      <c r="EH20" s="174"/>
      <c r="EI20" s="175"/>
      <c r="EJ20" s="175"/>
      <c r="EK20" s="175"/>
      <c r="EL20" s="175"/>
      <c r="EM20" s="175"/>
    </row>
    <row r="21" spans="1:143" s="44" customFormat="1" ht="12" x14ac:dyDescent="0.2">
      <c r="A21" s="154">
        <v>12</v>
      </c>
      <c r="B21" s="45">
        <v>12</v>
      </c>
      <c r="C21" s="44" t="s">
        <v>111</v>
      </c>
      <c r="D21" s="155">
        <f t="shared" si="14"/>
        <v>0</v>
      </c>
      <c r="E21" s="156">
        <f t="shared" si="15"/>
        <v>0</v>
      </c>
      <c r="F21" s="156">
        <f t="shared" si="15"/>
        <v>0</v>
      </c>
      <c r="G21" s="156">
        <f t="shared" si="15"/>
        <v>0</v>
      </c>
      <c r="H21" s="157">
        <f t="shared" si="16"/>
        <v>0</v>
      </c>
      <c r="I21" s="156"/>
      <c r="J21" s="158">
        <f t="shared" si="17"/>
        <v>0</v>
      </c>
      <c r="K21" s="159">
        <f t="shared" si="18"/>
        <v>0</v>
      </c>
      <c r="L21" s="160">
        <f t="shared" si="0"/>
        <v>0</v>
      </c>
      <c r="M21" s="156"/>
      <c r="N21" s="161">
        <f t="shared" si="1"/>
        <v>0</v>
      </c>
      <c r="O21" s="156"/>
      <c r="P21" s="162">
        <f t="shared" si="19"/>
        <v>0</v>
      </c>
      <c r="Q21" s="156">
        <f t="shared" si="20"/>
        <v>0</v>
      </c>
      <c r="R21" s="156">
        <f t="shared" si="21"/>
        <v>0</v>
      </c>
      <c r="S21" s="156">
        <f t="shared" si="22"/>
        <v>0</v>
      </c>
      <c r="T21" s="156">
        <f t="shared" si="2"/>
        <v>0</v>
      </c>
      <c r="U21" s="157">
        <f t="shared" si="3"/>
        <v>0</v>
      </c>
      <c r="V21" s="156"/>
      <c r="W21" s="161">
        <f t="shared" si="4"/>
        <v>0</v>
      </c>
      <c r="AA21" s="163">
        <v>12</v>
      </c>
      <c r="AB21" s="164"/>
      <c r="AC21" s="164"/>
      <c r="AD21" s="164"/>
      <c r="AE21" s="164"/>
      <c r="AF21" s="164"/>
      <c r="AG21" s="164"/>
      <c r="AH21" s="164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6"/>
      <c r="AW21" s="163">
        <f t="shared" si="5"/>
        <v>12</v>
      </c>
      <c r="AX21" s="164">
        <f t="shared" si="23"/>
        <v>0</v>
      </c>
      <c r="AY21" s="165">
        <f t="shared" si="24"/>
        <v>0</v>
      </c>
      <c r="AZ21" s="165">
        <f t="shared" si="25"/>
        <v>0</v>
      </c>
      <c r="BA21" s="165">
        <f t="shared" si="6"/>
        <v>0</v>
      </c>
      <c r="BB21" s="166">
        <f t="shared" si="26"/>
        <v>0</v>
      </c>
      <c r="BD21" s="163"/>
      <c r="BE21" s="165"/>
      <c r="BF21" s="165"/>
      <c r="BG21" s="165"/>
      <c r="BH21" s="166"/>
      <c r="BJ21" s="167"/>
      <c r="CA21" s="163">
        <v>12</v>
      </c>
      <c r="CB21" s="45">
        <v>12</v>
      </c>
      <c r="CC21" s="44" t="s">
        <v>111</v>
      </c>
      <c r="CD21" s="168">
        <f t="shared" si="27"/>
        <v>0</v>
      </c>
      <c r="CE21" s="169">
        <v>0</v>
      </c>
      <c r="CF21" s="156">
        <f t="shared" si="28"/>
        <v>0</v>
      </c>
      <c r="CG21" s="156">
        <v>0</v>
      </c>
      <c r="CH21" s="156">
        <v>0</v>
      </c>
      <c r="CI21" s="156">
        <f t="shared" si="29"/>
        <v>0</v>
      </c>
      <c r="CJ21" s="169">
        <f t="shared" si="7"/>
        <v>0</v>
      </c>
      <c r="CK21" s="170">
        <f t="shared" si="8"/>
        <v>0</v>
      </c>
      <c r="CZ21" s="156"/>
      <c r="DA21" s="163">
        <v>12</v>
      </c>
      <c r="DB21" s="44" t="s">
        <v>111</v>
      </c>
      <c r="DC21" s="156"/>
      <c r="DD21" s="156"/>
      <c r="DE21" s="156"/>
      <c r="DF21" s="156"/>
      <c r="DG21" s="171">
        <f t="shared" si="30"/>
        <v>0</v>
      </c>
      <c r="DH21" s="156"/>
      <c r="DI21" s="156"/>
      <c r="DJ21" s="156"/>
      <c r="DK21" s="171">
        <f t="shared" si="31"/>
        <v>0</v>
      </c>
      <c r="DL21" s="172">
        <f t="shared" si="9"/>
        <v>0</v>
      </c>
      <c r="DM21" s="156"/>
      <c r="DN21" s="172">
        <f t="shared" si="10"/>
        <v>0</v>
      </c>
      <c r="DO21" s="156"/>
      <c r="DP21" s="162">
        <f t="shared" si="11"/>
        <v>0</v>
      </c>
      <c r="DQ21" s="156">
        <f t="shared" si="12"/>
        <v>0</v>
      </c>
      <c r="DR21" s="156">
        <f t="shared" si="32"/>
        <v>0</v>
      </c>
      <c r="DS21" s="171"/>
      <c r="DT21" s="172">
        <f t="shared" si="33"/>
        <v>0</v>
      </c>
      <c r="DU21" s="156"/>
      <c r="DV21" s="173"/>
      <c r="DW21" s="174"/>
      <c r="DX21" s="174"/>
      <c r="DY21" s="174"/>
      <c r="DZ21" s="171"/>
      <c r="EA21" s="175"/>
      <c r="EB21" s="176"/>
      <c r="EC21" s="177">
        <f t="shared" si="13"/>
        <v>-12</v>
      </c>
      <c r="ED21" s="175"/>
      <c r="EE21" s="178"/>
      <c r="EF21" s="175"/>
      <c r="EG21" s="175"/>
      <c r="EH21" s="174"/>
      <c r="EI21" s="175"/>
      <c r="EJ21" s="175"/>
      <c r="EK21" s="175"/>
      <c r="EL21" s="175"/>
      <c r="EM21" s="175"/>
    </row>
    <row r="22" spans="1:143" s="44" customFormat="1" ht="12" x14ac:dyDescent="0.2">
      <c r="A22" s="154">
        <v>13</v>
      </c>
      <c r="B22" s="45">
        <v>13</v>
      </c>
      <c r="C22" s="44" t="s">
        <v>112</v>
      </c>
      <c r="D22" s="155">
        <f t="shared" si="14"/>
        <v>0</v>
      </c>
      <c r="E22" s="156">
        <f t="shared" si="15"/>
        <v>0</v>
      </c>
      <c r="F22" s="156">
        <f t="shared" si="15"/>
        <v>0</v>
      </c>
      <c r="G22" s="156">
        <f t="shared" si="15"/>
        <v>0</v>
      </c>
      <c r="H22" s="157">
        <f t="shared" si="16"/>
        <v>0</v>
      </c>
      <c r="I22" s="156"/>
      <c r="J22" s="158">
        <f t="shared" si="17"/>
        <v>0</v>
      </c>
      <c r="K22" s="159">
        <f t="shared" si="18"/>
        <v>0</v>
      </c>
      <c r="L22" s="160">
        <f t="shared" si="0"/>
        <v>0</v>
      </c>
      <c r="M22" s="156"/>
      <c r="N22" s="161">
        <f t="shared" si="1"/>
        <v>0</v>
      </c>
      <c r="O22" s="156"/>
      <c r="P22" s="162">
        <f t="shared" si="19"/>
        <v>0</v>
      </c>
      <c r="Q22" s="156">
        <f t="shared" si="20"/>
        <v>0</v>
      </c>
      <c r="R22" s="156">
        <f t="shared" si="21"/>
        <v>0</v>
      </c>
      <c r="S22" s="156">
        <f t="shared" si="22"/>
        <v>0</v>
      </c>
      <c r="T22" s="156">
        <f t="shared" si="2"/>
        <v>0</v>
      </c>
      <c r="U22" s="157">
        <f t="shared" si="3"/>
        <v>0</v>
      </c>
      <c r="V22" s="156"/>
      <c r="W22" s="161">
        <f t="shared" si="4"/>
        <v>0</v>
      </c>
      <c r="AA22" s="163">
        <v>13</v>
      </c>
      <c r="AB22" s="164"/>
      <c r="AC22" s="164"/>
      <c r="AD22" s="164"/>
      <c r="AE22" s="164"/>
      <c r="AF22" s="164"/>
      <c r="AG22" s="164"/>
      <c r="AH22" s="164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6"/>
      <c r="AW22" s="163">
        <f t="shared" si="5"/>
        <v>13</v>
      </c>
      <c r="AX22" s="164">
        <f t="shared" si="23"/>
        <v>0</v>
      </c>
      <c r="AY22" s="165">
        <f t="shared" si="24"/>
        <v>0</v>
      </c>
      <c r="AZ22" s="165">
        <f t="shared" si="25"/>
        <v>0</v>
      </c>
      <c r="BA22" s="165">
        <f t="shared" si="6"/>
        <v>0</v>
      </c>
      <c r="BB22" s="166">
        <f t="shared" si="26"/>
        <v>0</v>
      </c>
      <c r="BD22" s="163"/>
      <c r="BE22" s="165"/>
      <c r="BF22" s="165"/>
      <c r="BG22" s="165"/>
      <c r="BH22" s="166"/>
      <c r="BJ22" s="167"/>
      <c r="CA22" s="163">
        <v>13</v>
      </c>
      <c r="CB22" s="45">
        <v>13</v>
      </c>
      <c r="CC22" s="44" t="s">
        <v>112</v>
      </c>
      <c r="CD22" s="168">
        <f t="shared" si="27"/>
        <v>0</v>
      </c>
      <c r="CE22" s="169">
        <v>0</v>
      </c>
      <c r="CF22" s="156">
        <f t="shared" si="28"/>
        <v>0</v>
      </c>
      <c r="CG22" s="156">
        <v>0</v>
      </c>
      <c r="CH22" s="156">
        <v>0</v>
      </c>
      <c r="CI22" s="156">
        <f t="shared" si="29"/>
        <v>0</v>
      </c>
      <c r="CJ22" s="169">
        <f t="shared" si="7"/>
        <v>0</v>
      </c>
      <c r="CK22" s="170">
        <f t="shared" si="8"/>
        <v>0</v>
      </c>
      <c r="CZ22" s="156"/>
      <c r="DA22" s="163">
        <v>13</v>
      </c>
      <c r="DB22" s="44" t="s">
        <v>112</v>
      </c>
      <c r="DC22" s="156"/>
      <c r="DD22" s="156"/>
      <c r="DE22" s="156"/>
      <c r="DF22" s="156"/>
      <c r="DG22" s="171">
        <f t="shared" si="30"/>
        <v>0</v>
      </c>
      <c r="DH22" s="156"/>
      <c r="DI22" s="156"/>
      <c r="DJ22" s="156"/>
      <c r="DK22" s="171">
        <f t="shared" si="31"/>
        <v>0</v>
      </c>
      <c r="DL22" s="172">
        <f t="shared" si="9"/>
        <v>0</v>
      </c>
      <c r="DM22" s="156"/>
      <c r="DN22" s="172">
        <f t="shared" si="10"/>
        <v>0</v>
      </c>
      <c r="DO22" s="156"/>
      <c r="DP22" s="162">
        <f t="shared" si="11"/>
        <v>0</v>
      </c>
      <c r="DQ22" s="156">
        <f t="shared" si="12"/>
        <v>0</v>
      </c>
      <c r="DR22" s="156">
        <f t="shared" si="32"/>
        <v>0</v>
      </c>
      <c r="DS22" s="171"/>
      <c r="DT22" s="172">
        <f t="shared" si="33"/>
        <v>0</v>
      </c>
      <c r="DU22" s="156"/>
      <c r="DV22" s="173"/>
      <c r="DW22" s="174"/>
      <c r="DX22" s="174"/>
      <c r="DY22" s="174"/>
      <c r="DZ22" s="171"/>
      <c r="EA22" s="175"/>
      <c r="EB22" s="176"/>
      <c r="EC22" s="177">
        <f t="shared" si="13"/>
        <v>-13</v>
      </c>
      <c r="ED22" s="175"/>
      <c r="EE22" s="178"/>
      <c r="EF22" s="175"/>
      <c r="EG22" s="175"/>
      <c r="EH22" s="174"/>
      <c r="EI22" s="175"/>
      <c r="EJ22" s="175"/>
      <c r="EK22" s="175"/>
      <c r="EL22" s="175"/>
      <c r="EM22" s="175"/>
    </row>
    <row r="23" spans="1:143" s="44" customFormat="1" ht="12" x14ac:dyDescent="0.2">
      <c r="A23" s="154">
        <v>14</v>
      </c>
      <c r="B23" s="45">
        <v>14</v>
      </c>
      <c r="C23" s="44" t="s">
        <v>113</v>
      </c>
      <c r="D23" s="155">
        <f t="shared" si="14"/>
        <v>4.9924812030075172</v>
      </c>
      <c r="E23" s="156">
        <f t="shared" si="15"/>
        <v>68733.974736842109</v>
      </c>
      <c r="F23" s="156">
        <f t="shared" si="15"/>
        <v>0</v>
      </c>
      <c r="G23" s="156">
        <f t="shared" si="15"/>
        <v>4682.9473684210525</v>
      </c>
      <c r="H23" s="157">
        <f t="shared" si="16"/>
        <v>73416.922105263162</v>
      </c>
      <c r="I23" s="156"/>
      <c r="J23" s="158">
        <f t="shared" si="17"/>
        <v>4682.9473684210525</v>
      </c>
      <c r="K23" s="159">
        <f t="shared" si="18"/>
        <v>0</v>
      </c>
      <c r="L23" s="160">
        <f t="shared" si="0"/>
        <v>4682.9473684210525</v>
      </c>
      <c r="M23" s="156"/>
      <c r="N23" s="161">
        <f t="shared" si="1"/>
        <v>68733.974736842109</v>
      </c>
      <c r="O23" s="156"/>
      <c r="P23" s="162">
        <f t="shared" si="19"/>
        <v>4682.9473684210525</v>
      </c>
      <c r="Q23" s="156">
        <f t="shared" si="20"/>
        <v>247.99634458158886</v>
      </c>
      <c r="R23" s="156">
        <f t="shared" si="21"/>
        <v>0</v>
      </c>
      <c r="S23" s="156">
        <f t="shared" si="22"/>
        <v>0</v>
      </c>
      <c r="T23" s="156">
        <f t="shared" si="2"/>
        <v>0</v>
      </c>
      <c r="U23" s="157">
        <f t="shared" si="3"/>
        <v>4930.9437130026417</v>
      </c>
      <c r="V23" s="156"/>
      <c r="W23" s="161">
        <f t="shared" si="4"/>
        <v>4930.9437130026417</v>
      </c>
      <c r="AA23" s="163">
        <v>14</v>
      </c>
      <c r="AB23" s="164">
        <v>4.9924812030075172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69182</v>
      </c>
      <c r="AI23" s="165">
        <v>448.02526315789464</v>
      </c>
      <c r="AJ23" s="165">
        <v>0</v>
      </c>
      <c r="AK23" s="165">
        <v>0</v>
      </c>
      <c r="AL23" s="165">
        <v>68733.974736842109</v>
      </c>
      <c r="AM23" s="165">
        <v>0</v>
      </c>
      <c r="AN23" s="165">
        <v>4682.9473684210525</v>
      </c>
      <c r="AO23" s="165">
        <v>73416.922105263162</v>
      </c>
      <c r="AP23" s="165">
        <v>0</v>
      </c>
      <c r="AQ23" s="165">
        <v>247.99634458158886</v>
      </c>
      <c r="AR23" s="165">
        <v>0</v>
      </c>
      <c r="AS23" s="165">
        <v>0</v>
      </c>
      <c r="AT23" s="165">
        <v>247.99634458158886</v>
      </c>
      <c r="AU23" s="166">
        <v>73664.918449844758</v>
      </c>
      <c r="AW23" s="163">
        <f t="shared" si="5"/>
        <v>14</v>
      </c>
      <c r="AX23" s="164">
        <f t="shared" si="23"/>
        <v>0</v>
      </c>
      <c r="AY23" s="165">
        <f t="shared" si="24"/>
        <v>0</v>
      </c>
      <c r="AZ23" s="165">
        <f t="shared" si="25"/>
        <v>0</v>
      </c>
      <c r="BA23" s="165">
        <f t="shared" si="6"/>
        <v>0</v>
      </c>
      <c r="BB23" s="166">
        <f t="shared" si="26"/>
        <v>0</v>
      </c>
      <c r="BC23" s="44">
        <v>73864</v>
      </c>
      <c r="BD23" s="163"/>
      <c r="BE23" s="165"/>
      <c r="BF23" s="165"/>
      <c r="BG23" s="165"/>
      <c r="BH23" s="166"/>
      <c r="BJ23" s="167"/>
      <c r="CA23" s="163">
        <v>14</v>
      </c>
      <c r="CB23" s="45">
        <v>14</v>
      </c>
      <c r="CC23" s="44" t="s">
        <v>113</v>
      </c>
      <c r="CD23" s="168">
        <f t="shared" si="27"/>
        <v>68733.974736842109</v>
      </c>
      <c r="CE23" s="169">
        <v>70312</v>
      </c>
      <c r="CF23" s="156">
        <f t="shared" si="28"/>
        <v>0</v>
      </c>
      <c r="CG23" s="156">
        <v>0</v>
      </c>
      <c r="CH23" s="156">
        <v>0</v>
      </c>
      <c r="CI23" s="156">
        <f t="shared" si="29"/>
        <v>0</v>
      </c>
      <c r="CJ23" s="169">
        <f t="shared" si="7"/>
        <v>0</v>
      </c>
      <c r="CK23" s="170">
        <f t="shared" si="8"/>
        <v>0</v>
      </c>
      <c r="CZ23" s="156"/>
      <c r="DA23" s="163">
        <v>14</v>
      </c>
      <c r="DB23" s="44" t="s">
        <v>113</v>
      </c>
      <c r="DC23" s="156"/>
      <c r="DD23" s="156"/>
      <c r="DE23" s="156"/>
      <c r="DF23" s="156"/>
      <c r="DG23" s="171">
        <f t="shared" si="30"/>
        <v>0</v>
      </c>
      <c r="DH23" s="156"/>
      <c r="DI23" s="156"/>
      <c r="DJ23" s="156"/>
      <c r="DK23" s="171">
        <f t="shared" si="31"/>
        <v>0</v>
      </c>
      <c r="DL23" s="172">
        <f t="shared" si="9"/>
        <v>0</v>
      </c>
      <c r="DM23" s="156"/>
      <c r="DN23" s="172">
        <f t="shared" si="10"/>
        <v>0</v>
      </c>
      <c r="DO23" s="156"/>
      <c r="DP23" s="162">
        <f t="shared" si="11"/>
        <v>0</v>
      </c>
      <c r="DQ23" s="156">
        <f t="shared" si="12"/>
        <v>0</v>
      </c>
      <c r="DR23" s="156">
        <f t="shared" si="32"/>
        <v>0</v>
      </c>
      <c r="DS23" s="171"/>
      <c r="DT23" s="172">
        <f t="shared" si="33"/>
        <v>0</v>
      </c>
      <c r="DU23" s="156"/>
      <c r="DV23" s="173"/>
      <c r="DW23" s="174"/>
      <c r="DX23" s="174"/>
      <c r="DY23" s="174"/>
      <c r="DZ23" s="171"/>
      <c r="EA23" s="175"/>
      <c r="EB23" s="176"/>
      <c r="EC23" s="177">
        <f t="shared" si="13"/>
        <v>-14</v>
      </c>
      <c r="ED23" s="175"/>
      <c r="EE23" s="178"/>
      <c r="EF23" s="175"/>
      <c r="EG23" s="175"/>
      <c r="EH23" s="174"/>
      <c r="EI23" s="175"/>
      <c r="EJ23" s="175"/>
      <c r="EK23" s="175"/>
      <c r="EL23" s="175"/>
      <c r="EM23" s="175"/>
    </row>
    <row r="24" spans="1:143" s="44" customFormat="1" ht="12" x14ac:dyDescent="0.2">
      <c r="A24" s="154">
        <v>15</v>
      </c>
      <c r="B24" s="45">
        <v>15</v>
      </c>
      <c r="C24" s="44" t="s">
        <v>114</v>
      </c>
      <c r="D24" s="155">
        <f t="shared" si="14"/>
        <v>0</v>
      </c>
      <c r="E24" s="156">
        <f t="shared" si="15"/>
        <v>0</v>
      </c>
      <c r="F24" s="156">
        <f t="shared" si="15"/>
        <v>0</v>
      </c>
      <c r="G24" s="156">
        <f t="shared" si="15"/>
        <v>0</v>
      </c>
      <c r="H24" s="157">
        <f t="shared" si="16"/>
        <v>0</v>
      </c>
      <c r="I24" s="156"/>
      <c r="J24" s="158">
        <f t="shared" si="17"/>
        <v>0</v>
      </c>
      <c r="K24" s="159">
        <f t="shared" si="18"/>
        <v>0</v>
      </c>
      <c r="L24" s="160">
        <f t="shared" si="0"/>
        <v>0</v>
      </c>
      <c r="M24" s="156"/>
      <c r="N24" s="161">
        <f t="shared" si="1"/>
        <v>0</v>
      </c>
      <c r="O24" s="156"/>
      <c r="P24" s="162">
        <f t="shared" si="19"/>
        <v>0</v>
      </c>
      <c r="Q24" s="156">
        <f t="shared" si="20"/>
        <v>0</v>
      </c>
      <c r="R24" s="156">
        <f t="shared" si="21"/>
        <v>0</v>
      </c>
      <c r="S24" s="156">
        <f t="shared" si="22"/>
        <v>0</v>
      </c>
      <c r="T24" s="156">
        <f t="shared" si="2"/>
        <v>0</v>
      </c>
      <c r="U24" s="157">
        <f t="shared" si="3"/>
        <v>0</v>
      </c>
      <c r="V24" s="156"/>
      <c r="W24" s="161">
        <f t="shared" si="4"/>
        <v>0</v>
      </c>
      <c r="AA24" s="163">
        <v>15</v>
      </c>
      <c r="AB24" s="164"/>
      <c r="AC24" s="164"/>
      <c r="AD24" s="164"/>
      <c r="AE24" s="164"/>
      <c r="AF24" s="164"/>
      <c r="AG24" s="164"/>
      <c r="AH24" s="164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6"/>
      <c r="AW24" s="163">
        <f t="shared" si="5"/>
        <v>15</v>
      </c>
      <c r="AX24" s="164">
        <f t="shared" si="23"/>
        <v>0</v>
      </c>
      <c r="AY24" s="165">
        <f t="shared" si="24"/>
        <v>0</v>
      </c>
      <c r="AZ24" s="165">
        <f t="shared" si="25"/>
        <v>0</v>
      </c>
      <c r="BA24" s="165">
        <f t="shared" si="6"/>
        <v>0</v>
      </c>
      <c r="BB24" s="166">
        <f t="shared" si="26"/>
        <v>0</v>
      </c>
      <c r="BD24" s="163"/>
      <c r="BE24" s="165"/>
      <c r="BF24" s="165"/>
      <c r="BG24" s="165"/>
      <c r="BH24" s="166"/>
      <c r="BJ24" s="167"/>
      <c r="CA24" s="163">
        <v>15</v>
      </c>
      <c r="CB24" s="45">
        <v>15</v>
      </c>
      <c r="CC24" s="44" t="s">
        <v>114</v>
      </c>
      <c r="CD24" s="168">
        <f t="shared" si="27"/>
        <v>0</v>
      </c>
      <c r="CE24" s="169">
        <v>0</v>
      </c>
      <c r="CF24" s="156">
        <f t="shared" si="28"/>
        <v>0</v>
      </c>
      <c r="CG24" s="156">
        <v>0</v>
      </c>
      <c r="CH24" s="156">
        <v>0</v>
      </c>
      <c r="CI24" s="156">
        <f t="shared" si="29"/>
        <v>0</v>
      </c>
      <c r="CJ24" s="169">
        <f t="shared" si="7"/>
        <v>0</v>
      </c>
      <c r="CK24" s="170">
        <f t="shared" si="8"/>
        <v>0</v>
      </c>
      <c r="CZ24" s="156"/>
      <c r="DA24" s="163">
        <v>15</v>
      </c>
      <c r="DB24" s="44" t="s">
        <v>114</v>
      </c>
      <c r="DC24" s="156"/>
      <c r="DD24" s="156"/>
      <c r="DE24" s="156"/>
      <c r="DF24" s="156"/>
      <c r="DG24" s="171">
        <f t="shared" si="30"/>
        <v>0</v>
      </c>
      <c r="DH24" s="156"/>
      <c r="DI24" s="156"/>
      <c r="DJ24" s="156"/>
      <c r="DK24" s="171">
        <f t="shared" si="31"/>
        <v>0</v>
      </c>
      <c r="DL24" s="172">
        <f t="shared" si="9"/>
        <v>0</v>
      </c>
      <c r="DM24" s="156"/>
      <c r="DN24" s="172">
        <f t="shared" si="10"/>
        <v>0</v>
      </c>
      <c r="DO24" s="156"/>
      <c r="DP24" s="162">
        <f t="shared" si="11"/>
        <v>0</v>
      </c>
      <c r="DQ24" s="156">
        <f t="shared" si="12"/>
        <v>0</v>
      </c>
      <c r="DR24" s="156">
        <f t="shared" si="32"/>
        <v>0</v>
      </c>
      <c r="DS24" s="171"/>
      <c r="DT24" s="172">
        <f t="shared" si="33"/>
        <v>0</v>
      </c>
      <c r="DU24" s="156"/>
      <c r="DV24" s="173"/>
      <c r="DW24" s="174"/>
      <c r="DX24" s="174"/>
      <c r="DY24" s="174"/>
      <c r="DZ24" s="171"/>
      <c r="EA24" s="175"/>
      <c r="EB24" s="176"/>
      <c r="EC24" s="177">
        <f t="shared" si="13"/>
        <v>-15</v>
      </c>
      <c r="ED24" s="175"/>
      <c r="EE24" s="178"/>
      <c r="EF24" s="175"/>
      <c r="EG24" s="175"/>
      <c r="EH24" s="174"/>
      <c r="EI24" s="175"/>
      <c r="EJ24" s="175"/>
      <c r="EK24" s="175"/>
      <c r="EL24" s="175"/>
      <c r="EM24" s="175"/>
    </row>
    <row r="25" spans="1:143" s="44" customFormat="1" ht="12" x14ac:dyDescent="0.2">
      <c r="A25" s="154">
        <v>16</v>
      </c>
      <c r="B25" s="45">
        <v>16</v>
      </c>
      <c r="C25" s="44" t="s">
        <v>115</v>
      </c>
      <c r="D25" s="155">
        <f t="shared" si="14"/>
        <v>343.07418107213698</v>
      </c>
      <c r="E25" s="156">
        <f t="shared" si="15"/>
        <v>4096637.338120407</v>
      </c>
      <c r="F25" s="156">
        <f t="shared" si="15"/>
        <v>0</v>
      </c>
      <c r="G25" s="156">
        <f t="shared" si="15"/>
        <v>321803.58184566424</v>
      </c>
      <c r="H25" s="157">
        <f t="shared" si="16"/>
        <v>4418440.9199660709</v>
      </c>
      <c r="I25" s="156"/>
      <c r="J25" s="158">
        <f t="shared" si="17"/>
        <v>321803.58184566424</v>
      </c>
      <c r="K25" s="159">
        <f t="shared" si="18"/>
        <v>228339.54486685479</v>
      </c>
      <c r="L25" s="160">
        <f t="shared" si="0"/>
        <v>550143.12671251898</v>
      </c>
      <c r="M25" s="156"/>
      <c r="N25" s="161">
        <f t="shared" si="1"/>
        <v>3868297.7932535522</v>
      </c>
      <c r="O25" s="156"/>
      <c r="P25" s="162">
        <f t="shared" si="19"/>
        <v>321803.58184566424</v>
      </c>
      <c r="Q25" s="156">
        <f t="shared" si="20"/>
        <v>0</v>
      </c>
      <c r="R25" s="156">
        <f t="shared" si="21"/>
        <v>0</v>
      </c>
      <c r="S25" s="156">
        <f t="shared" si="22"/>
        <v>0</v>
      </c>
      <c r="T25" s="156">
        <f t="shared" si="2"/>
        <v>228339.54486685479</v>
      </c>
      <c r="U25" s="157">
        <f t="shared" si="3"/>
        <v>550143.12671251898</v>
      </c>
      <c r="V25" s="156"/>
      <c r="W25" s="161">
        <f t="shared" si="4"/>
        <v>677263.71996607119</v>
      </c>
      <c r="AA25" s="163">
        <v>16</v>
      </c>
      <c r="AB25" s="164">
        <v>343.07418107213698</v>
      </c>
      <c r="AC25" s="164">
        <v>0</v>
      </c>
      <c r="AD25" s="164">
        <v>0</v>
      </c>
      <c r="AE25" s="164">
        <v>0</v>
      </c>
      <c r="AF25" s="164">
        <v>0</v>
      </c>
      <c r="AG25" s="164">
        <v>0</v>
      </c>
      <c r="AH25" s="164">
        <v>4162041</v>
      </c>
      <c r="AI25" s="165">
        <v>65403.661879592153</v>
      </c>
      <c r="AJ25" s="165">
        <v>0</v>
      </c>
      <c r="AK25" s="165">
        <v>0</v>
      </c>
      <c r="AL25" s="165">
        <v>4096637.338120407</v>
      </c>
      <c r="AM25" s="165">
        <v>0</v>
      </c>
      <c r="AN25" s="165">
        <v>321803.58184566424</v>
      </c>
      <c r="AO25" s="165">
        <v>4418440.9199660793</v>
      </c>
      <c r="AP25" s="165">
        <v>0</v>
      </c>
      <c r="AQ25" s="165">
        <v>0</v>
      </c>
      <c r="AR25" s="165">
        <v>0</v>
      </c>
      <c r="AS25" s="165">
        <v>0</v>
      </c>
      <c r="AT25" s="165">
        <v>0</v>
      </c>
      <c r="AU25" s="166">
        <v>4418440.9199660793</v>
      </c>
      <c r="AW25" s="163">
        <f t="shared" si="5"/>
        <v>16</v>
      </c>
      <c r="AX25" s="164">
        <f t="shared" si="23"/>
        <v>0</v>
      </c>
      <c r="AY25" s="165">
        <f t="shared" si="24"/>
        <v>0</v>
      </c>
      <c r="AZ25" s="165">
        <f t="shared" si="25"/>
        <v>0</v>
      </c>
      <c r="BA25" s="165">
        <f t="shared" si="6"/>
        <v>0</v>
      </c>
      <c r="BB25" s="166">
        <f t="shared" si="26"/>
        <v>0</v>
      </c>
      <c r="BC25" s="44">
        <v>4483829</v>
      </c>
      <c r="BD25" s="163"/>
      <c r="BE25" s="165"/>
      <c r="BF25" s="165"/>
      <c r="BG25" s="165"/>
      <c r="BH25" s="166"/>
      <c r="BJ25" s="167"/>
      <c r="CA25" s="163">
        <v>16</v>
      </c>
      <c r="CB25" s="45">
        <v>16</v>
      </c>
      <c r="CC25" s="44" t="s">
        <v>115</v>
      </c>
      <c r="CD25" s="168">
        <f t="shared" si="27"/>
        <v>4096637.338120407</v>
      </c>
      <c r="CE25" s="169">
        <v>3931409</v>
      </c>
      <c r="CF25" s="156">
        <f t="shared" si="28"/>
        <v>165228.33812040696</v>
      </c>
      <c r="CG25" s="156">
        <v>190231.8</v>
      </c>
      <c r="CH25" s="156">
        <v>0</v>
      </c>
      <c r="CI25" s="156">
        <f t="shared" si="29"/>
        <v>0</v>
      </c>
      <c r="CJ25" s="169">
        <f t="shared" si="7"/>
        <v>355460.13812040695</v>
      </c>
      <c r="CK25" s="170">
        <f t="shared" si="8"/>
        <v>228339.54486685479</v>
      </c>
      <c r="CZ25" s="156"/>
      <c r="DA25" s="163">
        <v>16</v>
      </c>
      <c r="DB25" s="44" t="s">
        <v>115</v>
      </c>
      <c r="DC25" s="156"/>
      <c r="DD25" s="156"/>
      <c r="DE25" s="156"/>
      <c r="DF25" s="156"/>
      <c r="DG25" s="171">
        <f t="shared" si="30"/>
        <v>0</v>
      </c>
      <c r="DH25" s="156"/>
      <c r="DI25" s="156"/>
      <c r="DJ25" s="156"/>
      <c r="DK25" s="171">
        <f t="shared" si="31"/>
        <v>0</v>
      </c>
      <c r="DL25" s="172">
        <f t="shared" si="9"/>
        <v>0</v>
      </c>
      <c r="DM25" s="156"/>
      <c r="DN25" s="172">
        <f t="shared" si="10"/>
        <v>0</v>
      </c>
      <c r="DO25" s="156"/>
      <c r="DP25" s="162">
        <f t="shared" si="11"/>
        <v>165228.33812040696</v>
      </c>
      <c r="DQ25" s="156">
        <f t="shared" si="12"/>
        <v>0</v>
      </c>
      <c r="DR25" s="156">
        <f t="shared" si="32"/>
        <v>165228.33812040696</v>
      </c>
      <c r="DS25" s="171"/>
      <c r="DT25" s="172">
        <f t="shared" si="33"/>
        <v>0</v>
      </c>
      <c r="DU25" s="156"/>
      <c r="DV25" s="173"/>
      <c r="DW25" s="174"/>
      <c r="DX25" s="174"/>
      <c r="DY25" s="174"/>
      <c r="DZ25" s="171"/>
      <c r="EA25" s="175"/>
      <c r="EB25" s="176"/>
      <c r="EC25" s="177">
        <f t="shared" si="13"/>
        <v>-16</v>
      </c>
      <c r="ED25" s="175"/>
      <c r="EE25" s="178"/>
      <c r="EF25" s="175"/>
      <c r="EG25" s="175"/>
      <c r="EH25" s="174"/>
      <c r="EI25" s="175"/>
      <c r="EJ25" s="175"/>
      <c r="EK25" s="175"/>
      <c r="EL25" s="175"/>
      <c r="EM25" s="175"/>
    </row>
    <row r="26" spans="1:143" s="44" customFormat="1" ht="12" x14ac:dyDescent="0.2">
      <c r="A26" s="154">
        <v>17</v>
      </c>
      <c r="B26" s="45">
        <v>17</v>
      </c>
      <c r="C26" s="44" t="s">
        <v>116</v>
      </c>
      <c r="D26" s="155">
        <f t="shared" si="14"/>
        <v>8.0065162907268146</v>
      </c>
      <c r="E26" s="156">
        <f t="shared" si="15"/>
        <v>136523.89368421052</v>
      </c>
      <c r="F26" s="156">
        <f t="shared" si="15"/>
        <v>0</v>
      </c>
      <c r="G26" s="156">
        <f t="shared" si="15"/>
        <v>7510.1122807017528</v>
      </c>
      <c r="H26" s="157">
        <f t="shared" si="16"/>
        <v>144034.00596491227</v>
      </c>
      <c r="I26" s="156"/>
      <c r="J26" s="158">
        <f t="shared" si="17"/>
        <v>7510.1122807017528</v>
      </c>
      <c r="K26" s="159">
        <f t="shared" si="18"/>
        <v>5703.8936842105177</v>
      </c>
      <c r="L26" s="160">
        <f t="shared" si="0"/>
        <v>13214.00596491227</v>
      </c>
      <c r="M26" s="156"/>
      <c r="N26" s="161">
        <f t="shared" si="1"/>
        <v>130820</v>
      </c>
      <c r="O26" s="156"/>
      <c r="P26" s="162">
        <f t="shared" si="19"/>
        <v>7510.1122807017528</v>
      </c>
      <c r="Q26" s="156">
        <f t="shared" si="20"/>
        <v>53.680956022925834</v>
      </c>
      <c r="R26" s="156">
        <f t="shared" si="21"/>
        <v>0</v>
      </c>
      <c r="S26" s="156">
        <f t="shared" si="22"/>
        <v>0</v>
      </c>
      <c r="T26" s="156">
        <f t="shared" si="2"/>
        <v>5703.8936842105177</v>
      </c>
      <c r="U26" s="157">
        <f t="shared" si="3"/>
        <v>13267.686920935197</v>
      </c>
      <c r="V26" s="156"/>
      <c r="W26" s="161">
        <f t="shared" si="4"/>
        <v>13267.686920935197</v>
      </c>
      <c r="AA26" s="163">
        <v>17</v>
      </c>
      <c r="AB26" s="164">
        <v>8.0065162907268146</v>
      </c>
      <c r="AC26" s="164">
        <v>0</v>
      </c>
      <c r="AD26" s="164">
        <v>0</v>
      </c>
      <c r="AE26" s="164">
        <v>0</v>
      </c>
      <c r="AF26" s="164">
        <v>0</v>
      </c>
      <c r="AG26" s="164">
        <v>0</v>
      </c>
      <c r="AH26" s="164">
        <v>137146</v>
      </c>
      <c r="AI26" s="165">
        <v>622.1063157894738</v>
      </c>
      <c r="AJ26" s="165">
        <v>0</v>
      </c>
      <c r="AK26" s="165">
        <v>0</v>
      </c>
      <c r="AL26" s="165">
        <v>136523.89368421052</v>
      </c>
      <c r="AM26" s="165">
        <v>0</v>
      </c>
      <c r="AN26" s="165">
        <v>7510.1122807017528</v>
      </c>
      <c r="AO26" s="165">
        <v>144034.00596491233</v>
      </c>
      <c r="AP26" s="165">
        <v>0</v>
      </c>
      <c r="AQ26" s="165">
        <v>53.680956022925834</v>
      </c>
      <c r="AR26" s="165">
        <v>0</v>
      </c>
      <c r="AS26" s="165">
        <v>0</v>
      </c>
      <c r="AT26" s="165">
        <v>53.680956022925834</v>
      </c>
      <c r="AU26" s="166">
        <v>144087.68692093526</v>
      </c>
      <c r="AW26" s="163">
        <f t="shared" si="5"/>
        <v>17</v>
      </c>
      <c r="AX26" s="164">
        <f t="shared" si="23"/>
        <v>0</v>
      </c>
      <c r="AY26" s="165">
        <f t="shared" si="24"/>
        <v>0</v>
      </c>
      <c r="AZ26" s="165">
        <f t="shared" si="25"/>
        <v>0</v>
      </c>
      <c r="BA26" s="165">
        <f t="shared" si="6"/>
        <v>0</v>
      </c>
      <c r="BB26" s="166">
        <f t="shared" si="26"/>
        <v>0</v>
      </c>
      <c r="BC26" s="44">
        <v>144658</v>
      </c>
      <c r="BD26" s="163"/>
      <c r="BE26" s="165"/>
      <c r="BF26" s="165"/>
      <c r="BG26" s="165"/>
      <c r="BH26" s="166"/>
      <c r="BJ26" s="167"/>
      <c r="CA26" s="163">
        <v>17</v>
      </c>
      <c r="CB26" s="45">
        <v>17</v>
      </c>
      <c r="CC26" s="44" t="s">
        <v>116</v>
      </c>
      <c r="CD26" s="168">
        <f t="shared" si="27"/>
        <v>136523.89368421052</v>
      </c>
      <c r="CE26" s="169">
        <v>130820</v>
      </c>
      <c r="CF26" s="156">
        <f t="shared" si="28"/>
        <v>5703.8936842105177</v>
      </c>
      <c r="CG26" s="156">
        <v>0</v>
      </c>
      <c r="CH26" s="156">
        <v>0</v>
      </c>
      <c r="CI26" s="156">
        <f t="shared" si="29"/>
        <v>0</v>
      </c>
      <c r="CJ26" s="169">
        <f t="shared" si="7"/>
        <v>5703.8936842105177</v>
      </c>
      <c r="CK26" s="170">
        <f t="shared" si="8"/>
        <v>5703.8936842105177</v>
      </c>
      <c r="CZ26" s="156"/>
      <c r="DA26" s="163">
        <v>17</v>
      </c>
      <c r="DB26" s="44" t="s">
        <v>116</v>
      </c>
      <c r="DC26" s="156"/>
      <c r="DD26" s="156"/>
      <c r="DE26" s="156"/>
      <c r="DF26" s="156"/>
      <c r="DG26" s="171">
        <f t="shared" si="30"/>
        <v>0</v>
      </c>
      <c r="DH26" s="156"/>
      <c r="DI26" s="156"/>
      <c r="DJ26" s="156"/>
      <c r="DK26" s="171">
        <f t="shared" si="31"/>
        <v>0</v>
      </c>
      <c r="DL26" s="172">
        <f t="shared" si="9"/>
        <v>0</v>
      </c>
      <c r="DM26" s="156"/>
      <c r="DN26" s="172">
        <f t="shared" si="10"/>
        <v>0</v>
      </c>
      <c r="DO26" s="156"/>
      <c r="DP26" s="162">
        <f t="shared" si="11"/>
        <v>5703.8936842105177</v>
      </c>
      <c r="DQ26" s="156">
        <f t="shared" si="12"/>
        <v>0</v>
      </c>
      <c r="DR26" s="156">
        <f t="shared" si="32"/>
        <v>5703.8936842105177</v>
      </c>
      <c r="DS26" s="171"/>
      <c r="DT26" s="172">
        <f t="shared" si="33"/>
        <v>0</v>
      </c>
      <c r="DU26" s="156"/>
      <c r="DV26" s="173"/>
      <c r="DW26" s="174"/>
      <c r="DX26" s="174"/>
      <c r="DY26" s="174"/>
      <c r="DZ26" s="171"/>
      <c r="EA26" s="175"/>
      <c r="EB26" s="176"/>
      <c r="EC26" s="177">
        <f t="shared" si="13"/>
        <v>-17</v>
      </c>
      <c r="ED26" s="175"/>
      <c r="EE26" s="178"/>
      <c r="EF26" s="175"/>
      <c r="EG26" s="175"/>
      <c r="EH26" s="174"/>
      <c r="EI26" s="175"/>
      <c r="EJ26" s="175"/>
      <c r="EK26" s="175"/>
      <c r="EL26" s="175"/>
      <c r="EM26" s="175"/>
    </row>
    <row r="27" spans="1:143" s="44" customFormat="1" ht="12" x14ac:dyDescent="0.2">
      <c r="A27" s="154">
        <v>18</v>
      </c>
      <c r="B27" s="45">
        <v>18</v>
      </c>
      <c r="C27" s="44" t="s">
        <v>117</v>
      </c>
      <c r="D27" s="155">
        <f t="shared" si="14"/>
        <v>18.239203498998773</v>
      </c>
      <c r="E27" s="156">
        <f t="shared" si="15"/>
        <v>394861.20687316853</v>
      </c>
      <c r="F27" s="156">
        <f t="shared" si="15"/>
        <v>0</v>
      </c>
      <c r="G27" s="156">
        <f t="shared" si="15"/>
        <v>17108.372882060798</v>
      </c>
      <c r="H27" s="157">
        <f t="shared" si="16"/>
        <v>411969.57975522935</v>
      </c>
      <c r="I27" s="156"/>
      <c r="J27" s="158">
        <f t="shared" si="17"/>
        <v>17108.372882060798</v>
      </c>
      <c r="K27" s="159">
        <f t="shared" si="18"/>
        <v>34228.3727276879</v>
      </c>
      <c r="L27" s="160">
        <f t="shared" si="0"/>
        <v>51336.745609748701</v>
      </c>
      <c r="M27" s="156"/>
      <c r="N27" s="161">
        <f t="shared" si="1"/>
        <v>360632.83414548065</v>
      </c>
      <c r="O27" s="156"/>
      <c r="P27" s="162">
        <f t="shared" si="19"/>
        <v>17108.372882060798</v>
      </c>
      <c r="Q27" s="156">
        <f t="shared" si="20"/>
        <v>0</v>
      </c>
      <c r="R27" s="156">
        <f t="shared" si="21"/>
        <v>0</v>
      </c>
      <c r="S27" s="156">
        <f t="shared" si="22"/>
        <v>0</v>
      </c>
      <c r="T27" s="156">
        <f t="shared" si="2"/>
        <v>34228.3727276879</v>
      </c>
      <c r="U27" s="157">
        <f t="shared" si="3"/>
        <v>51336.745609748701</v>
      </c>
      <c r="V27" s="156"/>
      <c r="W27" s="161">
        <f t="shared" si="4"/>
        <v>126857.57975522932</v>
      </c>
      <c r="AA27" s="163">
        <v>18</v>
      </c>
      <c r="AB27" s="164">
        <v>18.239203498998773</v>
      </c>
      <c r="AC27" s="164">
        <v>0</v>
      </c>
      <c r="AD27" s="164">
        <v>0</v>
      </c>
      <c r="AE27" s="164">
        <v>0</v>
      </c>
      <c r="AF27" s="164">
        <v>0</v>
      </c>
      <c r="AG27" s="164">
        <v>0</v>
      </c>
      <c r="AH27" s="164">
        <v>397107</v>
      </c>
      <c r="AI27" s="165">
        <v>2245.7931268317157</v>
      </c>
      <c r="AJ27" s="165">
        <v>0</v>
      </c>
      <c r="AK27" s="165">
        <v>0</v>
      </c>
      <c r="AL27" s="165">
        <v>394861.20687316853</v>
      </c>
      <c r="AM27" s="165">
        <v>0</v>
      </c>
      <c r="AN27" s="165">
        <v>17108.372882060798</v>
      </c>
      <c r="AO27" s="165">
        <v>411969.57975522929</v>
      </c>
      <c r="AP27" s="165">
        <v>0</v>
      </c>
      <c r="AQ27" s="165">
        <v>0</v>
      </c>
      <c r="AR27" s="165">
        <v>0</v>
      </c>
      <c r="AS27" s="165">
        <v>0</v>
      </c>
      <c r="AT27" s="165">
        <v>0</v>
      </c>
      <c r="AU27" s="166">
        <v>411969.57975522929</v>
      </c>
      <c r="AW27" s="163">
        <f t="shared" si="5"/>
        <v>18</v>
      </c>
      <c r="AX27" s="164">
        <f t="shared" si="23"/>
        <v>0</v>
      </c>
      <c r="AY27" s="165">
        <f t="shared" si="24"/>
        <v>0</v>
      </c>
      <c r="AZ27" s="165">
        <f t="shared" si="25"/>
        <v>0</v>
      </c>
      <c r="BA27" s="165">
        <f t="shared" si="6"/>
        <v>0</v>
      </c>
      <c r="BB27" s="166">
        <f t="shared" si="26"/>
        <v>0</v>
      </c>
      <c r="BC27" s="44">
        <v>414217</v>
      </c>
      <c r="BD27" s="163"/>
      <c r="BE27" s="165"/>
      <c r="BF27" s="165"/>
      <c r="BG27" s="165"/>
      <c r="BH27" s="166"/>
      <c r="BJ27" s="167"/>
      <c r="CA27" s="163">
        <v>18</v>
      </c>
      <c r="CB27" s="45">
        <v>18</v>
      </c>
      <c r="CC27" s="44" t="s">
        <v>117</v>
      </c>
      <c r="CD27" s="168">
        <f t="shared" si="27"/>
        <v>394861.20687316853</v>
      </c>
      <c r="CE27" s="169">
        <v>368566</v>
      </c>
      <c r="CF27" s="156">
        <f t="shared" si="28"/>
        <v>26295.206873168529</v>
      </c>
      <c r="CG27" s="156">
        <v>23912.399999999998</v>
      </c>
      <c r="CH27" s="156">
        <v>59541.600000000006</v>
      </c>
      <c r="CI27" s="156">
        <f t="shared" si="29"/>
        <v>0</v>
      </c>
      <c r="CJ27" s="169">
        <f t="shared" si="7"/>
        <v>109749.20687316853</v>
      </c>
      <c r="CK27" s="170">
        <f t="shared" si="8"/>
        <v>34228.3727276879</v>
      </c>
      <c r="CZ27" s="156"/>
      <c r="DA27" s="163">
        <v>18</v>
      </c>
      <c r="DB27" s="44" t="s">
        <v>117</v>
      </c>
      <c r="DC27" s="156"/>
      <c r="DD27" s="156"/>
      <c r="DE27" s="156"/>
      <c r="DF27" s="156"/>
      <c r="DG27" s="171">
        <f t="shared" si="30"/>
        <v>0</v>
      </c>
      <c r="DH27" s="156"/>
      <c r="DI27" s="156"/>
      <c r="DJ27" s="156"/>
      <c r="DK27" s="171">
        <f t="shared" si="31"/>
        <v>0</v>
      </c>
      <c r="DL27" s="172">
        <f t="shared" si="9"/>
        <v>0</v>
      </c>
      <c r="DM27" s="156"/>
      <c r="DN27" s="172">
        <f t="shared" si="10"/>
        <v>0</v>
      </c>
      <c r="DO27" s="156"/>
      <c r="DP27" s="162">
        <f t="shared" si="11"/>
        <v>26295.206873168529</v>
      </c>
      <c r="DQ27" s="156">
        <f t="shared" si="12"/>
        <v>0</v>
      </c>
      <c r="DR27" s="156">
        <f t="shared" si="32"/>
        <v>26295.206873168529</v>
      </c>
      <c r="DS27" s="171"/>
      <c r="DT27" s="172">
        <f t="shared" si="33"/>
        <v>0</v>
      </c>
      <c r="DU27" s="156"/>
      <c r="DV27" s="173"/>
      <c r="DW27" s="174"/>
      <c r="DX27" s="174"/>
      <c r="DY27" s="174"/>
      <c r="DZ27" s="171"/>
      <c r="EA27" s="175"/>
      <c r="EB27" s="176"/>
      <c r="EC27" s="177">
        <f t="shared" si="13"/>
        <v>-18</v>
      </c>
      <c r="ED27" s="175"/>
      <c r="EE27" s="178"/>
      <c r="EF27" s="175"/>
      <c r="EG27" s="175"/>
      <c r="EH27" s="174"/>
      <c r="EI27" s="175"/>
      <c r="EJ27" s="175"/>
      <c r="EK27" s="175"/>
      <c r="EL27" s="175"/>
      <c r="EM27" s="175"/>
    </row>
    <row r="28" spans="1:143" s="44" customFormat="1" ht="12" x14ac:dyDescent="0.2">
      <c r="A28" s="154">
        <v>19</v>
      </c>
      <c r="B28" s="45">
        <v>19</v>
      </c>
      <c r="C28" s="44" t="s">
        <v>118</v>
      </c>
      <c r="D28" s="155">
        <f t="shared" si="14"/>
        <v>0</v>
      </c>
      <c r="E28" s="156">
        <f t="shared" si="15"/>
        <v>0</v>
      </c>
      <c r="F28" s="156">
        <f t="shared" si="15"/>
        <v>0</v>
      </c>
      <c r="G28" s="156">
        <f t="shared" si="15"/>
        <v>0</v>
      </c>
      <c r="H28" s="157">
        <f t="shared" si="16"/>
        <v>0</v>
      </c>
      <c r="I28" s="156"/>
      <c r="J28" s="158">
        <f t="shared" si="17"/>
        <v>0</v>
      </c>
      <c r="K28" s="159">
        <f t="shared" si="18"/>
        <v>0</v>
      </c>
      <c r="L28" s="160">
        <f t="shared" si="0"/>
        <v>0</v>
      </c>
      <c r="M28" s="156"/>
      <c r="N28" s="161">
        <f t="shared" si="1"/>
        <v>0</v>
      </c>
      <c r="O28" s="156"/>
      <c r="P28" s="162">
        <f t="shared" si="19"/>
        <v>0</v>
      </c>
      <c r="Q28" s="156">
        <f t="shared" si="20"/>
        <v>0</v>
      </c>
      <c r="R28" s="156">
        <f t="shared" si="21"/>
        <v>0</v>
      </c>
      <c r="S28" s="156">
        <f t="shared" si="22"/>
        <v>0</v>
      </c>
      <c r="T28" s="156">
        <f t="shared" si="2"/>
        <v>0</v>
      </c>
      <c r="U28" s="157">
        <f t="shared" si="3"/>
        <v>0</v>
      </c>
      <c r="V28" s="156"/>
      <c r="W28" s="161">
        <f t="shared" si="4"/>
        <v>0</v>
      </c>
      <c r="AA28" s="163">
        <v>19</v>
      </c>
      <c r="AB28" s="164"/>
      <c r="AC28" s="164"/>
      <c r="AD28" s="164"/>
      <c r="AE28" s="164"/>
      <c r="AF28" s="164"/>
      <c r="AG28" s="164"/>
      <c r="AH28" s="164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6"/>
      <c r="AW28" s="163">
        <f t="shared" si="5"/>
        <v>19</v>
      </c>
      <c r="AX28" s="164">
        <f t="shared" si="23"/>
        <v>0</v>
      </c>
      <c r="AY28" s="165">
        <f t="shared" si="24"/>
        <v>0</v>
      </c>
      <c r="AZ28" s="165">
        <f t="shared" si="25"/>
        <v>0</v>
      </c>
      <c r="BA28" s="165">
        <f t="shared" si="6"/>
        <v>0</v>
      </c>
      <c r="BB28" s="166">
        <f t="shared" si="26"/>
        <v>0</v>
      </c>
      <c r="BD28" s="163"/>
      <c r="BE28" s="165"/>
      <c r="BF28" s="165"/>
      <c r="BG28" s="165"/>
      <c r="BH28" s="166"/>
      <c r="BJ28" s="167"/>
      <c r="CA28" s="163">
        <v>19</v>
      </c>
      <c r="CB28" s="45">
        <v>19</v>
      </c>
      <c r="CC28" s="44" t="s">
        <v>118</v>
      </c>
      <c r="CD28" s="168">
        <f t="shared" si="27"/>
        <v>0</v>
      </c>
      <c r="CE28" s="169">
        <v>0</v>
      </c>
      <c r="CF28" s="156">
        <f t="shared" si="28"/>
        <v>0</v>
      </c>
      <c r="CG28" s="156">
        <v>0</v>
      </c>
      <c r="CH28" s="156">
        <v>0</v>
      </c>
      <c r="CI28" s="156">
        <f t="shared" si="29"/>
        <v>0</v>
      </c>
      <c r="CJ28" s="169">
        <f t="shared" si="7"/>
        <v>0</v>
      </c>
      <c r="CK28" s="170">
        <f t="shared" si="8"/>
        <v>0</v>
      </c>
      <c r="CZ28" s="156"/>
      <c r="DA28" s="163">
        <v>19</v>
      </c>
      <c r="DB28" s="44" t="s">
        <v>118</v>
      </c>
      <c r="DC28" s="156"/>
      <c r="DD28" s="156"/>
      <c r="DE28" s="156"/>
      <c r="DF28" s="156"/>
      <c r="DG28" s="171">
        <f t="shared" si="30"/>
        <v>0</v>
      </c>
      <c r="DH28" s="156"/>
      <c r="DI28" s="156"/>
      <c r="DJ28" s="156"/>
      <c r="DK28" s="171">
        <f t="shared" si="31"/>
        <v>0</v>
      </c>
      <c r="DL28" s="172">
        <f t="shared" si="9"/>
        <v>0</v>
      </c>
      <c r="DM28" s="156"/>
      <c r="DN28" s="172">
        <f t="shared" si="10"/>
        <v>0</v>
      </c>
      <c r="DO28" s="156"/>
      <c r="DP28" s="162">
        <f t="shared" si="11"/>
        <v>0</v>
      </c>
      <c r="DQ28" s="156">
        <f t="shared" si="12"/>
        <v>0</v>
      </c>
      <c r="DR28" s="156">
        <f t="shared" si="32"/>
        <v>0</v>
      </c>
      <c r="DS28" s="171"/>
      <c r="DT28" s="172">
        <f t="shared" si="33"/>
        <v>0</v>
      </c>
      <c r="DU28" s="156"/>
      <c r="DV28" s="173"/>
      <c r="DW28" s="174"/>
      <c r="DX28" s="174"/>
      <c r="DY28" s="174"/>
      <c r="DZ28" s="171"/>
      <c r="EA28" s="175"/>
      <c r="EB28" s="176" t="s">
        <v>119</v>
      </c>
      <c r="EC28" s="177">
        <f t="shared" si="13"/>
        <v>-19</v>
      </c>
      <c r="ED28" s="175"/>
      <c r="EE28" s="178"/>
      <c r="EF28" s="175"/>
      <c r="EG28" s="175"/>
      <c r="EH28" s="174"/>
      <c r="EI28" s="175"/>
      <c r="EJ28" s="175"/>
      <c r="EK28" s="175"/>
      <c r="EL28" s="175"/>
      <c r="EM28" s="175"/>
    </row>
    <row r="29" spans="1:143" s="44" customFormat="1" ht="12" x14ac:dyDescent="0.2">
      <c r="A29" s="154">
        <v>20</v>
      </c>
      <c r="B29" s="45">
        <v>20</v>
      </c>
      <c r="C29" s="44" t="s">
        <v>120</v>
      </c>
      <c r="D29" s="155">
        <f t="shared" si="14"/>
        <v>301.77577616879779</v>
      </c>
      <c r="E29" s="156">
        <f t="shared" si="15"/>
        <v>4410274.3290209956</v>
      </c>
      <c r="F29" s="156">
        <f t="shared" si="15"/>
        <v>0</v>
      </c>
      <c r="G29" s="156">
        <f t="shared" si="15"/>
        <v>283065.67804633244</v>
      </c>
      <c r="H29" s="157">
        <f t="shared" si="16"/>
        <v>4693340.0070673283</v>
      </c>
      <c r="I29" s="156"/>
      <c r="J29" s="158">
        <f t="shared" si="17"/>
        <v>283065.67804633244</v>
      </c>
      <c r="K29" s="159">
        <f t="shared" si="18"/>
        <v>303183.73517232505</v>
      </c>
      <c r="L29" s="160">
        <f t="shared" si="0"/>
        <v>586249.41321865749</v>
      </c>
      <c r="M29" s="156"/>
      <c r="N29" s="161">
        <f t="shared" si="1"/>
        <v>4107090.5938486708</v>
      </c>
      <c r="O29" s="156"/>
      <c r="P29" s="162">
        <f t="shared" si="19"/>
        <v>283065.67804633244</v>
      </c>
      <c r="Q29" s="156">
        <f t="shared" si="20"/>
        <v>843.08588112387076</v>
      </c>
      <c r="R29" s="156">
        <f t="shared" si="21"/>
        <v>0</v>
      </c>
      <c r="S29" s="156">
        <f t="shared" si="22"/>
        <v>0</v>
      </c>
      <c r="T29" s="156">
        <f t="shared" si="2"/>
        <v>303183.73517232505</v>
      </c>
      <c r="U29" s="157">
        <f t="shared" si="3"/>
        <v>587092.49909978127</v>
      </c>
      <c r="V29" s="156"/>
      <c r="W29" s="161">
        <f t="shared" si="4"/>
        <v>1127661.4929484518</v>
      </c>
      <c r="AA29" s="163">
        <v>20</v>
      </c>
      <c r="AB29" s="164">
        <v>301.77577616879779</v>
      </c>
      <c r="AC29" s="164">
        <v>0</v>
      </c>
      <c r="AD29" s="164">
        <v>0</v>
      </c>
      <c r="AE29" s="164">
        <v>0</v>
      </c>
      <c r="AF29" s="164">
        <v>0</v>
      </c>
      <c r="AG29" s="164">
        <v>0</v>
      </c>
      <c r="AH29" s="164">
        <v>4462560</v>
      </c>
      <c r="AI29" s="165">
        <v>52285.670979005918</v>
      </c>
      <c r="AJ29" s="165">
        <v>0</v>
      </c>
      <c r="AK29" s="165">
        <v>0</v>
      </c>
      <c r="AL29" s="165">
        <v>4410274.3290209956</v>
      </c>
      <c r="AM29" s="165">
        <v>0</v>
      </c>
      <c r="AN29" s="165">
        <v>283065.67804633244</v>
      </c>
      <c r="AO29" s="165">
        <v>4693340.0070673293</v>
      </c>
      <c r="AP29" s="165">
        <v>0</v>
      </c>
      <c r="AQ29" s="165">
        <v>843.08588112387076</v>
      </c>
      <c r="AR29" s="165">
        <v>0</v>
      </c>
      <c r="AS29" s="165">
        <v>0</v>
      </c>
      <c r="AT29" s="165">
        <v>843.08588112387076</v>
      </c>
      <c r="AU29" s="166">
        <v>4694183.0929484526</v>
      </c>
      <c r="AW29" s="163">
        <f t="shared" si="5"/>
        <v>20</v>
      </c>
      <c r="AX29" s="164">
        <f t="shared" si="23"/>
        <v>0</v>
      </c>
      <c r="AY29" s="165">
        <f t="shared" si="24"/>
        <v>0</v>
      </c>
      <c r="AZ29" s="165">
        <f t="shared" si="25"/>
        <v>0</v>
      </c>
      <c r="BA29" s="165">
        <f t="shared" si="6"/>
        <v>0</v>
      </c>
      <c r="BB29" s="166">
        <f t="shared" si="26"/>
        <v>0</v>
      </c>
      <c r="BC29" s="44">
        <v>4745628</v>
      </c>
      <c r="BD29" s="163"/>
      <c r="BE29" s="165"/>
      <c r="BF29" s="165"/>
      <c r="BG29" s="165"/>
      <c r="BH29" s="166"/>
      <c r="BJ29" s="167"/>
      <c r="CA29" s="163">
        <v>20</v>
      </c>
      <c r="CB29" s="45">
        <v>20</v>
      </c>
      <c r="CC29" s="44" t="s">
        <v>120</v>
      </c>
      <c r="CD29" s="168">
        <f t="shared" si="27"/>
        <v>4410274.3290209956</v>
      </c>
      <c r="CE29" s="169">
        <v>4283948</v>
      </c>
      <c r="CF29" s="156">
        <f t="shared" si="28"/>
        <v>126326.32902099565</v>
      </c>
      <c r="CG29" s="156">
        <v>533089.19999999995</v>
      </c>
      <c r="CH29" s="156">
        <v>184337.2</v>
      </c>
      <c r="CI29" s="156">
        <f t="shared" si="29"/>
        <v>0</v>
      </c>
      <c r="CJ29" s="169">
        <f t="shared" si="7"/>
        <v>843752.72902099555</v>
      </c>
      <c r="CK29" s="170">
        <f t="shared" si="8"/>
        <v>303183.73517232505</v>
      </c>
      <c r="CZ29" s="156"/>
      <c r="DA29" s="163">
        <v>20</v>
      </c>
      <c r="DB29" s="44" t="s">
        <v>120</v>
      </c>
      <c r="DC29" s="156"/>
      <c r="DD29" s="156"/>
      <c r="DE29" s="156"/>
      <c r="DF29" s="156"/>
      <c r="DG29" s="171">
        <f t="shared" si="30"/>
        <v>0</v>
      </c>
      <c r="DH29" s="156"/>
      <c r="DI29" s="156"/>
      <c r="DJ29" s="156"/>
      <c r="DK29" s="171">
        <f t="shared" si="31"/>
        <v>0</v>
      </c>
      <c r="DL29" s="172">
        <f t="shared" si="9"/>
        <v>0</v>
      </c>
      <c r="DM29" s="156"/>
      <c r="DN29" s="172">
        <f t="shared" si="10"/>
        <v>0</v>
      </c>
      <c r="DO29" s="156"/>
      <c r="DP29" s="162">
        <f t="shared" si="11"/>
        <v>126326.32902099565</v>
      </c>
      <c r="DQ29" s="156">
        <f t="shared" si="12"/>
        <v>0</v>
      </c>
      <c r="DR29" s="156">
        <f t="shared" si="32"/>
        <v>126326.32902099565</v>
      </c>
      <c r="DS29" s="171"/>
      <c r="DT29" s="172">
        <f t="shared" si="33"/>
        <v>0</v>
      </c>
      <c r="DU29" s="156"/>
      <c r="DV29" s="173"/>
      <c r="DW29" s="174"/>
      <c r="DX29" s="174"/>
      <c r="DY29" s="174"/>
      <c r="DZ29" s="171"/>
      <c r="EA29" s="175"/>
      <c r="EB29" s="176"/>
      <c r="EC29" s="177">
        <f t="shared" si="13"/>
        <v>-20</v>
      </c>
      <c r="ED29" s="175"/>
      <c r="EE29" s="178"/>
      <c r="EF29" s="175"/>
      <c r="EG29" s="175"/>
      <c r="EH29" s="174"/>
      <c r="EI29" s="175"/>
      <c r="EJ29" s="175"/>
      <c r="EK29" s="175"/>
      <c r="EL29" s="175"/>
      <c r="EM29" s="175"/>
    </row>
    <row r="30" spans="1:143" s="44" customFormat="1" ht="12" x14ac:dyDescent="0.2">
      <c r="A30" s="154">
        <v>21</v>
      </c>
      <c r="B30" s="45">
        <v>21</v>
      </c>
      <c r="C30" s="44" t="s">
        <v>121</v>
      </c>
      <c r="D30" s="155">
        <f t="shared" si="14"/>
        <v>0</v>
      </c>
      <c r="E30" s="156">
        <f t="shared" si="15"/>
        <v>0</v>
      </c>
      <c r="F30" s="156">
        <f t="shared" si="15"/>
        <v>0</v>
      </c>
      <c r="G30" s="156">
        <f t="shared" si="15"/>
        <v>0</v>
      </c>
      <c r="H30" s="157">
        <f t="shared" si="16"/>
        <v>0</v>
      </c>
      <c r="I30" s="156"/>
      <c r="J30" s="158">
        <f t="shared" si="17"/>
        <v>0</v>
      </c>
      <c r="K30" s="159">
        <f t="shared" si="18"/>
        <v>0</v>
      </c>
      <c r="L30" s="160">
        <f t="shared" si="0"/>
        <v>0</v>
      </c>
      <c r="M30" s="156"/>
      <c r="N30" s="161">
        <f t="shared" si="1"/>
        <v>0</v>
      </c>
      <c r="O30" s="156"/>
      <c r="P30" s="162">
        <f t="shared" si="19"/>
        <v>0</v>
      </c>
      <c r="Q30" s="156">
        <f t="shared" si="20"/>
        <v>0</v>
      </c>
      <c r="R30" s="156">
        <f t="shared" si="21"/>
        <v>0</v>
      </c>
      <c r="S30" s="156">
        <f t="shared" si="22"/>
        <v>0</v>
      </c>
      <c r="T30" s="156">
        <f t="shared" si="2"/>
        <v>0</v>
      </c>
      <c r="U30" s="157">
        <f t="shared" si="3"/>
        <v>0</v>
      </c>
      <c r="V30" s="156"/>
      <c r="W30" s="161">
        <f t="shared" si="4"/>
        <v>0</v>
      </c>
      <c r="AA30" s="163">
        <v>21</v>
      </c>
      <c r="AB30" s="164"/>
      <c r="AC30" s="164"/>
      <c r="AD30" s="164"/>
      <c r="AE30" s="164"/>
      <c r="AF30" s="164"/>
      <c r="AG30" s="164"/>
      <c r="AH30" s="164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6"/>
      <c r="AW30" s="163">
        <f t="shared" si="5"/>
        <v>21</v>
      </c>
      <c r="AX30" s="164">
        <f t="shared" si="23"/>
        <v>0</v>
      </c>
      <c r="AY30" s="165">
        <f t="shared" si="24"/>
        <v>0</v>
      </c>
      <c r="AZ30" s="165">
        <f t="shared" si="25"/>
        <v>0</v>
      </c>
      <c r="BA30" s="165">
        <f t="shared" si="6"/>
        <v>0</v>
      </c>
      <c r="BB30" s="166">
        <f t="shared" si="26"/>
        <v>0</v>
      </c>
      <c r="BD30" s="163"/>
      <c r="BE30" s="165"/>
      <c r="BF30" s="165"/>
      <c r="BG30" s="165"/>
      <c r="BH30" s="166"/>
      <c r="BJ30" s="167"/>
      <c r="CA30" s="163">
        <v>21</v>
      </c>
      <c r="CB30" s="45">
        <v>21</v>
      </c>
      <c r="CC30" s="44" t="s">
        <v>121</v>
      </c>
      <c r="CD30" s="168">
        <f t="shared" si="27"/>
        <v>0</v>
      </c>
      <c r="CE30" s="169">
        <v>0</v>
      </c>
      <c r="CF30" s="156">
        <f t="shared" si="28"/>
        <v>0</v>
      </c>
      <c r="CG30" s="156">
        <v>0</v>
      </c>
      <c r="CH30" s="156">
        <v>0</v>
      </c>
      <c r="CI30" s="156">
        <f t="shared" si="29"/>
        <v>0</v>
      </c>
      <c r="CJ30" s="169">
        <f t="shared" si="7"/>
        <v>0</v>
      </c>
      <c r="CK30" s="170">
        <f t="shared" si="8"/>
        <v>0</v>
      </c>
      <c r="CZ30" s="156"/>
      <c r="DA30" s="163">
        <v>21</v>
      </c>
      <c r="DB30" s="44" t="s">
        <v>121</v>
      </c>
      <c r="DC30" s="156"/>
      <c r="DD30" s="156"/>
      <c r="DE30" s="156"/>
      <c r="DF30" s="156"/>
      <c r="DG30" s="171">
        <f t="shared" si="30"/>
        <v>0</v>
      </c>
      <c r="DH30" s="156"/>
      <c r="DI30" s="156"/>
      <c r="DJ30" s="156"/>
      <c r="DK30" s="171">
        <f t="shared" si="31"/>
        <v>0</v>
      </c>
      <c r="DL30" s="172">
        <f t="shared" si="9"/>
        <v>0</v>
      </c>
      <c r="DM30" s="156"/>
      <c r="DN30" s="172">
        <f t="shared" si="10"/>
        <v>0</v>
      </c>
      <c r="DO30" s="156"/>
      <c r="DP30" s="162">
        <f t="shared" si="11"/>
        <v>0</v>
      </c>
      <c r="DQ30" s="156">
        <f t="shared" si="12"/>
        <v>0</v>
      </c>
      <c r="DR30" s="156">
        <f t="shared" si="32"/>
        <v>0</v>
      </c>
      <c r="DS30" s="171"/>
      <c r="DT30" s="172">
        <f t="shared" si="33"/>
        <v>0</v>
      </c>
      <c r="DU30" s="156"/>
      <c r="DV30" s="173"/>
      <c r="DW30" s="174"/>
      <c r="DX30" s="174"/>
      <c r="DY30" s="174"/>
      <c r="DZ30" s="171"/>
      <c r="EA30" s="175"/>
      <c r="EB30" s="176"/>
      <c r="EC30" s="177">
        <f t="shared" si="13"/>
        <v>-21</v>
      </c>
      <c r="ED30" s="175"/>
      <c r="EE30" s="178"/>
      <c r="EF30" s="175"/>
      <c r="EG30" s="175"/>
      <c r="EH30" s="174"/>
      <c r="EI30" s="175"/>
      <c r="EJ30" s="175"/>
      <c r="EK30" s="175"/>
      <c r="EL30" s="175"/>
      <c r="EM30" s="175"/>
    </row>
    <row r="31" spans="1:143" s="44" customFormat="1" ht="12" x14ac:dyDescent="0.2">
      <c r="A31" s="154">
        <v>22</v>
      </c>
      <c r="B31" s="45">
        <v>22</v>
      </c>
      <c r="C31" s="44" t="s">
        <v>122</v>
      </c>
      <c r="D31" s="155">
        <f t="shared" si="14"/>
        <v>0</v>
      </c>
      <c r="E31" s="156">
        <f t="shared" si="15"/>
        <v>0</v>
      </c>
      <c r="F31" s="156">
        <f t="shared" si="15"/>
        <v>0</v>
      </c>
      <c r="G31" s="156">
        <f t="shared" si="15"/>
        <v>0</v>
      </c>
      <c r="H31" s="157">
        <f t="shared" si="16"/>
        <v>0</v>
      </c>
      <c r="I31" s="156"/>
      <c r="J31" s="158">
        <f t="shared" si="17"/>
        <v>0</v>
      </c>
      <c r="K31" s="159">
        <f t="shared" si="18"/>
        <v>0</v>
      </c>
      <c r="L31" s="160">
        <f t="shared" si="0"/>
        <v>0</v>
      </c>
      <c r="M31" s="156"/>
      <c r="N31" s="161">
        <f t="shared" si="1"/>
        <v>0</v>
      </c>
      <c r="O31" s="156"/>
      <c r="P31" s="162">
        <f t="shared" si="19"/>
        <v>0</v>
      </c>
      <c r="Q31" s="156">
        <f t="shared" si="20"/>
        <v>0</v>
      </c>
      <c r="R31" s="156">
        <f t="shared" si="21"/>
        <v>0</v>
      </c>
      <c r="S31" s="156">
        <f t="shared" si="22"/>
        <v>0</v>
      </c>
      <c r="T31" s="156">
        <f t="shared" si="2"/>
        <v>0</v>
      </c>
      <c r="U31" s="157">
        <f t="shared" si="3"/>
        <v>0</v>
      </c>
      <c r="V31" s="156"/>
      <c r="W31" s="161">
        <f t="shared" si="4"/>
        <v>0</v>
      </c>
      <c r="AA31" s="163">
        <v>22</v>
      </c>
      <c r="AB31" s="164"/>
      <c r="AC31" s="164"/>
      <c r="AD31" s="164"/>
      <c r="AE31" s="164"/>
      <c r="AF31" s="164"/>
      <c r="AG31" s="164"/>
      <c r="AH31" s="164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6"/>
      <c r="AW31" s="163">
        <f t="shared" si="5"/>
        <v>22</v>
      </c>
      <c r="AX31" s="164">
        <f t="shared" si="23"/>
        <v>0</v>
      </c>
      <c r="AY31" s="165">
        <f t="shared" si="24"/>
        <v>0</v>
      </c>
      <c r="AZ31" s="165">
        <f t="shared" si="25"/>
        <v>0</v>
      </c>
      <c r="BA31" s="165">
        <f t="shared" si="6"/>
        <v>0</v>
      </c>
      <c r="BB31" s="166">
        <f t="shared" si="26"/>
        <v>0</v>
      </c>
      <c r="BD31" s="163"/>
      <c r="BE31" s="165"/>
      <c r="BF31" s="165"/>
      <c r="BG31" s="165"/>
      <c r="BH31" s="166"/>
      <c r="BJ31" s="167"/>
      <c r="CA31" s="163">
        <v>22</v>
      </c>
      <c r="CB31" s="45">
        <v>22</v>
      </c>
      <c r="CC31" s="44" t="s">
        <v>122</v>
      </c>
      <c r="CD31" s="168">
        <f t="shared" si="27"/>
        <v>0</v>
      </c>
      <c r="CE31" s="169">
        <v>0</v>
      </c>
      <c r="CF31" s="156">
        <f t="shared" si="28"/>
        <v>0</v>
      </c>
      <c r="CG31" s="156">
        <v>0</v>
      </c>
      <c r="CH31" s="156">
        <v>0</v>
      </c>
      <c r="CI31" s="156">
        <f t="shared" si="29"/>
        <v>0</v>
      </c>
      <c r="CJ31" s="169">
        <f t="shared" si="7"/>
        <v>0</v>
      </c>
      <c r="CK31" s="170">
        <f t="shared" si="8"/>
        <v>0</v>
      </c>
      <c r="CZ31" s="156"/>
      <c r="DA31" s="163">
        <v>22</v>
      </c>
      <c r="DB31" s="44" t="s">
        <v>122</v>
      </c>
      <c r="DC31" s="156"/>
      <c r="DD31" s="156"/>
      <c r="DE31" s="156"/>
      <c r="DF31" s="156"/>
      <c r="DG31" s="171">
        <f t="shared" si="30"/>
        <v>0</v>
      </c>
      <c r="DH31" s="156"/>
      <c r="DI31" s="156"/>
      <c r="DJ31" s="156"/>
      <c r="DK31" s="171">
        <f t="shared" si="31"/>
        <v>0</v>
      </c>
      <c r="DL31" s="172">
        <f t="shared" si="9"/>
        <v>0</v>
      </c>
      <c r="DM31" s="156"/>
      <c r="DN31" s="172">
        <f t="shared" si="10"/>
        <v>0</v>
      </c>
      <c r="DO31" s="156"/>
      <c r="DP31" s="162">
        <f t="shared" si="11"/>
        <v>0</v>
      </c>
      <c r="DQ31" s="156">
        <f t="shared" si="12"/>
        <v>0</v>
      </c>
      <c r="DR31" s="156">
        <f t="shared" si="32"/>
        <v>0</v>
      </c>
      <c r="DS31" s="171"/>
      <c r="DT31" s="172">
        <f t="shared" si="33"/>
        <v>0</v>
      </c>
      <c r="DU31" s="156"/>
      <c r="DV31" s="173"/>
      <c r="DW31" s="174"/>
      <c r="DX31" s="174"/>
      <c r="DY31" s="174"/>
      <c r="DZ31" s="171"/>
      <c r="EA31" s="175"/>
      <c r="EB31" s="176"/>
      <c r="EC31" s="177">
        <f t="shared" si="13"/>
        <v>-22</v>
      </c>
      <c r="ED31" s="175"/>
      <c r="EE31" s="178"/>
      <c r="EF31" s="175"/>
      <c r="EG31" s="175"/>
      <c r="EH31" s="174"/>
      <c r="EI31" s="175"/>
      <c r="EJ31" s="175"/>
      <c r="EK31" s="175"/>
      <c r="EL31" s="175"/>
      <c r="EM31" s="175"/>
    </row>
    <row r="32" spans="1:143" s="44" customFormat="1" ht="12" x14ac:dyDescent="0.2">
      <c r="A32" s="154">
        <v>23</v>
      </c>
      <c r="B32" s="45">
        <v>23</v>
      </c>
      <c r="C32" s="44" t="s">
        <v>123</v>
      </c>
      <c r="D32" s="155">
        <f t="shared" si="14"/>
        <v>1.0162601626016263</v>
      </c>
      <c r="E32" s="156">
        <f t="shared" si="15"/>
        <v>22180.619918699187</v>
      </c>
      <c r="F32" s="156">
        <f t="shared" si="15"/>
        <v>0</v>
      </c>
      <c r="G32" s="156">
        <f t="shared" si="15"/>
        <v>953.25203252032497</v>
      </c>
      <c r="H32" s="157">
        <f t="shared" si="16"/>
        <v>23133.871951219513</v>
      </c>
      <c r="I32" s="156"/>
      <c r="J32" s="158">
        <f t="shared" si="17"/>
        <v>953.25203252032497</v>
      </c>
      <c r="K32" s="159">
        <f t="shared" si="18"/>
        <v>6777.0273325729268</v>
      </c>
      <c r="L32" s="160">
        <f t="shared" si="0"/>
        <v>7730.2793650932517</v>
      </c>
      <c r="M32" s="156"/>
      <c r="N32" s="161">
        <f t="shared" si="1"/>
        <v>15403.592586126262</v>
      </c>
      <c r="O32" s="156"/>
      <c r="P32" s="162">
        <f t="shared" si="19"/>
        <v>953.25203252032497</v>
      </c>
      <c r="Q32" s="156">
        <f t="shared" si="20"/>
        <v>0</v>
      </c>
      <c r="R32" s="156">
        <f t="shared" si="21"/>
        <v>0</v>
      </c>
      <c r="S32" s="156">
        <f t="shared" si="22"/>
        <v>0</v>
      </c>
      <c r="T32" s="156">
        <f t="shared" si="2"/>
        <v>6777.0273325729268</v>
      </c>
      <c r="U32" s="157">
        <f t="shared" si="3"/>
        <v>7730.2793650932517</v>
      </c>
      <c r="V32" s="156"/>
      <c r="W32" s="161">
        <f t="shared" si="4"/>
        <v>11973.071951219514</v>
      </c>
      <c r="AA32" s="163">
        <v>23</v>
      </c>
      <c r="AB32" s="164">
        <v>1.0162601626016263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22230</v>
      </c>
      <c r="AI32" s="165">
        <v>49.380081300813011</v>
      </c>
      <c r="AJ32" s="165">
        <v>0</v>
      </c>
      <c r="AK32" s="165">
        <v>0</v>
      </c>
      <c r="AL32" s="165">
        <v>22180.619918699187</v>
      </c>
      <c r="AM32" s="165">
        <v>0</v>
      </c>
      <c r="AN32" s="165">
        <v>953.25203252032497</v>
      </c>
      <c r="AO32" s="165">
        <v>23133.871951219513</v>
      </c>
      <c r="AP32" s="165">
        <v>0</v>
      </c>
      <c r="AQ32" s="165">
        <v>0</v>
      </c>
      <c r="AR32" s="165">
        <v>0</v>
      </c>
      <c r="AS32" s="165">
        <v>0</v>
      </c>
      <c r="AT32" s="165">
        <v>0</v>
      </c>
      <c r="AU32" s="166">
        <v>23133.871951219513</v>
      </c>
      <c r="AW32" s="163">
        <f t="shared" si="5"/>
        <v>23</v>
      </c>
      <c r="AX32" s="164">
        <f t="shared" si="23"/>
        <v>0</v>
      </c>
      <c r="AY32" s="165">
        <f t="shared" si="24"/>
        <v>0</v>
      </c>
      <c r="AZ32" s="165">
        <f t="shared" si="25"/>
        <v>0</v>
      </c>
      <c r="BA32" s="165">
        <f t="shared" si="6"/>
        <v>0</v>
      </c>
      <c r="BB32" s="166">
        <f t="shared" si="26"/>
        <v>0</v>
      </c>
      <c r="BC32" s="44">
        <v>23179</v>
      </c>
      <c r="BD32" s="163"/>
      <c r="BE32" s="165"/>
      <c r="BF32" s="165"/>
      <c r="BG32" s="165"/>
      <c r="BH32" s="166"/>
      <c r="BJ32" s="167"/>
      <c r="CA32" s="163">
        <v>23</v>
      </c>
      <c r="CB32" s="45">
        <v>23</v>
      </c>
      <c r="CC32" s="44" t="s">
        <v>123</v>
      </c>
      <c r="CD32" s="168">
        <f t="shared" si="27"/>
        <v>22180.619918699187</v>
      </c>
      <c r="CE32" s="169">
        <v>17510</v>
      </c>
      <c r="CF32" s="156">
        <f t="shared" si="28"/>
        <v>4670.6199186991871</v>
      </c>
      <c r="CG32" s="156">
        <v>6349.2</v>
      </c>
      <c r="CH32" s="156">
        <v>0</v>
      </c>
      <c r="CI32" s="156">
        <f t="shared" si="29"/>
        <v>0</v>
      </c>
      <c r="CJ32" s="169">
        <f t="shared" si="7"/>
        <v>11019.819918699188</v>
      </c>
      <c r="CK32" s="170">
        <f t="shared" si="8"/>
        <v>6777.0273325729268</v>
      </c>
      <c r="CZ32" s="156"/>
      <c r="DA32" s="163">
        <v>23</v>
      </c>
      <c r="DB32" s="44" t="s">
        <v>123</v>
      </c>
      <c r="DC32" s="156"/>
      <c r="DD32" s="156"/>
      <c r="DE32" s="156"/>
      <c r="DF32" s="156"/>
      <c r="DG32" s="171">
        <f t="shared" si="30"/>
        <v>0</v>
      </c>
      <c r="DH32" s="156"/>
      <c r="DI32" s="156"/>
      <c r="DJ32" s="156"/>
      <c r="DK32" s="171">
        <f t="shared" si="31"/>
        <v>0</v>
      </c>
      <c r="DL32" s="172">
        <f t="shared" si="9"/>
        <v>0</v>
      </c>
      <c r="DM32" s="156"/>
      <c r="DN32" s="172">
        <f t="shared" si="10"/>
        <v>0</v>
      </c>
      <c r="DO32" s="156"/>
      <c r="DP32" s="162">
        <f t="shared" si="11"/>
        <v>4670.6199186991871</v>
      </c>
      <c r="DQ32" s="156">
        <f t="shared" si="12"/>
        <v>0</v>
      </c>
      <c r="DR32" s="156">
        <f t="shared" si="32"/>
        <v>4670.6199186991871</v>
      </c>
      <c r="DS32" s="171"/>
      <c r="DT32" s="172">
        <f t="shared" si="33"/>
        <v>0</v>
      </c>
      <c r="DU32" s="156"/>
      <c r="DV32" s="173"/>
      <c r="DW32" s="174"/>
      <c r="DX32" s="174"/>
      <c r="DY32" s="174"/>
      <c r="DZ32" s="171"/>
      <c r="EA32" s="175"/>
      <c r="EB32" s="176"/>
      <c r="EC32" s="177">
        <f t="shared" si="13"/>
        <v>-23</v>
      </c>
      <c r="ED32" s="175"/>
      <c r="EE32" s="178"/>
      <c r="EF32" s="175"/>
      <c r="EG32" s="175"/>
      <c r="EH32" s="174"/>
      <c r="EI32" s="175"/>
      <c r="EJ32" s="175"/>
      <c r="EK32" s="175"/>
      <c r="EL32" s="175"/>
      <c r="EM32" s="175"/>
    </row>
    <row r="33" spans="1:143" s="44" customFormat="1" ht="12" x14ac:dyDescent="0.2">
      <c r="A33" s="154">
        <v>24</v>
      </c>
      <c r="B33" s="45">
        <v>24</v>
      </c>
      <c r="C33" s="44" t="s">
        <v>124</v>
      </c>
      <c r="D33" s="155">
        <f t="shared" si="14"/>
        <v>50.613678433312352</v>
      </c>
      <c r="E33" s="156">
        <f t="shared" si="15"/>
        <v>658812.89381549472</v>
      </c>
      <c r="F33" s="156">
        <f t="shared" si="15"/>
        <v>0</v>
      </c>
      <c r="G33" s="156">
        <f t="shared" si="15"/>
        <v>47475.630370447027</v>
      </c>
      <c r="H33" s="157">
        <f t="shared" si="16"/>
        <v>706288.52418594179</v>
      </c>
      <c r="I33" s="156"/>
      <c r="J33" s="158">
        <f t="shared" si="17"/>
        <v>47475.630370447027</v>
      </c>
      <c r="K33" s="159">
        <f t="shared" si="18"/>
        <v>42739.091079807309</v>
      </c>
      <c r="L33" s="160">
        <f t="shared" si="0"/>
        <v>90214.721450254336</v>
      </c>
      <c r="M33" s="156"/>
      <c r="N33" s="161">
        <f t="shared" si="1"/>
        <v>616073.80273568747</v>
      </c>
      <c r="O33" s="156"/>
      <c r="P33" s="162">
        <f t="shared" si="19"/>
        <v>47475.630370447027</v>
      </c>
      <c r="Q33" s="156">
        <f t="shared" si="20"/>
        <v>0</v>
      </c>
      <c r="R33" s="156">
        <f t="shared" si="21"/>
        <v>0</v>
      </c>
      <c r="S33" s="156">
        <f t="shared" si="22"/>
        <v>0</v>
      </c>
      <c r="T33" s="156">
        <f t="shared" si="2"/>
        <v>42739.091079807309</v>
      </c>
      <c r="U33" s="157">
        <f t="shared" si="3"/>
        <v>90214.721450254336</v>
      </c>
      <c r="V33" s="156"/>
      <c r="W33" s="161">
        <f t="shared" si="4"/>
        <v>141949.32418594175</v>
      </c>
      <c r="AA33" s="163">
        <v>24</v>
      </c>
      <c r="AB33" s="164">
        <v>50.613678433312352</v>
      </c>
      <c r="AC33" s="164">
        <v>0</v>
      </c>
      <c r="AD33" s="164">
        <v>0</v>
      </c>
      <c r="AE33" s="164">
        <v>0</v>
      </c>
      <c r="AF33" s="164">
        <v>0</v>
      </c>
      <c r="AG33" s="164">
        <v>0</v>
      </c>
      <c r="AH33" s="164">
        <v>667894</v>
      </c>
      <c r="AI33" s="165">
        <v>9081.1061845049098</v>
      </c>
      <c r="AJ33" s="165">
        <v>0</v>
      </c>
      <c r="AK33" s="165">
        <v>0</v>
      </c>
      <c r="AL33" s="165">
        <v>658812.89381549472</v>
      </c>
      <c r="AM33" s="165">
        <v>0</v>
      </c>
      <c r="AN33" s="165">
        <v>47475.630370447027</v>
      </c>
      <c r="AO33" s="165">
        <v>706288.52418594179</v>
      </c>
      <c r="AP33" s="165">
        <v>0</v>
      </c>
      <c r="AQ33" s="165">
        <v>0</v>
      </c>
      <c r="AR33" s="165">
        <v>0</v>
      </c>
      <c r="AS33" s="165">
        <v>0</v>
      </c>
      <c r="AT33" s="165">
        <v>0</v>
      </c>
      <c r="AU33" s="166">
        <v>706288.52418594179</v>
      </c>
      <c r="AW33" s="163">
        <f t="shared" si="5"/>
        <v>24</v>
      </c>
      <c r="AX33" s="164">
        <f t="shared" si="23"/>
        <v>0</v>
      </c>
      <c r="AY33" s="165">
        <f t="shared" si="24"/>
        <v>0</v>
      </c>
      <c r="AZ33" s="165">
        <f t="shared" si="25"/>
        <v>0</v>
      </c>
      <c r="BA33" s="165">
        <f t="shared" si="6"/>
        <v>0</v>
      </c>
      <c r="BB33" s="166">
        <f t="shared" si="26"/>
        <v>0</v>
      </c>
      <c r="BC33" s="44">
        <v>715372</v>
      </c>
      <c r="BD33" s="163"/>
      <c r="BE33" s="165"/>
      <c r="BF33" s="165"/>
      <c r="BG33" s="165"/>
      <c r="BH33" s="166"/>
      <c r="BJ33" s="167"/>
      <c r="CA33" s="163">
        <v>24</v>
      </c>
      <c r="CB33" s="45">
        <v>24</v>
      </c>
      <c r="CC33" s="44" t="s">
        <v>124</v>
      </c>
      <c r="CD33" s="168">
        <f t="shared" si="27"/>
        <v>658812.89381549472</v>
      </c>
      <c r="CE33" s="169">
        <v>623115</v>
      </c>
      <c r="CF33" s="156">
        <f t="shared" si="28"/>
        <v>35697.893815494725</v>
      </c>
      <c r="CG33" s="156">
        <v>21223.8</v>
      </c>
      <c r="CH33" s="156">
        <v>37552</v>
      </c>
      <c r="CI33" s="156">
        <f t="shared" si="29"/>
        <v>0</v>
      </c>
      <c r="CJ33" s="169">
        <f t="shared" si="7"/>
        <v>94473.693815494727</v>
      </c>
      <c r="CK33" s="170">
        <f t="shared" si="8"/>
        <v>42739.091079807309</v>
      </c>
      <c r="CZ33" s="156"/>
      <c r="DA33" s="163">
        <v>24</v>
      </c>
      <c r="DB33" s="44" t="s">
        <v>124</v>
      </c>
      <c r="DC33" s="156"/>
      <c r="DD33" s="156"/>
      <c r="DE33" s="156"/>
      <c r="DF33" s="156"/>
      <c r="DG33" s="171">
        <f t="shared" si="30"/>
        <v>0</v>
      </c>
      <c r="DH33" s="156"/>
      <c r="DI33" s="156"/>
      <c r="DJ33" s="156"/>
      <c r="DK33" s="171">
        <f t="shared" si="31"/>
        <v>0</v>
      </c>
      <c r="DL33" s="172">
        <f t="shared" si="9"/>
        <v>0</v>
      </c>
      <c r="DM33" s="156"/>
      <c r="DN33" s="172">
        <f t="shared" si="10"/>
        <v>0</v>
      </c>
      <c r="DO33" s="156"/>
      <c r="DP33" s="162">
        <f t="shared" si="11"/>
        <v>35697.893815494725</v>
      </c>
      <c r="DQ33" s="156">
        <f t="shared" si="12"/>
        <v>0</v>
      </c>
      <c r="DR33" s="156">
        <f t="shared" si="32"/>
        <v>35697.893815494725</v>
      </c>
      <c r="DS33" s="171"/>
      <c r="DT33" s="172">
        <f t="shared" si="33"/>
        <v>0</v>
      </c>
      <c r="DU33" s="156"/>
      <c r="DV33" s="173"/>
      <c r="DW33" s="174"/>
      <c r="DX33" s="174"/>
      <c r="DY33" s="174"/>
      <c r="DZ33" s="171"/>
      <c r="EA33" s="175"/>
      <c r="EB33" s="176"/>
      <c r="EC33" s="177">
        <f t="shared" si="13"/>
        <v>-24</v>
      </c>
      <c r="ED33" s="175"/>
      <c r="EE33" s="178"/>
      <c r="EF33" s="175"/>
      <c r="EG33" s="175"/>
      <c r="EH33" s="174"/>
      <c r="EI33" s="175"/>
      <c r="EJ33" s="175"/>
      <c r="EK33" s="175"/>
      <c r="EL33" s="175"/>
      <c r="EM33" s="175"/>
    </row>
    <row r="34" spans="1:143" s="44" customFormat="1" ht="12" x14ac:dyDescent="0.2">
      <c r="A34" s="154">
        <v>25</v>
      </c>
      <c r="B34" s="45">
        <v>25</v>
      </c>
      <c r="C34" s="44" t="s">
        <v>125</v>
      </c>
      <c r="D34" s="155">
        <f t="shared" si="14"/>
        <v>146.71134020618553</v>
      </c>
      <c r="E34" s="156">
        <f t="shared" si="15"/>
        <v>2336426.6235051551</v>
      </c>
      <c r="F34" s="156">
        <f t="shared" si="15"/>
        <v>0</v>
      </c>
      <c r="G34" s="156">
        <f t="shared" si="15"/>
        <v>137615.23711340205</v>
      </c>
      <c r="H34" s="157">
        <f t="shared" si="16"/>
        <v>2474041.8606185573</v>
      </c>
      <c r="I34" s="156"/>
      <c r="J34" s="158">
        <f t="shared" si="17"/>
        <v>137615.23711340205</v>
      </c>
      <c r="K34" s="159">
        <f t="shared" si="18"/>
        <v>221214.9818206543</v>
      </c>
      <c r="L34" s="160">
        <f t="shared" si="0"/>
        <v>358830.21893405635</v>
      </c>
      <c r="M34" s="156"/>
      <c r="N34" s="161">
        <f t="shared" si="1"/>
        <v>2115211.641684501</v>
      </c>
      <c r="O34" s="156"/>
      <c r="P34" s="162">
        <f t="shared" si="19"/>
        <v>137615.23711340205</v>
      </c>
      <c r="Q34" s="156">
        <f t="shared" si="20"/>
        <v>8967.652686119809</v>
      </c>
      <c r="R34" s="156">
        <f t="shared" si="21"/>
        <v>0</v>
      </c>
      <c r="S34" s="156">
        <f t="shared" si="22"/>
        <v>0</v>
      </c>
      <c r="T34" s="156">
        <f t="shared" si="2"/>
        <v>221214.9818206543</v>
      </c>
      <c r="U34" s="157">
        <f t="shared" si="3"/>
        <v>367797.87162017613</v>
      </c>
      <c r="V34" s="156"/>
      <c r="W34" s="161">
        <f t="shared" si="4"/>
        <v>953993.913304677</v>
      </c>
      <c r="AA34" s="163">
        <v>25</v>
      </c>
      <c r="AB34" s="164">
        <v>146.71134020618553</v>
      </c>
      <c r="AC34" s="164">
        <v>0</v>
      </c>
      <c r="AD34" s="164">
        <v>0</v>
      </c>
      <c r="AE34" s="164">
        <v>0</v>
      </c>
      <c r="AF34" s="164">
        <v>0</v>
      </c>
      <c r="AG34" s="164">
        <v>0</v>
      </c>
      <c r="AH34" s="164">
        <v>2366344</v>
      </c>
      <c r="AI34" s="165">
        <v>29917.376494845354</v>
      </c>
      <c r="AJ34" s="165">
        <v>0</v>
      </c>
      <c r="AK34" s="165">
        <v>0</v>
      </c>
      <c r="AL34" s="165">
        <v>2336426.6235051551</v>
      </c>
      <c r="AM34" s="165">
        <v>0</v>
      </c>
      <c r="AN34" s="165">
        <v>137615.23711340205</v>
      </c>
      <c r="AO34" s="165">
        <v>2474041.8606185564</v>
      </c>
      <c r="AP34" s="165">
        <v>0</v>
      </c>
      <c r="AQ34" s="165">
        <v>8967.652686119809</v>
      </c>
      <c r="AR34" s="165">
        <v>0</v>
      </c>
      <c r="AS34" s="165">
        <v>0</v>
      </c>
      <c r="AT34" s="165">
        <v>8967.652686119809</v>
      </c>
      <c r="AU34" s="166">
        <v>2483009.5133046764</v>
      </c>
      <c r="AW34" s="163">
        <f t="shared" si="5"/>
        <v>25</v>
      </c>
      <c r="AX34" s="164">
        <f t="shared" si="23"/>
        <v>0</v>
      </c>
      <c r="AY34" s="165">
        <f t="shared" si="24"/>
        <v>0</v>
      </c>
      <c r="AZ34" s="165">
        <f t="shared" si="25"/>
        <v>0</v>
      </c>
      <c r="BA34" s="165">
        <f t="shared" si="6"/>
        <v>0</v>
      </c>
      <c r="BB34" s="166">
        <f t="shared" si="26"/>
        <v>0</v>
      </c>
      <c r="BC34" s="44">
        <v>2503960</v>
      </c>
      <c r="BD34" s="163"/>
      <c r="BE34" s="165"/>
      <c r="BF34" s="165"/>
      <c r="BG34" s="165"/>
      <c r="BH34" s="166"/>
      <c r="BJ34" s="167"/>
      <c r="CA34" s="163">
        <v>25</v>
      </c>
      <c r="CB34" s="45">
        <v>25</v>
      </c>
      <c r="CC34" s="44" t="s">
        <v>125</v>
      </c>
      <c r="CD34" s="168">
        <f t="shared" si="27"/>
        <v>2336426.6235051551</v>
      </c>
      <c r="CE34" s="169">
        <v>2216403</v>
      </c>
      <c r="CF34" s="156">
        <f t="shared" si="28"/>
        <v>120023.62350515509</v>
      </c>
      <c r="CG34" s="156">
        <v>305014.2</v>
      </c>
      <c r="CH34" s="156">
        <v>382373.2</v>
      </c>
      <c r="CI34" s="156">
        <f t="shared" si="29"/>
        <v>0</v>
      </c>
      <c r="CJ34" s="169">
        <f t="shared" si="7"/>
        <v>807411.02350515511</v>
      </c>
      <c r="CK34" s="170">
        <f t="shared" si="8"/>
        <v>221214.9818206543</v>
      </c>
      <c r="CZ34" s="156"/>
      <c r="DA34" s="163">
        <v>25</v>
      </c>
      <c r="DB34" s="44" t="s">
        <v>125</v>
      </c>
      <c r="DC34" s="156"/>
      <c r="DD34" s="156"/>
      <c r="DE34" s="156"/>
      <c r="DF34" s="156"/>
      <c r="DG34" s="171">
        <f t="shared" si="30"/>
        <v>0</v>
      </c>
      <c r="DH34" s="156"/>
      <c r="DI34" s="156"/>
      <c r="DJ34" s="156"/>
      <c r="DK34" s="171">
        <f t="shared" si="31"/>
        <v>0</v>
      </c>
      <c r="DL34" s="172">
        <f t="shared" si="9"/>
        <v>0</v>
      </c>
      <c r="DM34" s="156"/>
      <c r="DN34" s="172">
        <f t="shared" si="10"/>
        <v>0</v>
      </c>
      <c r="DO34" s="156"/>
      <c r="DP34" s="162">
        <f t="shared" si="11"/>
        <v>120023.62350515509</v>
      </c>
      <c r="DQ34" s="156">
        <f t="shared" si="12"/>
        <v>0</v>
      </c>
      <c r="DR34" s="156">
        <f t="shared" si="32"/>
        <v>120023.62350515509</v>
      </c>
      <c r="DS34" s="171"/>
      <c r="DT34" s="172">
        <f t="shared" si="33"/>
        <v>0</v>
      </c>
      <c r="DU34" s="156"/>
      <c r="DV34" s="173"/>
      <c r="DW34" s="174"/>
      <c r="DX34" s="174"/>
      <c r="DY34" s="174"/>
      <c r="DZ34" s="171"/>
      <c r="EA34" s="175"/>
      <c r="EB34" s="176"/>
      <c r="EC34" s="177">
        <f t="shared" si="13"/>
        <v>-25</v>
      </c>
      <c r="ED34" s="175"/>
      <c r="EE34" s="178"/>
      <c r="EF34" s="175"/>
      <c r="EG34" s="175"/>
      <c r="EH34" s="174"/>
      <c r="EI34" s="175"/>
      <c r="EJ34" s="175"/>
      <c r="EK34" s="175"/>
      <c r="EL34" s="175"/>
      <c r="EM34" s="175"/>
    </row>
    <row r="35" spans="1:143" s="44" customFormat="1" ht="12" x14ac:dyDescent="0.2">
      <c r="A35" s="154">
        <v>26</v>
      </c>
      <c r="B35" s="45">
        <v>26</v>
      </c>
      <c r="C35" s="44" t="s">
        <v>126</v>
      </c>
      <c r="D35" s="155">
        <f t="shared" si="14"/>
        <v>3.0523255813953485</v>
      </c>
      <c r="E35" s="156">
        <f t="shared" si="15"/>
        <v>58266.513081395351</v>
      </c>
      <c r="F35" s="156">
        <f t="shared" si="15"/>
        <v>0</v>
      </c>
      <c r="G35" s="156">
        <f t="shared" si="15"/>
        <v>2863.0813953488368</v>
      </c>
      <c r="H35" s="157">
        <f t="shared" si="16"/>
        <v>61129.594476744191</v>
      </c>
      <c r="I35" s="156"/>
      <c r="J35" s="158">
        <f t="shared" si="17"/>
        <v>2863.0813953488368</v>
      </c>
      <c r="K35" s="159">
        <f t="shared" si="18"/>
        <v>6190.427196136895</v>
      </c>
      <c r="L35" s="160">
        <f t="shared" si="0"/>
        <v>9053.5085914857318</v>
      </c>
      <c r="M35" s="156"/>
      <c r="N35" s="161">
        <f t="shared" si="1"/>
        <v>52076.085885258457</v>
      </c>
      <c r="O35" s="156"/>
      <c r="P35" s="162">
        <f t="shared" si="19"/>
        <v>2863.0813953488368</v>
      </c>
      <c r="Q35" s="156">
        <f t="shared" si="20"/>
        <v>0</v>
      </c>
      <c r="R35" s="156">
        <f t="shared" si="21"/>
        <v>0</v>
      </c>
      <c r="S35" s="156">
        <f t="shared" si="22"/>
        <v>0</v>
      </c>
      <c r="T35" s="156">
        <f t="shared" si="2"/>
        <v>6190.427196136895</v>
      </c>
      <c r="U35" s="157">
        <f t="shared" si="3"/>
        <v>9053.5085914857318</v>
      </c>
      <c r="V35" s="156"/>
      <c r="W35" s="161">
        <f t="shared" si="4"/>
        <v>20202.794476744188</v>
      </c>
      <c r="AA35" s="163">
        <v>26</v>
      </c>
      <c r="AB35" s="164">
        <v>3.0523255813953485</v>
      </c>
      <c r="AC35" s="164">
        <v>0</v>
      </c>
      <c r="AD35" s="164">
        <v>0</v>
      </c>
      <c r="AE35" s="164">
        <v>0</v>
      </c>
      <c r="AF35" s="164">
        <v>0</v>
      </c>
      <c r="AG35" s="164">
        <v>0</v>
      </c>
      <c r="AH35" s="164">
        <v>58376</v>
      </c>
      <c r="AI35" s="165">
        <v>109.48691860465114</v>
      </c>
      <c r="AJ35" s="165">
        <v>0</v>
      </c>
      <c r="AK35" s="165">
        <v>0</v>
      </c>
      <c r="AL35" s="165">
        <v>58266.513081395351</v>
      </c>
      <c r="AM35" s="165">
        <v>0</v>
      </c>
      <c r="AN35" s="165">
        <v>2863.0813953488368</v>
      </c>
      <c r="AO35" s="165">
        <v>61129.594476744191</v>
      </c>
      <c r="AP35" s="165">
        <v>0</v>
      </c>
      <c r="AQ35" s="165">
        <v>0</v>
      </c>
      <c r="AR35" s="165">
        <v>0</v>
      </c>
      <c r="AS35" s="165">
        <v>0</v>
      </c>
      <c r="AT35" s="165">
        <v>0</v>
      </c>
      <c r="AU35" s="166">
        <v>61129.594476744191</v>
      </c>
      <c r="AW35" s="163">
        <f t="shared" si="5"/>
        <v>26</v>
      </c>
      <c r="AX35" s="164">
        <f t="shared" si="23"/>
        <v>0</v>
      </c>
      <c r="AY35" s="165">
        <f t="shared" si="24"/>
        <v>0</v>
      </c>
      <c r="AZ35" s="165">
        <f t="shared" si="25"/>
        <v>0</v>
      </c>
      <c r="BA35" s="165">
        <f t="shared" si="6"/>
        <v>0</v>
      </c>
      <c r="BB35" s="166">
        <f t="shared" si="26"/>
        <v>0</v>
      </c>
      <c r="BC35" s="44">
        <v>61240</v>
      </c>
      <c r="BD35" s="163"/>
      <c r="BE35" s="165"/>
      <c r="BF35" s="165"/>
      <c r="BG35" s="165"/>
      <c r="BH35" s="166"/>
      <c r="BJ35" s="167"/>
      <c r="CA35" s="163">
        <v>26</v>
      </c>
      <c r="CB35" s="45">
        <v>26</v>
      </c>
      <c r="CC35" s="44" t="s">
        <v>126</v>
      </c>
      <c r="CD35" s="168">
        <f t="shared" si="27"/>
        <v>58266.513081395351</v>
      </c>
      <c r="CE35" s="169">
        <v>57069</v>
      </c>
      <c r="CF35" s="156">
        <f t="shared" si="28"/>
        <v>1197.513081395351</v>
      </c>
      <c r="CG35" s="156">
        <v>15049.8</v>
      </c>
      <c r="CH35" s="156">
        <v>1092.4000000000001</v>
      </c>
      <c r="CI35" s="156">
        <f t="shared" si="29"/>
        <v>0</v>
      </c>
      <c r="CJ35" s="169">
        <f t="shared" si="7"/>
        <v>17339.713081395352</v>
      </c>
      <c r="CK35" s="170">
        <f t="shared" si="8"/>
        <v>6190.427196136895</v>
      </c>
      <c r="CZ35" s="156"/>
      <c r="DA35" s="163">
        <v>26</v>
      </c>
      <c r="DB35" s="44" t="s">
        <v>126</v>
      </c>
      <c r="DC35" s="156"/>
      <c r="DD35" s="156"/>
      <c r="DE35" s="156"/>
      <c r="DF35" s="156"/>
      <c r="DG35" s="171">
        <f t="shared" si="30"/>
        <v>0</v>
      </c>
      <c r="DH35" s="156"/>
      <c r="DI35" s="156"/>
      <c r="DJ35" s="156"/>
      <c r="DK35" s="171">
        <f t="shared" si="31"/>
        <v>0</v>
      </c>
      <c r="DL35" s="172">
        <f t="shared" si="9"/>
        <v>0</v>
      </c>
      <c r="DM35" s="156"/>
      <c r="DN35" s="172">
        <f t="shared" si="10"/>
        <v>0</v>
      </c>
      <c r="DO35" s="156"/>
      <c r="DP35" s="162">
        <f t="shared" si="11"/>
        <v>1197.513081395351</v>
      </c>
      <c r="DQ35" s="156">
        <f t="shared" si="12"/>
        <v>0</v>
      </c>
      <c r="DR35" s="156">
        <f t="shared" si="32"/>
        <v>1197.513081395351</v>
      </c>
      <c r="DS35" s="171"/>
      <c r="DT35" s="172">
        <f t="shared" si="33"/>
        <v>0</v>
      </c>
      <c r="DU35" s="156"/>
      <c r="DV35" s="173"/>
      <c r="DW35" s="174"/>
      <c r="DX35" s="174"/>
      <c r="DY35" s="174"/>
      <c r="DZ35" s="171"/>
      <c r="EA35" s="175"/>
      <c r="EB35" s="176"/>
      <c r="EC35" s="177">
        <f t="shared" si="13"/>
        <v>-26</v>
      </c>
      <c r="ED35" s="175"/>
      <c r="EE35" s="178"/>
      <c r="EF35" s="175"/>
      <c r="EG35" s="175"/>
      <c r="EH35" s="174"/>
      <c r="EI35" s="175"/>
      <c r="EJ35" s="175"/>
      <c r="EK35" s="175"/>
      <c r="EL35" s="175"/>
      <c r="EM35" s="175"/>
    </row>
    <row r="36" spans="1:143" s="44" customFormat="1" ht="12" x14ac:dyDescent="0.2">
      <c r="A36" s="154">
        <v>27</v>
      </c>
      <c r="B36" s="45">
        <v>27</v>
      </c>
      <c r="C36" s="44" t="s">
        <v>127</v>
      </c>
      <c r="D36" s="155">
        <f t="shared" si="14"/>
        <v>2.1196778564086425</v>
      </c>
      <c r="E36" s="156">
        <f t="shared" si="15"/>
        <v>26702.52068474927</v>
      </c>
      <c r="F36" s="156">
        <f t="shared" si="15"/>
        <v>0</v>
      </c>
      <c r="G36" s="156">
        <f t="shared" si="15"/>
        <v>1988.2578293113065</v>
      </c>
      <c r="H36" s="157">
        <f t="shared" si="16"/>
        <v>28690.778514060577</v>
      </c>
      <c r="I36" s="156"/>
      <c r="J36" s="158">
        <f t="shared" si="17"/>
        <v>1988.2578293113065</v>
      </c>
      <c r="K36" s="159">
        <f t="shared" si="18"/>
        <v>7272.4129029653968</v>
      </c>
      <c r="L36" s="160">
        <f t="shared" si="0"/>
        <v>9260.6707322767033</v>
      </c>
      <c r="M36" s="156"/>
      <c r="N36" s="161">
        <f t="shared" si="1"/>
        <v>19430.107781783874</v>
      </c>
      <c r="O36" s="156"/>
      <c r="P36" s="162">
        <f t="shared" si="19"/>
        <v>1988.2578293113065</v>
      </c>
      <c r="Q36" s="156">
        <f t="shared" si="20"/>
        <v>0</v>
      </c>
      <c r="R36" s="156">
        <f t="shared" si="21"/>
        <v>0</v>
      </c>
      <c r="S36" s="156">
        <f t="shared" si="22"/>
        <v>0</v>
      </c>
      <c r="T36" s="156">
        <f t="shared" si="2"/>
        <v>7272.4129029653968</v>
      </c>
      <c r="U36" s="157">
        <f t="shared" si="3"/>
        <v>9260.6707322767033</v>
      </c>
      <c r="V36" s="156"/>
      <c r="W36" s="161">
        <f t="shared" si="4"/>
        <v>18987.178514060575</v>
      </c>
      <c r="AA36" s="163">
        <v>27</v>
      </c>
      <c r="AB36" s="164">
        <v>2.1196778564086425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26886</v>
      </c>
      <c r="AI36" s="165">
        <v>183.4793152507321</v>
      </c>
      <c r="AJ36" s="165">
        <v>0</v>
      </c>
      <c r="AK36" s="165">
        <v>0</v>
      </c>
      <c r="AL36" s="165">
        <v>26702.52068474927</v>
      </c>
      <c r="AM36" s="165">
        <v>0</v>
      </c>
      <c r="AN36" s="165">
        <v>1988.2578293113065</v>
      </c>
      <c r="AO36" s="165">
        <v>28690.778514060574</v>
      </c>
      <c r="AP36" s="165">
        <v>0</v>
      </c>
      <c r="AQ36" s="165">
        <v>0</v>
      </c>
      <c r="AR36" s="165">
        <v>0</v>
      </c>
      <c r="AS36" s="165">
        <v>0</v>
      </c>
      <c r="AT36" s="165">
        <v>0</v>
      </c>
      <c r="AU36" s="166">
        <v>28690.778514060574</v>
      </c>
      <c r="AW36" s="163">
        <f t="shared" si="5"/>
        <v>27</v>
      </c>
      <c r="AX36" s="164">
        <f t="shared" si="23"/>
        <v>0</v>
      </c>
      <c r="AY36" s="165">
        <f t="shared" si="24"/>
        <v>0</v>
      </c>
      <c r="AZ36" s="165">
        <f t="shared" si="25"/>
        <v>0</v>
      </c>
      <c r="BA36" s="165">
        <f t="shared" si="6"/>
        <v>0</v>
      </c>
      <c r="BB36" s="166">
        <f t="shared" si="26"/>
        <v>0</v>
      </c>
      <c r="BC36" s="44">
        <v>28872</v>
      </c>
      <c r="BD36" s="163"/>
      <c r="BE36" s="165"/>
      <c r="BF36" s="165"/>
      <c r="BG36" s="165"/>
      <c r="BH36" s="166"/>
      <c r="BJ36" s="167"/>
      <c r="CA36" s="163">
        <v>27</v>
      </c>
      <c r="CB36" s="45">
        <v>27</v>
      </c>
      <c r="CC36" s="44" t="s">
        <v>127</v>
      </c>
      <c r="CD36" s="168">
        <f t="shared" si="27"/>
        <v>26702.52068474927</v>
      </c>
      <c r="CE36" s="169">
        <v>24259</v>
      </c>
      <c r="CF36" s="156">
        <f t="shared" si="28"/>
        <v>2443.52068474927</v>
      </c>
      <c r="CG36" s="156">
        <v>14555.4</v>
      </c>
      <c r="CH36" s="156">
        <v>0</v>
      </c>
      <c r="CI36" s="156">
        <f t="shared" si="29"/>
        <v>0</v>
      </c>
      <c r="CJ36" s="169">
        <f t="shared" si="7"/>
        <v>16998.920684749268</v>
      </c>
      <c r="CK36" s="170">
        <f t="shared" si="8"/>
        <v>7272.4129029653968</v>
      </c>
      <c r="CZ36" s="156"/>
      <c r="DA36" s="163">
        <v>27</v>
      </c>
      <c r="DB36" s="44" t="s">
        <v>127</v>
      </c>
      <c r="DC36" s="156"/>
      <c r="DD36" s="156"/>
      <c r="DE36" s="156"/>
      <c r="DF36" s="156"/>
      <c r="DG36" s="171">
        <f t="shared" si="30"/>
        <v>0</v>
      </c>
      <c r="DH36" s="156"/>
      <c r="DI36" s="156"/>
      <c r="DJ36" s="156"/>
      <c r="DK36" s="171">
        <f t="shared" si="31"/>
        <v>0</v>
      </c>
      <c r="DL36" s="172">
        <f t="shared" si="9"/>
        <v>0</v>
      </c>
      <c r="DM36" s="156"/>
      <c r="DN36" s="172">
        <f t="shared" si="10"/>
        <v>0</v>
      </c>
      <c r="DO36" s="156"/>
      <c r="DP36" s="162">
        <f t="shared" si="11"/>
        <v>2443.52068474927</v>
      </c>
      <c r="DQ36" s="156">
        <f t="shared" si="12"/>
        <v>0</v>
      </c>
      <c r="DR36" s="156">
        <f t="shared" si="32"/>
        <v>2443.52068474927</v>
      </c>
      <c r="DS36" s="171"/>
      <c r="DT36" s="172">
        <f t="shared" si="33"/>
        <v>0</v>
      </c>
      <c r="DU36" s="156"/>
      <c r="DV36" s="173"/>
      <c r="DW36" s="174"/>
      <c r="DX36" s="174"/>
      <c r="DY36" s="174"/>
      <c r="DZ36" s="171"/>
      <c r="EA36" s="175"/>
      <c r="EB36" s="176" t="s">
        <v>119</v>
      </c>
      <c r="EC36" s="177">
        <f t="shared" si="13"/>
        <v>-27</v>
      </c>
      <c r="ED36" s="175"/>
      <c r="EE36" s="178"/>
      <c r="EF36" s="175"/>
      <c r="EG36" s="175"/>
      <c r="EH36" s="174"/>
      <c r="EI36" s="175"/>
      <c r="EJ36" s="175"/>
      <c r="EK36" s="175"/>
      <c r="EL36" s="175"/>
      <c r="EM36" s="175"/>
    </row>
    <row r="37" spans="1:143" s="44" customFormat="1" ht="12" x14ac:dyDescent="0.2">
      <c r="A37" s="154">
        <v>28</v>
      </c>
      <c r="B37" s="45">
        <v>28</v>
      </c>
      <c r="C37" s="44" t="s">
        <v>128</v>
      </c>
      <c r="D37" s="155">
        <f t="shared" si="14"/>
        <v>0</v>
      </c>
      <c r="E37" s="156">
        <f t="shared" si="15"/>
        <v>0</v>
      </c>
      <c r="F37" s="156">
        <f t="shared" si="15"/>
        <v>0</v>
      </c>
      <c r="G37" s="156">
        <f t="shared" si="15"/>
        <v>0</v>
      </c>
      <c r="H37" s="157">
        <f t="shared" si="16"/>
        <v>0</v>
      </c>
      <c r="I37" s="156"/>
      <c r="J37" s="158">
        <f t="shared" si="17"/>
        <v>0</v>
      </c>
      <c r="K37" s="159">
        <f t="shared" si="18"/>
        <v>0</v>
      </c>
      <c r="L37" s="160">
        <f t="shared" si="0"/>
        <v>0</v>
      </c>
      <c r="M37" s="156"/>
      <c r="N37" s="161">
        <f t="shared" si="1"/>
        <v>0</v>
      </c>
      <c r="O37" s="156"/>
      <c r="P37" s="162">
        <f t="shared" si="19"/>
        <v>0</v>
      </c>
      <c r="Q37" s="156">
        <f t="shared" si="20"/>
        <v>0</v>
      </c>
      <c r="R37" s="156">
        <f t="shared" si="21"/>
        <v>0</v>
      </c>
      <c r="S37" s="156">
        <f t="shared" si="22"/>
        <v>0</v>
      </c>
      <c r="T37" s="156">
        <f t="shared" si="2"/>
        <v>0</v>
      </c>
      <c r="U37" s="157">
        <f t="shared" si="3"/>
        <v>0</v>
      </c>
      <c r="V37" s="156"/>
      <c r="W37" s="161">
        <f t="shared" si="4"/>
        <v>0</v>
      </c>
      <c r="AA37" s="163">
        <v>28</v>
      </c>
      <c r="AB37" s="164"/>
      <c r="AC37" s="164"/>
      <c r="AD37" s="164"/>
      <c r="AE37" s="164"/>
      <c r="AF37" s="164"/>
      <c r="AG37" s="164"/>
      <c r="AH37" s="164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6"/>
      <c r="AW37" s="163">
        <f t="shared" si="5"/>
        <v>28</v>
      </c>
      <c r="AX37" s="164">
        <f t="shared" si="23"/>
        <v>0</v>
      </c>
      <c r="AY37" s="165">
        <f t="shared" si="24"/>
        <v>0</v>
      </c>
      <c r="AZ37" s="165">
        <f t="shared" si="25"/>
        <v>0</v>
      </c>
      <c r="BA37" s="165">
        <f t="shared" si="6"/>
        <v>0</v>
      </c>
      <c r="BB37" s="166">
        <f t="shared" si="26"/>
        <v>0</v>
      </c>
      <c r="BD37" s="163"/>
      <c r="BE37" s="165"/>
      <c r="BF37" s="165"/>
      <c r="BG37" s="165"/>
      <c r="BH37" s="166"/>
      <c r="BJ37" s="167"/>
      <c r="CA37" s="163">
        <v>28</v>
      </c>
      <c r="CB37" s="45">
        <v>28</v>
      </c>
      <c r="CC37" s="44" t="s">
        <v>128</v>
      </c>
      <c r="CD37" s="168">
        <f t="shared" si="27"/>
        <v>0</v>
      </c>
      <c r="CE37" s="169">
        <v>0</v>
      </c>
      <c r="CF37" s="156">
        <f t="shared" si="28"/>
        <v>0</v>
      </c>
      <c r="CG37" s="156">
        <v>0</v>
      </c>
      <c r="CH37" s="156">
        <v>0</v>
      </c>
      <c r="CI37" s="156">
        <f t="shared" si="29"/>
        <v>0</v>
      </c>
      <c r="CJ37" s="169">
        <f t="shared" si="7"/>
        <v>0</v>
      </c>
      <c r="CK37" s="170">
        <f t="shared" si="8"/>
        <v>0</v>
      </c>
      <c r="CZ37" s="156"/>
      <c r="DA37" s="163">
        <v>28</v>
      </c>
      <c r="DB37" s="44" t="s">
        <v>128</v>
      </c>
      <c r="DC37" s="156"/>
      <c r="DD37" s="156"/>
      <c r="DE37" s="156"/>
      <c r="DF37" s="156"/>
      <c r="DG37" s="171">
        <f t="shared" si="30"/>
        <v>0</v>
      </c>
      <c r="DH37" s="156"/>
      <c r="DI37" s="156"/>
      <c r="DJ37" s="156"/>
      <c r="DK37" s="171">
        <f t="shared" si="31"/>
        <v>0</v>
      </c>
      <c r="DL37" s="172">
        <f t="shared" si="9"/>
        <v>0</v>
      </c>
      <c r="DM37" s="156"/>
      <c r="DN37" s="172">
        <f t="shared" si="10"/>
        <v>0</v>
      </c>
      <c r="DO37" s="156"/>
      <c r="DP37" s="162">
        <f t="shared" si="11"/>
        <v>0</v>
      </c>
      <c r="DQ37" s="156">
        <f t="shared" si="12"/>
        <v>0</v>
      </c>
      <c r="DR37" s="156">
        <f t="shared" si="32"/>
        <v>0</v>
      </c>
      <c r="DS37" s="171"/>
      <c r="DT37" s="172">
        <f t="shared" si="33"/>
        <v>0</v>
      </c>
      <c r="DU37" s="156"/>
      <c r="DV37" s="173"/>
      <c r="DW37" s="174"/>
      <c r="DX37" s="174"/>
      <c r="DY37" s="174"/>
      <c r="DZ37" s="171"/>
      <c r="EA37" s="175"/>
      <c r="EB37" s="176" t="s">
        <v>129</v>
      </c>
      <c r="EC37" s="177">
        <f t="shared" si="13"/>
        <v>-28</v>
      </c>
      <c r="ED37" s="175"/>
      <c r="EE37" s="178"/>
      <c r="EF37" s="175"/>
      <c r="EG37" s="175"/>
      <c r="EH37" s="174"/>
      <c r="EI37" s="175"/>
      <c r="EJ37" s="175"/>
      <c r="EK37" s="175"/>
      <c r="EL37" s="175"/>
      <c r="EM37" s="175"/>
    </row>
    <row r="38" spans="1:143" s="44" customFormat="1" ht="12" x14ac:dyDescent="0.2">
      <c r="A38" s="154">
        <v>29</v>
      </c>
      <c r="B38" s="45">
        <v>29</v>
      </c>
      <c r="C38" s="44" t="s">
        <v>130</v>
      </c>
      <c r="D38" s="155">
        <f t="shared" si="14"/>
        <v>0</v>
      </c>
      <c r="E38" s="156">
        <f t="shared" si="15"/>
        <v>0</v>
      </c>
      <c r="F38" s="156">
        <f t="shared" si="15"/>
        <v>0</v>
      </c>
      <c r="G38" s="156">
        <f t="shared" si="15"/>
        <v>0</v>
      </c>
      <c r="H38" s="157">
        <f t="shared" si="16"/>
        <v>0</v>
      </c>
      <c r="I38" s="156"/>
      <c r="J38" s="158">
        <f t="shared" si="17"/>
        <v>0</v>
      </c>
      <c r="K38" s="159">
        <f t="shared" si="18"/>
        <v>0</v>
      </c>
      <c r="L38" s="160">
        <f t="shared" si="0"/>
        <v>0</v>
      </c>
      <c r="M38" s="156"/>
      <c r="N38" s="161">
        <f t="shared" si="1"/>
        <v>0</v>
      </c>
      <c r="O38" s="156"/>
      <c r="P38" s="162">
        <f t="shared" si="19"/>
        <v>0</v>
      </c>
      <c r="Q38" s="156">
        <f t="shared" si="20"/>
        <v>0</v>
      </c>
      <c r="R38" s="156">
        <f t="shared" si="21"/>
        <v>0</v>
      </c>
      <c r="S38" s="156">
        <f t="shared" si="22"/>
        <v>0</v>
      </c>
      <c r="T38" s="156">
        <f t="shared" si="2"/>
        <v>0</v>
      </c>
      <c r="U38" s="157">
        <f t="shared" si="3"/>
        <v>0</v>
      </c>
      <c r="V38" s="156"/>
      <c r="W38" s="161">
        <f t="shared" si="4"/>
        <v>0</v>
      </c>
      <c r="AA38" s="163">
        <v>29</v>
      </c>
      <c r="AB38" s="164"/>
      <c r="AC38" s="164"/>
      <c r="AD38" s="164"/>
      <c r="AE38" s="164"/>
      <c r="AF38" s="164"/>
      <c r="AG38" s="164"/>
      <c r="AH38" s="164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6"/>
      <c r="AW38" s="163">
        <f t="shared" si="5"/>
        <v>29</v>
      </c>
      <c r="AX38" s="164">
        <f t="shared" si="23"/>
        <v>0</v>
      </c>
      <c r="AY38" s="165">
        <f t="shared" si="24"/>
        <v>0</v>
      </c>
      <c r="AZ38" s="165">
        <f t="shared" si="25"/>
        <v>0</v>
      </c>
      <c r="BA38" s="165">
        <f t="shared" si="6"/>
        <v>0</v>
      </c>
      <c r="BB38" s="166">
        <f t="shared" si="26"/>
        <v>0</v>
      </c>
      <c r="BD38" s="163"/>
      <c r="BE38" s="165"/>
      <c r="BF38" s="165"/>
      <c r="BG38" s="165"/>
      <c r="BH38" s="166"/>
      <c r="BJ38" s="167"/>
      <c r="CA38" s="163">
        <v>29</v>
      </c>
      <c r="CB38" s="45">
        <v>29</v>
      </c>
      <c r="CC38" s="44" t="s">
        <v>130</v>
      </c>
      <c r="CD38" s="168">
        <f t="shared" si="27"/>
        <v>0</v>
      </c>
      <c r="CE38" s="169">
        <v>0</v>
      </c>
      <c r="CF38" s="156">
        <f t="shared" si="28"/>
        <v>0</v>
      </c>
      <c r="CG38" s="156">
        <v>0</v>
      </c>
      <c r="CH38" s="156">
        <v>0</v>
      </c>
      <c r="CI38" s="156">
        <f t="shared" si="29"/>
        <v>0</v>
      </c>
      <c r="CJ38" s="169">
        <f t="shared" si="7"/>
        <v>0</v>
      </c>
      <c r="CK38" s="170">
        <f t="shared" si="8"/>
        <v>0</v>
      </c>
      <c r="CZ38" s="156"/>
      <c r="DA38" s="163">
        <v>29</v>
      </c>
      <c r="DB38" s="44" t="s">
        <v>130</v>
      </c>
      <c r="DC38" s="156"/>
      <c r="DD38" s="156"/>
      <c r="DE38" s="156"/>
      <c r="DF38" s="156"/>
      <c r="DG38" s="171">
        <f t="shared" si="30"/>
        <v>0</v>
      </c>
      <c r="DH38" s="156"/>
      <c r="DI38" s="156"/>
      <c r="DJ38" s="156"/>
      <c r="DK38" s="171">
        <f t="shared" si="31"/>
        <v>0</v>
      </c>
      <c r="DL38" s="172">
        <f t="shared" si="9"/>
        <v>0</v>
      </c>
      <c r="DM38" s="156"/>
      <c r="DN38" s="172">
        <f t="shared" si="10"/>
        <v>0</v>
      </c>
      <c r="DO38" s="156"/>
      <c r="DP38" s="162">
        <f t="shared" si="11"/>
        <v>0</v>
      </c>
      <c r="DQ38" s="156">
        <f t="shared" si="12"/>
        <v>0</v>
      </c>
      <c r="DR38" s="156">
        <f t="shared" si="32"/>
        <v>0</v>
      </c>
      <c r="DS38" s="171"/>
      <c r="DT38" s="172">
        <f t="shared" si="33"/>
        <v>0</v>
      </c>
      <c r="DU38" s="156"/>
      <c r="DV38" s="173"/>
      <c r="DW38" s="174"/>
      <c r="DX38" s="174"/>
      <c r="DY38" s="174"/>
      <c r="DZ38" s="171"/>
      <c r="EA38" s="175"/>
      <c r="EB38" s="176"/>
      <c r="EC38" s="177">
        <f t="shared" si="13"/>
        <v>-29</v>
      </c>
      <c r="ED38" s="175"/>
      <c r="EE38" s="178"/>
      <c r="EF38" s="175"/>
      <c r="EG38" s="175"/>
      <c r="EH38" s="174"/>
      <c r="EI38" s="175"/>
      <c r="EJ38" s="175"/>
      <c r="EK38" s="175"/>
      <c r="EL38" s="175"/>
      <c r="EM38" s="175"/>
    </row>
    <row r="39" spans="1:143" s="44" customFormat="1" ht="12" x14ac:dyDescent="0.2">
      <c r="A39" s="154">
        <v>30</v>
      </c>
      <c r="B39" s="45">
        <v>30</v>
      </c>
      <c r="C39" s="44" t="s">
        <v>131</v>
      </c>
      <c r="D39" s="155">
        <f t="shared" si="14"/>
        <v>11.264031562251379</v>
      </c>
      <c r="E39" s="156">
        <f t="shared" si="15"/>
        <v>171776.98661288535</v>
      </c>
      <c r="F39" s="156">
        <f t="shared" si="15"/>
        <v>0</v>
      </c>
      <c r="G39" s="156">
        <f t="shared" si="15"/>
        <v>10565.661605391786</v>
      </c>
      <c r="H39" s="157">
        <f t="shared" si="16"/>
        <v>182342.64821827714</v>
      </c>
      <c r="I39" s="156"/>
      <c r="J39" s="158">
        <f t="shared" si="17"/>
        <v>10565.661605391786</v>
      </c>
      <c r="K39" s="159">
        <f t="shared" si="18"/>
        <v>27709.562154377079</v>
      </c>
      <c r="L39" s="160">
        <f t="shared" si="0"/>
        <v>38275.223759768865</v>
      </c>
      <c r="M39" s="156"/>
      <c r="N39" s="161">
        <f t="shared" si="1"/>
        <v>144067.42445850826</v>
      </c>
      <c r="O39" s="156"/>
      <c r="P39" s="162">
        <f t="shared" si="19"/>
        <v>10565.661605391786</v>
      </c>
      <c r="Q39" s="156">
        <f t="shared" si="20"/>
        <v>0</v>
      </c>
      <c r="R39" s="156">
        <f t="shared" si="21"/>
        <v>0</v>
      </c>
      <c r="S39" s="156">
        <f t="shared" si="22"/>
        <v>0</v>
      </c>
      <c r="T39" s="156">
        <f t="shared" si="2"/>
        <v>27709.562154377079</v>
      </c>
      <c r="U39" s="157">
        <f t="shared" si="3"/>
        <v>38275.223759768865</v>
      </c>
      <c r="V39" s="156"/>
      <c r="W39" s="161">
        <f t="shared" si="4"/>
        <v>41172.848218277133</v>
      </c>
      <c r="AA39" s="163">
        <v>30</v>
      </c>
      <c r="AB39" s="164">
        <v>11.264031562251379</v>
      </c>
      <c r="AC39" s="164">
        <v>0</v>
      </c>
      <c r="AD39" s="164">
        <v>0</v>
      </c>
      <c r="AE39" s="164">
        <v>0</v>
      </c>
      <c r="AF39" s="164">
        <v>3</v>
      </c>
      <c r="AG39" s="164">
        <v>0</v>
      </c>
      <c r="AH39" s="164">
        <v>175641</v>
      </c>
      <c r="AI39" s="165">
        <v>3864.0133871147136</v>
      </c>
      <c r="AJ39" s="165">
        <v>0</v>
      </c>
      <c r="AK39" s="165">
        <v>0</v>
      </c>
      <c r="AL39" s="165">
        <v>171776.98661288535</v>
      </c>
      <c r="AM39" s="165">
        <v>0</v>
      </c>
      <c r="AN39" s="165">
        <v>10565.661605391786</v>
      </c>
      <c r="AO39" s="165">
        <v>182342.64821827709</v>
      </c>
      <c r="AP39" s="165">
        <v>0</v>
      </c>
      <c r="AQ39" s="165">
        <v>0</v>
      </c>
      <c r="AR39" s="165">
        <v>0</v>
      </c>
      <c r="AS39" s="165">
        <v>0</v>
      </c>
      <c r="AT39" s="165">
        <v>0</v>
      </c>
      <c r="AU39" s="166">
        <v>182342.64821827709</v>
      </c>
      <c r="AW39" s="163">
        <f t="shared" si="5"/>
        <v>30</v>
      </c>
      <c r="AX39" s="164">
        <f t="shared" si="23"/>
        <v>0</v>
      </c>
      <c r="AY39" s="165">
        <f t="shared" si="24"/>
        <v>0</v>
      </c>
      <c r="AZ39" s="165">
        <f t="shared" si="25"/>
        <v>0</v>
      </c>
      <c r="BA39" s="165">
        <f t="shared" si="6"/>
        <v>0</v>
      </c>
      <c r="BB39" s="166">
        <f t="shared" si="26"/>
        <v>0</v>
      </c>
      <c r="BC39" s="44">
        <v>186203</v>
      </c>
      <c r="BD39" s="163"/>
      <c r="BE39" s="165"/>
      <c r="BF39" s="165"/>
      <c r="BG39" s="165"/>
      <c r="BH39" s="166"/>
      <c r="BJ39" s="167"/>
      <c r="CA39" s="163">
        <v>30</v>
      </c>
      <c r="CB39" s="45">
        <v>30</v>
      </c>
      <c r="CC39" s="44" t="s">
        <v>131</v>
      </c>
      <c r="CD39" s="168">
        <f t="shared" si="27"/>
        <v>171776.98661288535</v>
      </c>
      <c r="CE39" s="169">
        <v>145506</v>
      </c>
      <c r="CF39" s="156">
        <f t="shared" si="28"/>
        <v>26270.986612885346</v>
      </c>
      <c r="CG39" s="156">
        <v>4336.2</v>
      </c>
      <c r="CH39" s="156">
        <v>0</v>
      </c>
      <c r="CI39" s="156">
        <f t="shared" si="29"/>
        <v>0</v>
      </c>
      <c r="CJ39" s="169">
        <f t="shared" si="7"/>
        <v>30607.186612885347</v>
      </c>
      <c r="CK39" s="170">
        <f t="shared" si="8"/>
        <v>27709.562154377079</v>
      </c>
      <c r="CZ39" s="156"/>
      <c r="DA39" s="163">
        <v>30</v>
      </c>
      <c r="DB39" s="44" t="s">
        <v>131</v>
      </c>
      <c r="DC39" s="156"/>
      <c r="DD39" s="156"/>
      <c r="DE39" s="156"/>
      <c r="DF39" s="156"/>
      <c r="DG39" s="171">
        <f t="shared" si="30"/>
        <v>0</v>
      </c>
      <c r="DH39" s="156"/>
      <c r="DI39" s="156"/>
      <c r="DJ39" s="156"/>
      <c r="DK39" s="171">
        <f t="shared" si="31"/>
        <v>0</v>
      </c>
      <c r="DL39" s="172">
        <f t="shared" si="9"/>
        <v>0</v>
      </c>
      <c r="DM39" s="156"/>
      <c r="DN39" s="172">
        <f t="shared" si="10"/>
        <v>0</v>
      </c>
      <c r="DO39" s="156"/>
      <c r="DP39" s="162">
        <f t="shared" si="11"/>
        <v>26270.986612885346</v>
      </c>
      <c r="DQ39" s="156">
        <f t="shared" si="12"/>
        <v>0</v>
      </c>
      <c r="DR39" s="156">
        <f t="shared" si="32"/>
        <v>26270.986612885346</v>
      </c>
      <c r="DS39" s="171"/>
      <c r="DT39" s="172">
        <f t="shared" si="33"/>
        <v>0</v>
      </c>
      <c r="DU39" s="156"/>
      <c r="DV39" s="173"/>
      <c r="DW39" s="174"/>
      <c r="DX39" s="174"/>
      <c r="DY39" s="174"/>
      <c r="DZ39" s="171"/>
      <c r="EA39" s="175"/>
      <c r="EB39" s="176"/>
      <c r="EC39" s="177">
        <f t="shared" si="13"/>
        <v>-30</v>
      </c>
      <c r="ED39" s="175"/>
      <c r="EE39" s="178"/>
      <c r="EF39" s="175"/>
      <c r="EG39" s="175"/>
      <c r="EH39" s="174"/>
      <c r="EI39" s="175"/>
      <c r="EJ39" s="175"/>
      <c r="EK39" s="175"/>
      <c r="EL39" s="175"/>
      <c r="EM39" s="175"/>
    </row>
    <row r="40" spans="1:143" s="44" customFormat="1" ht="12" x14ac:dyDescent="0.2">
      <c r="A40" s="154">
        <v>31</v>
      </c>
      <c r="B40" s="45">
        <v>31</v>
      </c>
      <c r="C40" s="44" t="s">
        <v>132</v>
      </c>
      <c r="D40" s="155">
        <f t="shared" si="14"/>
        <v>101.7042623069898</v>
      </c>
      <c r="E40" s="156">
        <f t="shared" si="15"/>
        <v>1694272.8594411279</v>
      </c>
      <c r="F40" s="156">
        <f t="shared" si="15"/>
        <v>0</v>
      </c>
      <c r="G40" s="156">
        <f t="shared" si="15"/>
        <v>95398.598043956532</v>
      </c>
      <c r="H40" s="157">
        <f t="shared" si="16"/>
        <v>1789671.4574850844</v>
      </c>
      <c r="I40" s="156"/>
      <c r="J40" s="158">
        <f t="shared" si="17"/>
        <v>95398.598043956532</v>
      </c>
      <c r="K40" s="159">
        <f t="shared" si="18"/>
        <v>144933.85944112786</v>
      </c>
      <c r="L40" s="160">
        <f t="shared" si="0"/>
        <v>240332.45748508439</v>
      </c>
      <c r="M40" s="156"/>
      <c r="N40" s="161">
        <f t="shared" si="1"/>
        <v>1549339</v>
      </c>
      <c r="O40" s="156"/>
      <c r="P40" s="162">
        <f t="shared" si="19"/>
        <v>95398.598043956532</v>
      </c>
      <c r="Q40" s="156">
        <f t="shared" si="20"/>
        <v>207.46053638085846</v>
      </c>
      <c r="R40" s="156">
        <f t="shared" si="21"/>
        <v>0</v>
      </c>
      <c r="S40" s="156">
        <f t="shared" si="22"/>
        <v>0</v>
      </c>
      <c r="T40" s="156">
        <f t="shared" si="2"/>
        <v>144933.85944112786</v>
      </c>
      <c r="U40" s="157">
        <f t="shared" si="3"/>
        <v>240539.91802146524</v>
      </c>
      <c r="V40" s="156"/>
      <c r="W40" s="161">
        <f t="shared" si="4"/>
        <v>240539.91802146524</v>
      </c>
      <c r="AA40" s="163">
        <v>31</v>
      </c>
      <c r="AB40" s="164">
        <v>101.7042623069898</v>
      </c>
      <c r="AC40" s="164">
        <v>0</v>
      </c>
      <c r="AD40" s="164">
        <v>0</v>
      </c>
      <c r="AE40" s="164">
        <v>0</v>
      </c>
      <c r="AF40" s="164">
        <v>0</v>
      </c>
      <c r="AG40" s="164">
        <v>0</v>
      </c>
      <c r="AH40" s="164">
        <v>1707052</v>
      </c>
      <c r="AI40" s="165">
        <v>12779.140558873287</v>
      </c>
      <c r="AJ40" s="165">
        <v>0</v>
      </c>
      <c r="AK40" s="165">
        <v>0</v>
      </c>
      <c r="AL40" s="165">
        <v>1694272.8594411279</v>
      </c>
      <c r="AM40" s="165">
        <v>0</v>
      </c>
      <c r="AN40" s="165">
        <v>95398.598043956532</v>
      </c>
      <c r="AO40" s="165">
        <v>1789671.4574850849</v>
      </c>
      <c r="AP40" s="165">
        <v>0</v>
      </c>
      <c r="AQ40" s="165">
        <v>207.46053638085846</v>
      </c>
      <c r="AR40" s="165">
        <v>0</v>
      </c>
      <c r="AS40" s="165">
        <v>0</v>
      </c>
      <c r="AT40" s="165">
        <v>207.46053638085846</v>
      </c>
      <c r="AU40" s="166">
        <v>1789878.9180214664</v>
      </c>
      <c r="AW40" s="163">
        <f t="shared" si="5"/>
        <v>31</v>
      </c>
      <c r="AX40" s="164">
        <f t="shared" si="23"/>
        <v>0</v>
      </c>
      <c r="AY40" s="165">
        <f t="shared" si="24"/>
        <v>0</v>
      </c>
      <c r="AZ40" s="165">
        <f t="shared" si="25"/>
        <v>0</v>
      </c>
      <c r="BA40" s="165">
        <f t="shared" si="6"/>
        <v>0</v>
      </c>
      <c r="BB40" s="166">
        <f t="shared" si="26"/>
        <v>0</v>
      </c>
      <c r="BC40" s="44">
        <v>1802436</v>
      </c>
      <c r="BD40" s="163"/>
      <c r="BE40" s="165"/>
      <c r="BF40" s="165"/>
      <c r="BG40" s="165"/>
      <c r="BH40" s="166"/>
      <c r="BJ40" s="167"/>
      <c r="CA40" s="163">
        <v>31</v>
      </c>
      <c r="CB40" s="45">
        <v>31</v>
      </c>
      <c r="CC40" s="44" t="s">
        <v>132</v>
      </c>
      <c r="CD40" s="168">
        <f t="shared" si="27"/>
        <v>1694272.8594411279</v>
      </c>
      <c r="CE40" s="169">
        <v>1549339</v>
      </c>
      <c r="CF40" s="156">
        <f t="shared" si="28"/>
        <v>144933.85944112786</v>
      </c>
      <c r="CG40" s="156">
        <v>0</v>
      </c>
      <c r="CH40" s="156">
        <v>0</v>
      </c>
      <c r="CI40" s="156">
        <f t="shared" si="29"/>
        <v>0</v>
      </c>
      <c r="CJ40" s="169">
        <f t="shared" si="7"/>
        <v>144933.85944112786</v>
      </c>
      <c r="CK40" s="170">
        <f t="shared" si="8"/>
        <v>144933.85944112786</v>
      </c>
      <c r="CZ40" s="156"/>
      <c r="DA40" s="163">
        <v>31</v>
      </c>
      <c r="DB40" s="44" t="s">
        <v>132</v>
      </c>
      <c r="DC40" s="156"/>
      <c r="DD40" s="156"/>
      <c r="DE40" s="156"/>
      <c r="DF40" s="156"/>
      <c r="DG40" s="171">
        <f t="shared" si="30"/>
        <v>0</v>
      </c>
      <c r="DH40" s="156"/>
      <c r="DI40" s="156"/>
      <c r="DJ40" s="156"/>
      <c r="DK40" s="171">
        <f t="shared" si="31"/>
        <v>0</v>
      </c>
      <c r="DL40" s="172">
        <f t="shared" si="9"/>
        <v>0</v>
      </c>
      <c r="DM40" s="156"/>
      <c r="DN40" s="172">
        <f t="shared" si="10"/>
        <v>0</v>
      </c>
      <c r="DO40" s="156"/>
      <c r="DP40" s="162">
        <f t="shared" si="11"/>
        <v>144933.85944112786</v>
      </c>
      <c r="DQ40" s="156">
        <f t="shared" si="12"/>
        <v>0</v>
      </c>
      <c r="DR40" s="156">
        <f t="shared" si="32"/>
        <v>144933.85944112786</v>
      </c>
      <c r="DS40" s="171"/>
      <c r="DT40" s="172">
        <f t="shared" si="33"/>
        <v>0</v>
      </c>
      <c r="DU40" s="156"/>
      <c r="DV40" s="173"/>
      <c r="DW40" s="174"/>
      <c r="DX40" s="174"/>
      <c r="DY40" s="174"/>
      <c r="DZ40" s="171"/>
      <c r="EA40" s="175"/>
      <c r="EB40" s="176"/>
      <c r="EC40" s="177">
        <f t="shared" si="13"/>
        <v>-31</v>
      </c>
      <c r="ED40" s="175"/>
      <c r="EE40" s="178"/>
      <c r="EF40" s="175"/>
      <c r="EG40" s="175"/>
      <c r="EH40" s="174"/>
      <c r="EI40" s="175"/>
      <c r="EJ40" s="175"/>
      <c r="EK40" s="175"/>
      <c r="EL40" s="175"/>
      <c r="EM40" s="175"/>
    </row>
    <row r="41" spans="1:143" s="44" customFormat="1" ht="12" x14ac:dyDescent="0.2">
      <c r="A41" s="154">
        <v>32</v>
      </c>
      <c r="B41" s="45">
        <v>32</v>
      </c>
      <c r="C41" s="44" t="s">
        <v>133</v>
      </c>
      <c r="D41" s="155">
        <f t="shared" si="14"/>
        <v>0</v>
      </c>
      <c r="E41" s="156">
        <f t="shared" si="15"/>
        <v>0</v>
      </c>
      <c r="F41" s="156">
        <f t="shared" si="15"/>
        <v>0</v>
      </c>
      <c r="G41" s="156">
        <f t="shared" si="15"/>
        <v>0</v>
      </c>
      <c r="H41" s="157">
        <f t="shared" si="16"/>
        <v>0</v>
      </c>
      <c r="I41" s="156"/>
      <c r="J41" s="158">
        <f t="shared" si="17"/>
        <v>0</v>
      </c>
      <c r="K41" s="159">
        <f t="shared" si="18"/>
        <v>0</v>
      </c>
      <c r="L41" s="160">
        <f t="shared" si="0"/>
        <v>0</v>
      </c>
      <c r="M41" s="156"/>
      <c r="N41" s="161">
        <f t="shared" si="1"/>
        <v>0</v>
      </c>
      <c r="O41" s="156"/>
      <c r="P41" s="162">
        <f t="shared" si="19"/>
        <v>0</v>
      </c>
      <c r="Q41" s="156">
        <f t="shared" si="20"/>
        <v>0</v>
      </c>
      <c r="R41" s="156">
        <f t="shared" si="21"/>
        <v>0</v>
      </c>
      <c r="S41" s="156">
        <f t="shared" si="22"/>
        <v>0</v>
      </c>
      <c r="T41" s="156">
        <f t="shared" si="2"/>
        <v>0</v>
      </c>
      <c r="U41" s="157">
        <f t="shared" si="3"/>
        <v>0</v>
      </c>
      <c r="V41" s="156"/>
      <c r="W41" s="161">
        <f t="shared" si="4"/>
        <v>0</v>
      </c>
      <c r="AA41" s="163">
        <v>32</v>
      </c>
      <c r="AB41" s="164"/>
      <c r="AC41" s="164"/>
      <c r="AD41" s="164"/>
      <c r="AE41" s="164"/>
      <c r="AF41" s="164"/>
      <c r="AG41" s="164"/>
      <c r="AH41" s="164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6"/>
      <c r="AW41" s="163">
        <f t="shared" si="5"/>
        <v>32</v>
      </c>
      <c r="AX41" s="164">
        <f t="shared" si="23"/>
        <v>0</v>
      </c>
      <c r="AY41" s="165">
        <f t="shared" si="24"/>
        <v>0</v>
      </c>
      <c r="AZ41" s="165">
        <f t="shared" si="25"/>
        <v>0</v>
      </c>
      <c r="BA41" s="165">
        <f t="shared" si="6"/>
        <v>0</v>
      </c>
      <c r="BB41" s="166">
        <f t="shared" si="26"/>
        <v>0</v>
      </c>
      <c r="BD41" s="163"/>
      <c r="BE41" s="165"/>
      <c r="BF41" s="165"/>
      <c r="BG41" s="165"/>
      <c r="BH41" s="166"/>
      <c r="BJ41" s="167"/>
      <c r="CA41" s="163">
        <v>32</v>
      </c>
      <c r="CB41" s="45">
        <v>32</v>
      </c>
      <c r="CC41" s="44" t="s">
        <v>133</v>
      </c>
      <c r="CD41" s="168">
        <f t="shared" si="27"/>
        <v>0</v>
      </c>
      <c r="CE41" s="169">
        <v>0</v>
      </c>
      <c r="CF41" s="156">
        <f t="shared" si="28"/>
        <v>0</v>
      </c>
      <c r="CG41" s="156">
        <v>0</v>
      </c>
      <c r="CH41" s="156">
        <v>0</v>
      </c>
      <c r="CI41" s="156">
        <f t="shared" si="29"/>
        <v>0</v>
      </c>
      <c r="CJ41" s="169">
        <f t="shared" si="7"/>
        <v>0</v>
      </c>
      <c r="CK41" s="170">
        <f t="shared" si="8"/>
        <v>0</v>
      </c>
      <c r="CZ41" s="156"/>
      <c r="DA41" s="163">
        <v>32</v>
      </c>
      <c r="DB41" s="44" t="s">
        <v>133</v>
      </c>
      <c r="DC41" s="156"/>
      <c r="DD41" s="156"/>
      <c r="DE41" s="156"/>
      <c r="DF41" s="156"/>
      <c r="DG41" s="171">
        <f t="shared" si="30"/>
        <v>0</v>
      </c>
      <c r="DH41" s="156"/>
      <c r="DI41" s="156"/>
      <c r="DJ41" s="156"/>
      <c r="DK41" s="171">
        <f t="shared" si="31"/>
        <v>0</v>
      </c>
      <c r="DL41" s="172">
        <f t="shared" si="9"/>
        <v>0</v>
      </c>
      <c r="DM41" s="156"/>
      <c r="DN41" s="172">
        <f t="shared" si="10"/>
        <v>0</v>
      </c>
      <c r="DO41" s="156"/>
      <c r="DP41" s="162">
        <f t="shared" si="11"/>
        <v>0</v>
      </c>
      <c r="DQ41" s="156">
        <f t="shared" si="12"/>
        <v>0</v>
      </c>
      <c r="DR41" s="156">
        <f t="shared" si="32"/>
        <v>0</v>
      </c>
      <c r="DS41" s="171"/>
      <c r="DT41" s="172">
        <f t="shared" si="33"/>
        <v>0</v>
      </c>
      <c r="DU41" s="156"/>
      <c r="DV41" s="173"/>
      <c r="DW41" s="174"/>
      <c r="DX41" s="174"/>
      <c r="DY41" s="174"/>
      <c r="DZ41" s="171"/>
      <c r="EA41" s="175"/>
      <c r="EB41" s="176"/>
      <c r="EC41" s="177">
        <f t="shared" si="13"/>
        <v>-32</v>
      </c>
      <c r="ED41" s="175"/>
      <c r="EE41" s="178"/>
      <c r="EF41" s="175"/>
      <c r="EG41" s="175"/>
      <c r="EH41" s="174"/>
      <c r="EI41" s="175"/>
      <c r="EJ41" s="175"/>
      <c r="EK41" s="175"/>
      <c r="EL41" s="175"/>
      <c r="EM41" s="175"/>
    </row>
    <row r="42" spans="1:143" s="44" customFormat="1" ht="12" x14ac:dyDescent="0.2">
      <c r="A42" s="154">
        <v>33</v>
      </c>
      <c r="B42" s="45">
        <v>33</v>
      </c>
      <c r="C42" s="44" t="s">
        <v>134</v>
      </c>
      <c r="D42" s="155">
        <f t="shared" si="14"/>
        <v>0</v>
      </c>
      <c r="E42" s="156">
        <f t="shared" si="15"/>
        <v>0</v>
      </c>
      <c r="F42" s="156">
        <f t="shared" si="15"/>
        <v>0</v>
      </c>
      <c r="G42" s="156">
        <f t="shared" si="15"/>
        <v>0</v>
      </c>
      <c r="H42" s="157">
        <f t="shared" si="16"/>
        <v>0</v>
      </c>
      <c r="I42" s="156"/>
      <c r="J42" s="158">
        <f t="shared" si="17"/>
        <v>0</v>
      </c>
      <c r="K42" s="159">
        <f t="shared" si="18"/>
        <v>0</v>
      </c>
      <c r="L42" s="160">
        <f t="shared" si="0"/>
        <v>0</v>
      </c>
      <c r="M42" s="156"/>
      <c r="N42" s="161">
        <f t="shared" si="1"/>
        <v>0</v>
      </c>
      <c r="O42" s="156"/>
      <c r="P42" s="162">
        <f t="shared" si="19"/>
        <v>0</v>
      </c>
      <c r="Q42" s="156">
        <f t="shared" si="20"/>
        <v>0</v>
      </c>
      <c r="R42" s="156">
        <f t="shared" si="21"/>
        <v>0</v>
      </c>
      <c r="S42" s="156">
        <f t="shared" si="22"/>
        <v>0</v>
      </c>
      <c r="T42" s="156">
        <f t="shared" si="2"/>
        <v>0</v>
      </c>
      <c r="U42" s="157">
        <f t="shared" si="3"/>
        <v>0</v>
      </c>
      <c r="V42" s="156"/>
      <c r="W42" s="161">
        <f t="shared" si="4"/>
        <v>0</v>
      </c>
      <c r="AA42" s="163">
        <v>33</v>
      </c>
      <c r="AB42" s="164"/>
      <c r="AC42" s="164"/>
      <c r="AD42" s="164"/>
      <c r="AE42" s="164"/>
      <c r="AF42" s="164"/>
      <c r="AG42" s="164"/>
      <c r="AH42" s="164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6"/>
      <c r="AW42" s="163">
        <f t="shared" si="5"/>
        <v>33</v>
      </c>
      <c r="AX42" s="164">
        <f t="shared" si="23"/>
        <v>0</v>
      </c>
      <c r="AY42" s="165">
        <f t="shared" si="24"/>
        <v>0</v>
      </c>
      <c r="AZ42" s="165">
        <f t="shared" si="25"/>
        <v>0</v>
      </c>
      <c r="BA42" s="165">
        <f t="shared" si="6"/>
        <v>0</v>
      </c>
      <c r="BB42" s="166">
        <f t="shared" si="26"/>
        <v>0</v>
      </c>
      <c r="BD42" s="163"/>
      <c r="BE42" s="165"/>
      <c r="BF42" s="165"/>
      <c r="BG42" s="165"/>
      <c r="BH42" s="166"/>
      <c r="BJ42" s="167"/>
      <c r="CA42" s="163">
        <v>33</v>
      </c>
      <c r="CB42" s="45">
        <v>33</v>
      </c>
      <c r="CC42" s="44" t="s">
        <v>134</v>
      </c>
      <c r="CD42" s="168">
        <f t="shared" si="27"/>
        <v>0</v>
      </c>
      <c r="CE42" s="169">
        <v>0</v>
      </c>
      <c r="CF42" s="156">
        <f t="shared" si="28"/>
        <v>0</v>
      </c>
      <c r="CG42" s="156">
        <v>0</v>
      </c>
      <c r="CH42" s="156">
        <v>0</v>
      </c>
      <c r="CI42" s="156">
        <f t="shared" si="29"/>
        <v>0</v>
      </c>
      <c r="CJ42" s="169">
        <f t="shared" si="7"/>
        <v>0</v>
      </c>
      <c r="CK42" s="170">
        <f t="shared" si="8"/>
        <v>0</v>
      </c>
      <c r="CZ42" s="156"/>
      <c r="DA42" s="163">
        <v>33</v>
      </c>
      <c r="DB42" s="44" t="s">
        <v>134</v>
      </c>
      <c r="DC42" s="156"/>
      <c r="DD42" s="156"/>
      <c r="DE42" s="156"/>
      <c r="DF42" s="156"/>
      <c r="DG42" s="171">
        <f t="shared" si="30"/>
        <v>0</v>
      </c>
      <c r="DH42" s="156"/>
      <c r="DI42" s="156"/>
      <c r="DJ42" s="156"/>
      <c r="DK42" s="171">
        <f t="shared" si="31"/>
        <v>0</v>
      </c>
      <c r="DL42" s="172">
        <f t="shared" si="9"/>
        <v>0</v>
      </c>
      <c r="DM42" s="156"/>
      <c r="DN42" s="172">
        <f t="shared" si="10"/>
        <v>0</v>
      </c>
      <c r="DO42" s="156"/>
      <c r="DP42" s="162">
        <f t="shared" si="11"/>
        <v>0</v>
      </c>
      <c r="DQ42" s="156">
        <f t="shared" si="12"/>
        <v>0</v>
      </c>
      <c r="DR42" s="156">
        <f t="shared" si="32"/>
        <v>0</v>
      </c>
      <c r="DS42" s="171"/>
      <c r="DT42" s="172">
        <f t="shared" si="33"/>
        <v>0</v>
      </c>
      <c r="DU42" s="156"/>
      <c r="DV42" s="173"/>
      <c r="DW42" s="174"/>
      <c r="DX42" s="174"/>
      <c r="DY42" s="174"/>
      <c r="DZ42" s="171"/>
      <c r="EA42" s="175"/>
      <c r="EB42" s="176"/>
      <c r="EC42" s="177">
        <f t="shared" si="13"/>
        <v>-33</v>
      </c>
      <c r="ED42" s="175"/>
      <c r="EE42" s="178"/>
      <c r="EF42" s="175"/>
      <c r="EG42" s="175"/>
      <c r="EH42" s="174"/>
      <c r="EI42" s="175"/>
      <c r="EJ42" s="175"/>
      <c r="EK42" s="175"/>
      <c r="EL42" s="175"/>
      <c r="EM42" s="175"/>
    </row>
    <row r="43" spans="1:143" s="44" customFormat="1" ht="12" x14ac:dyDescent="0.2">
      <c r="A43" s="154">
        <v>34</v>
      </c>
      <c r="B43" s="45">
        <v>34</v>
      </c>
      <c r="C43" s="44" t="s">
        <v>135</v>
      </c>
      <c r="D43" s="155">
        <f t="shared" si="14"/>
        <v>0</v>
      </c>
      <c r="E43" s="156">
        <f t="shared" si="15"/>
        <v>0</v>
      </c>
      <c r="F43" s="156">
        <f t="shared" si="15"/>
        <v>0</v>
      </c>
      <c r="G43" s="156">
        <f t="shared" si="15"/>
        <v>0</v>
      </c>
      <c r="H43" s="157">
        <f t="shared" si="16"/>
        <v>0</v>
      </c>
      <c r="I43" s="156"/>
      <c r="J43" s="158">
        <f t="shared" si="17"/>
        <v>0</v>
      </c>
      <c r="K43" s="159">
        <f t="shared" si="18"/>
        <v>0</v>
      </c>
      <c r="L43" s="160">
        <f t="shared" si="0"/>
        <v>0</v>
      </c>
      <c r="M43" s="156"/>
      <c r="N43" s="161">
        <f t="shared" si="1"/>
        <v>0</v>
      </c>
      <c r="O43" s="156"/>
      <c r="P43" s="162">
        <f t="shared" si="19"/>
        <v>0</v>
      </c>
      <c r="Q43" s="156">
        <f t="shared" si="20"/>
        <v>0</v>
      </c>
      <c r="R43" s="156">
        <f t="shared" si="21"/>
        <v>0</v>
      </c>
      <c r="S43" s="156">
        <f t="shared" si="22"/>
        <v>0</v>
      </c>
      <c r="T43" s="156">
        <f t="shared" si="2"/>
        <v>0</v>
      </c>
      <c r="U43" s="157">
        <f t="shared" si="3"/>
        <v>0</v>
      </c>
      <c r="V43" s="156"/>
      <c r="W43" s="161">
        <f t="shared" si="4"/>
        <v>0</v>
      </c>
      <c r="AA43" s="163">
        <v>34</v>
      </c>
      <c r="AB43" s="164"/>
      <c r="AC43" s="164"/>
      <c r="AD43" s="164"/>
      <c r="AE43" s="164"/>
      <c r="AF43" s="164"/>
      <c r="AG43" s="164"/>
      <c r="AH43" s="164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6"/>
      <c r="AW43" s="163">
        <f t="shared" si="5"/>
        <v>34</v>
      </c>
      <c r="AX43" s="164">
        <f t="shared" si="23"/>
        <v>0</v>
      </c>
      <c r="AY43" s="165">
        <f t="shared" si="24"/>
        <v>0</v>
      </c>
      <c r="AZ43" s="165">
        <f t="shared" si="25"/>
        <v>0</v>
      </c>
      <c r="BA43" s="165">
        <f t="shared" si="6"/>
        <v>0</v>
      </c>
      <c r="BB43" s="166">
        <f t="shared" si="26"/>
        <v>0</v>
      </c>
      <c r="BD43" s="163"/>
      <c r="BE43" s="165"/>
      <c r="BF43" s="165"/>
      <c r="BG43" s="165"/>
      <c r="BH43" s="166"/>
      <c r="BJ43" s="167"/>
      <c r="CA43" s="163">
        <v>34</v>
      </c>
      <c r="CB43" s="45">
        <v>34</v>
      </c>
      <c r="CC43" s="44" t="s">
        <v>135</v>
      </c>
      <c r="CD43" s="168">
        <f t="shared" si="27"/>
        <v>0</v>
      </c>
      <c r="CE43" s="169">
        <v>0</v>
      </c>
      <c r="CF43" s="156">
        <f t="shared" si="28"/>
        <v>0</v>
      </c>
      <c r="CG43" s="156">
        <v>0</v>
      </c>
      <c r="CH43" s="156">
        <v>0</v>
      </c>
      <c r="CI43" s="156">
        <f t="shared" si="29"/>
        <v>0</v>
      </c>
      <c r="CJ43" s="169">
        <f t="shared" si="7"/>
        <v>0</v>
      </c>
      <c r="CK43" s="170">
        <f t="shared" si="8"/>
        <v>0</v>
      </c>
      <c r="CZ43" s="156"/>
      <c r="DA43" s="163">
        <v>34</v>
      </c>
      <c r="DB43" s="44" t="s">
        <v>135</v>
      </c>
      <c r="DC43" s="156"/>
      <c r="DD43" s="156"/>
      <c r="DE43" s="156"/>
      <c r="DF43" s="156"/>
      <c r="DG43" s="171">
        <f t="shared" si="30"/>
        <v>0</v>
      </c>
      <c r="DH43" s="156"/>
      <c r="DI43" s="156"/>
      <c r="DJ43" s="156"/>
      <c r="DK43" s="171">
        <f t="shared" si="31"/>
        <v>0</v>
      </c>
      <c r="DL43" s="172">
        <f t="shared" si="9"/>
        <v>0</v>
      </c>
      <c r="DM43" s="156"/>
      <c r="DN43" s="172">
        <f t="shared" si="10"/>
        <v>0</v>
      </c>
      <c r="DO43" s="156"/>
      <c r="DP43" s="162">
        <f t="shared" si="11"/>
        <v>0</v>
      </c>
      <c r="DQ43" s="156">
        <f t="shared" si="12"/>
        <v>0</v>
      </c>
      <c r="DR43" s="156">
        <f t="shared" si="32"/>
        <v>0</v>
      </c>
      <c r="DS43" s="171"/>
      <c r="DT43" s="172">
        <f t="shared" si="33"/>
        <v>0</v>
      </c>
      <c r="DU43" s="156"/>
      <c r="DV43" s="173"/>
      <c r="DW43" s="174"/>
      <c r="DX43" s="174"/>
      <c r="DY43" s="174"/>
      <c r="DZ43" s="171"/>
      <c r="EA43" s="175"/>
      <c r="EB43" s="176"/>
      <c r="EC43" s="177">
        <f t="shared" si="13"/>
        <v>-34</v>
      </c>
      <c r="ED43" s="175"/>
      <c r="EE43" s="178"/>
      <c r="EF43" s="175"/>
      <c r="EG43" s="175"/>
      <c r="EH43" s="174"/>
      <c r="EI43" s="175"/>
      <c r="EJ43" s="175"/>
      <c r="EK43" s="175"/>
      <c r="EL43" s="175"/>
      <c r="EM43" s="175"/>
    </row>
    <row r="44" spans="1:143" s="44" customFormat="1" ht="12" x14ac:dyDescent="0.2">
      <c r="A44" s="154">
        <v>35</v>
      </c>
      <c r="B44" s="45">
        <v>35</v>
      </c>
      <c r="C44" s="44" t="s">
        <v>136</v>
      </c>
      <c r="D44" s="155">
        <f t="shared" si="14"/>
        <v>11243.939801869237</v>
      </c>
      <c r="E44" s="156">
        <f t="shared" si="15"/>
        <v>236282962.24164942</v>
      </c>
      <c r="F44" s="156">
        <f t="shared" si="15"/>
        <v>52142</v>
      </c>
      <c r="G44" s="156">
        <f t="shared" si="15"/>
        <v>10546815.534153333</v>
      </c>
      <c r="H44" s="157">
        <f t="shared" si="16"/>
        <v>246881919.77580276</v>
      </c>
      <c r="I44" s="156"/>
      <c r="J44" s="158">
        <f t="shared" si="17"/>
        <v>10546815.534153333</v>
      </c>
      <c r="K44" s="159">
        <f t="shared" si="18"/>
        <v>30477817.993585519</v>
      </c>
      <c r="L44" s="160">
        <f t="shared" si="0"/>
        <v>41024633.527738854</v>
      </c>
      <c r="M44" s="156"/>
      <c r="N44" s="161">
        <f t="shared" si="1"/>
        <v>205857286.24806392</v>
      </c>
      <c r="O44" s="156"/>
      <c r="P44" s="162">
        <f t="shared" si="19"/>
        <v>10546815.534153333</v>
      </c>
      <c r="Q44" s="156">
        <f t="shared" si="20"/>
        <v>987.48903779278839</v>
      </c>
      <c r="R44" s="156">
        <f t="shared" si="21"/>
        <v>0</v>
      </c>
      <c r="S44" s="156">
        <f t="shared" si="22"/>
        <v>0</v>
      </c>
      <c r="T44" s="156">
        <f t="shared" si="2"/>
        <v>30477817.993585519</v>
      </c>
      <c r="U44" s="157">
        <f t="shared" si="3"/>
        <v>41025621.016776644</v>
      </c>
      <c r="V44" s="156"/>
      <c r="W44" s="161">
        <f t="shared" si="4"/>
        <v>55226820.464840546</v>
      </c>
      <c r="AA44" s="163">
        <v>35</v>
      </c>
      <c r="AB44" s="164">
        <v>11243.939801869237</v>
      </c>
      <c r="AC44" s="164">
        <v>0</v>
      </c>
      <c r="AD44" s="164">
        <v>0</v>
      </c>
      <c r="AE44" s="164">
        <v>0</v>
      </c>
      <c r="AF44" s="164">
        <v>93.99103245543904</v>
      </c>
      <c r="AG44" s="164">
        <v>0</v>
      </c>
      <c r="AH44" s="164">
        <v>239645350</v>
      </c>
      <c r="AI44" s="165">
        <v>3362387.7583509642</v>
      </c>
      <c r="AJ44" s="165">
        <v>0</v>
      </c>
      <c r="AK44" s="165">
        <v>0</v>
      </c>
      <c r="AL44" s="165">
        <v>236282962.24164942</v>
      </c>
      <c r="AM44" s="165">
        <v>52142</v>
      </c>
      <c r="AN44" s="165">
        <v>10546815.534153333</v>
      </c>
      <c r="AO44" s="165">
        <v>246881919.77580276</v>
      </c>
      <c r="AP44" s="165">
        <v>0</v>
      </c>
      <c r="AQ44" s="165">
        <v>987.48903779278839</v>
      </c>
      <c r="AR44" s="165">
        <v>0</v>
      </c>
      <c r="AS44" s="165">
        <v>0</v>
      </c>
      <c r="AT44" s="165">
        <v>987.48903779278839</v>
      </c>
      <c r="AU44" s="166">
        <v>246882907.26484045</v>
      </c>
      <c r="AW44" s="163">
        <f t="shared" si="5"/>
        <v>35</v>
      </c>
      <c r="AX44" s="164">
        <f t="shared" si="23"/>
        <v>0</v>
      </c>
      <c r="AY44" s="165">
        <f t="shared" si="24"/>
        <v>0</v>
      </c>
      <c r="AZ44" s="165">
        <f t="shared" si="25"/>
        <v>0</v>
      </c>
      <c r="BA44" s="165">
        <f t="shared" si="6"/>
        <v>0</v>
      </c>
      <c r="BB44" s="166">
        <f t="shared" si="26"/>
        <v>0</v>
      </c>
      <c r="BC44" s="44">
        <v>250244319</v>
      </c>
      <c r="BD44" s="163"/>
      <c r="BE44" s="165"/>
      <c r="BF44" s="165"/>
      <c r="BG44" s="165"/>
      <c r="BH44" s="166"/>
      <c r="BJ44" s="167"/>
      <c r="CA44" s="163">
        <v>35</v>
      </c>
      <c r="CB44" s="45">
        <v>35</v>
      </c>
      <c r="CC44" s="44" t="s">
        <v>136</v>
      </c>
      <c r="CD44" s="168">
        <f t="shared" si="27"/>
        <v>236282962.24164942</v>
      </c>
      <c r="CE44" s="169">
        <v>209818013</v>
      </c>
      <c r="CF44" s="156">
        <f t="shared" si="28"/>
        <v>26464949.241649419</v>
      </c>
      <c r="CG44" s="156">
        <v>12095716.199999999</v>
      </c>
      <c r="CH44" s="156">
        <v>6118352</v>
      </c>
      <c r="CI44" s="156">
        <f t="shared" si="29"/>
        <v>0</v>
      </c>
      <c r="CJ44" s="169">
        <f t="shared" si="7"/>
        <v>44679017.441649422</v>
      </c>
      <c r="CK44" s="170">
        <f t="shared" si="8"/>
        <v>30477817.993585519</v>
      </c>
      <c r="CZ44" s="156"/>
      <c r="DA44" s="163">
        <v>35</v>
      </c>
      <c r="DB44" s="44" t="s">
        <v>136</v>
      </c>
      <c r="DC44" s="156"/>
      <c r="DD44" s="156"/>
      <c r="DE44" s="156"/>
      <c r="DF44" s="156"/>
      <c r="DG44" s="171">
        <f t="shared" si="30"/>
        <v>0</v>
      </c>
      <c r="DH44" s="156"/>
      <c r="DI44" s="156"/>
      <c r="DJ44" s="156"/>
      <c r="DK44" s="171">
        <f t="shared" si="31"/>
        <v>0</v>
      </c>
      <c r="DL44" s="179">
        <f t="shared" si="9"/>
        <v>0</v>
      </c>
      <c r="DM44" s="156"/>
      <c r="DN44" s="179">
        <f t="shared" si="10"/>
        <v>0</v>
      </c>
      <c r="DO44" s="156"/>
      <c r="DP44" s="162">
        <f t="shared" si="11"/>
        <v>26464949.241649419</v>
      </c>
      <c r="DQ44" s="156">
        <f t="shared" si="12"/>
        <v>0</v>
      </c>
      <c r="DR44" s="156">
        <f t="shared" si="32"/>
        <v>26464949.241649419</v>
      </c>
      <c r="DS44" s="171"/>
      <c r="DT44" s="172">
        <f t="shared" si="33"/>
        <v>0</v>
      </c>
      <c r="DU44" s="156"/>
      <c r="DV44" s="173"/>
      <c r="DW44" s="174"/>
      <c r="DX44" s="174"/>
      <c r="DY44" s="174"/>
      <c r="DZ44" s="171"/>
      <c r="EA44" s="175"/>
      <c r="EB44" s="176"/>
      <c r="EC44" s="177">
        <f t="shared" si="13"/>
        <v>-35</v>
      </c>
      <c r="ED44" s="175"/>
      <c r="EE44" s="178"/>
      <c r="EF44" s="175"/>
      <c r="EG44" s="175"/>
      <c r="EH44" s="174"/>
      <c r="EI44" s="175"/>
      <c r="EJ44" s="175"/>
      <c r="EK44" s="175"/>
      <c r="EL44" s="175"/>
      <c r="EM44" s="175"/>
    </row>
    <row r="45" spans="1:143" s="44" customFormat="1" ht="12" x14ac:dyDescent="0.2">
      <c r="A45" s="154">
        <v>36</v>
      </c>
      <c r="B45" s="45">
        <v>36</v>
      </c>
      <c r="C45" s="44" t="s">
        <v>137</v>
      </c>
      <c r="D45" s="155">
        <f t="shared" si="14"/>
        <v>136.46506942412881</v>
      </c>
      <c r="E45" s="156">
        <f t="shared" si="15"/>
        <v>2216044</v>
      </c>
      <c r="F45" s="156">
        <f t="shared" si="15"/>
        <v>0</v>
      </c>
      <c r="G45" s="156">
        <f t="shared" si="15"/>
        <v>128004.23511983285</v>
      </c>
      <c r="H45" s="157">
        <f t="shared" si="16"/>
        <v>2344048.2351198327</v>
      </c>
      <c r="I45" s="156"/>
      <c r="J45" s="158">
        <f t="shared" si="17"/>
        <v>128004.23511983285</v>
      </c>
      <c r="K45" s="159">
        <f t="shared" si="18"/>
        <v>163054.6876275469</v>
      </c>
      <c r="L45" s="160">
        <f t="shared" si="0"/>
        <v>291058.92274737975</v>
      </c>
      <c r="M45" s="156"/>
      <c r="N45" s="161">
        <f t="shared" si="1"/>
        <v>2052989.312372453</v>
      </c>
      <c r="O45" s="156"/>
      <c r="P45" s="162">
        <f t="shared" si="19"/>
        <v>128004.23511983285</v>
      </c>
      <c r="Q45" s="156">
        <f t="shared" si="20"/>
        <v>0</v>
      </c>
      <c r="R45" s="156">
        <f t="shared" si="21"/>
        <v>0</v>
      </c>
      <c r="S45" s="156">
        <f t="shared" si="22"/>
        <v>0</v>
      </c>
      <c r="T45" s="156">
        <f t="shared" si="2"/>
        <v>163054.6876275469</v>
      </c>
      <c r="U45" s="157">
        <f t="shared" si="3"/>
        <v>291058.92274737975</v>
      </c>
      <c r="V45" s="156"/>
      <c r="W45" s="161">
        <f t="shared" si="4"/>
        <v>371015.23511983285</v>
      </c>
      <c r="AA45" s="163">
        <v>36</v>
      </c>
      <c r="AB45" s="164">
        <v>136.46506942412881</v>
      </c>
      <c r="AC45" s="164">
        <v>0</v>
      </c>
      <c r="AD45" s="164">
        <v>0</v>
      </c>
      <c r="AE45" s="164">
        <v>0</v>
      </c>
      <c r="AF45" s="164">
        <v>0</v>
      </c>
      <c r="AG45" s="164">
        <v>0</v>
      </c>
      <c r="AH45" s="164">
        <v>2216044</v>
      </c>
      <c r="AI45" s="165">
        <v>0</v>
      </c>
      <c r="AJ45" s="165">
        <v>0</v>
      </c>
      <c r="AK45" s="165">
        <v>0</v>
      </c>
      <c r="AL45" s="165">
        <v>2216044</v>
      </c>
      <c r="AM45" s="165">
        <v>0</v>
      </c>
      <c r="AN45" s="165">
        <v>128004.23511983285</v>
      </c>
      <c r="AO45" s="165">
        <v>2344048.2351198327</v>
      </c>
      <c r="AP45" s="165">
        <v>0</v>
      </c>
      <c r="AQ45" s="165">
        <v>0</v>
      </c>
      <c r="AR45" s="165">
        <v>0</v>
      </c>
      <c r="AS45" s="165">
        <v>0</v>
      </c>
      <c r="AT45" s="165">
        <v>0</v>
      </c>
      <c r="AU45" s="166">
        <v>2344048.2351198327</v>
      </c>
      <c r="AW45" s="163">
        <f t="shared" si="5"/>
        <v>36</v>
      </c>
      <c r="AX45" s="164">
        <f t="shared" si="23"/>
        <v>0</v>
      </c>
      <c r="AY45" s="165">
        <f t="shared" si="24"/>
        <v>0</v>
      </c>
      <c r="AZ45" s="165">
        <f t="shared" si="25"/>
        <v>0</v>
      </c>
      <c r="BA45" s="165">
        <f t="shared" si="6"/>
        <v>0</v>
      </c>
      <c r="BB45" s="166">
        <f t="shared" si="26"/>
        <v>0</v>
      </c>
      <c r="BC45" s="44">
        <v>2344048</v>
      </c>
      <c r="BD45" s="163"/>
      <c r="BE45" s="165"/>
      <c r="BF45" s="165"/>
      <c r="BG45" s="165"/>
      <c r="BH45" s="166"/>
      <c r="BJ45" s="167"/>
      <c r="CA45" s="163">
        <v>36</v>
      </c>
      <c r="CB45" s="45">
        <v>36</v>
      </c>
      <c r="CC45" s="44" t="s">
        <v>137</v>
      </c>
      <c r="CD45" s="168">
        <f t="shared" si="27"/>
        <v>2216044</v>
      </c>
      <c r="CE45" s="169">
        <v>2092685</v>
      </c>
      <c r="CF45" s="156">
        <f t="shared" si="28"/>
        <v>123359</v>
      </c>
      <c r="CG45" s="156">
        <v>119652</v>
      </c>
      <c r="CH45" s="156">
        <v>0</v>
      </c>
      <c r="CI45" s="156">
        <f t="shared" si="29"/>
        <v>0</v>
      </c>
      <c r="CJ45" s="169">
        <f t="shared" si="7"/>
        <v>243011</v>
      </c>
      <c r="CK45" s="170">
        <f t="shared" si="8"/>
        <v>163054.6876275469</v>
      </c>
      <c r="CZ45" s="156"/>
      <c r="DA45" s="163">
        <v>36</v>
      </c>
      <c r="DB45" s="44" t="s">
        <v>137</v>
      </c>
      <c r="DC45" s="156"/>
      <c r="DD45" s="156"/>
      <c r="DE45" s="156"/>
      <c r="DF45" s="156"/>
      <c r="DG45" s="171">
        <f t="shared" si="30"/>
        <v>0</v>
      </c>
      <c r="DH45" s="156"/>
      <c r="DI45" s="156"/>
      <c r="DJ45" s="156"/>
      <c r="DK45" s="171">
        <f t="shared" si="31"/>
        <v>0</v>
      </c>
      <c r="DL45" s="172">
        <f t="shared" si="9"/>
        <v>0</v>
      </c>
      <c r="DM45" s="156"/>
      <c r="DN45" s="172">
        <f t="shared" si="10"/>
        <v>0</v>
      </c>
      <c r="DO45" s="156"/>
      <c r="DP45" s="162">
        <f t="shared" si="11"/>
        <v>123359</v>
      </c>
      <c r="DQ45" s="156">
        <f t="shared" si="12"/>
        <v>0</v>
      </c>
      <c r="DR45" s="156">
        <f t="shared" si="32"/>
        <v>123359</v>
      </c>
      <c r="DS45" s="171"/>
      <c r="DT45" s="172">
        <f t="shared" si="33"/>
        <v>0</v>
      </c>
      <c r="DU45" s="156"/>
      <c r="DV45" s="173"/>
      <c r="DW45" s="174"/>
      <c r="DX45" s="174"/>
      <c r="DY45" s="174"/>
      <c r="DZ45" s="171"/>
      <c r="EA45" s="175"/>
      <c r="EB45" s="176"/>
      <c r="EC45" s="177">
        <f t="shared" si="13"/>
        <v>-36</v>
      </c>
      <c r="ED45" s="175"/>
      <c r="EE45" s="178"/>
      <c r="EF45" s="175"/>
      <c r="EG45" s="175"/>
      <c r="EH45" s="174"/>
      <c r="EI45" s="175"/>
      <c r="EJ45" s="175"/>
      <c r="EK45" s="175"/>
      <c r="EL45" s="175"/>
      <c r="EM45" s="175"/>
    </row>
    <row r="46" spans="1:143" s="44" customFormat="1" ht="12" x14ac:dyDescent="0.2">
      <c r="A46" s="154">
        <v>37</v>
      </c>
      <c r="B46" s="45">
        <v>37</v>
      </c>
      <c r="C46" s="44" t="s">
        <v>138</v>
      </c>
      <c r="D46" s="155">
        <f t="shared" si="14"/>
        <v>0</v>
      </c>
      <c r="E46" s="156">
        <f t="shared" si="15"/>
        <v>0</v>
      </c>
      <c r="F46" s="156">
        <f t="shared" si="15"/>
        <v>0</v>
      </c>
      <c r="G46" s="156">
        <f t="shared" si="15"/>
        <v>0</v>
      </c>
      <c r="H46" s="157">
        <f t="shared" si="16"/>
        <v>0</v>
      </c>
      <c r="I46" s="156"/>
      <c r="J46" s="158">
        <f t="shared" si="17"/>
        <v>0</v>
      </c>
      <c r="K46" s="159">
        <f t="shared" si="18"/>
        <v>0</v>
      </c>
      <c r="L46" s="160">
        <f t="shared" si="0"/>
        <v>0</v>
      </c>
      <c r="M46" s="156"/>
      <c r="N46" s="161">
        <f t="shared" si="1"/>
        <v>0</v>
      </c>
      <c r="O46" s="156"/>
      <c r="P46" s="162">
        <f t="shared" si="19"/>
        <v>0</v>
      </c>
      <c r="Q46" s="156">
        <f t="shared" si="20"/>
        <v>0</v>
      </c>
      <c r="R46" s="156">
        <f t="shared" si="21"/>
        <v>0</v>
      </c>
      <c r="S46" s="156">
        <f t="shared" si="22"/>
        <v>0</v>
      </c>
      <c r="T46" s="156">
        <f t="shared" si="2"/>
        <v>0</v>
      </c>
      <c r="U46" s="157">
        <f t="shared" si="3"/>
        <v>0</v>
      </c>
      <c r="V46" s="156"/>
      <c r="W46" s="161">
        <f t="shared" si="4"/>
        <v>0</v>
      </c>
      <c r="AA46" s="163">
        <v>37</v>
      </c>
      <c r="AB46" s="164"/>
      <c r="AC46" s="164"/>
      <c r="AD46" s="164"/>
      <c r="AE46" s="164"/>
      <c r="AF46" s="164"/>
      <c r="AG46" s="164"/>
      <c r="AH46" s="164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6"/>
      <c r="AW46" s="163">
        <f t="shared" si="5"/>
        <v>37</v>
      </c>
      <c r="AX46" s="164">
        <f t="shared" si="23"/>
        <v>0</v>
      </c>
      <c r="AY46" s="165">
        <f t="shared" si="24"/>
        <v>0</v>
      </c>
      <c r="AZ46" s="165">
        <f t="shared" si="25"/>
        <v>0</v>
      </c>
      <c r="BA46" s="165">
        <f t="shared" si="6"/>
        <v>0</v>
      </c>
      <c r="BB46" s="166">
        <f t="shared" si="26"/>
        <v>0</v>
      </c>
      <c r="BD46" s="163"/>
      <c r="BE46" s="165"/>
      <c r="BF46" s="165"/>
      <c r="BG46" s="165"/>
      <c r="BH46" s="166"/>
      <c r="BJ46" s="167"/>
      <c r="CA46" s="163">
        <v>37</v>
      </c>
      <c r="CB46" s="45">
        <v>37</v>
      </c>
      <c r="CC46" s="44" t="s">
        <v>138</v>
      </c>
      <c r="CD46" s="168">
        <f t="shared" si="27"/>
        <v>0</v>
      </c>
      <c r="CE46" s="169">
        <v>0</v>
      </c>
      <c r="CF46" s="156">
        <f t="shared" si="28"/>
        <v>0</v>
      </c>
      <c r="CG46" s="156">
        <v>0</v>
      </c>
      <c r="CH46" s="156">
        <v>0</v>
      </c>
      <c r="CI46" s="156">
        <f t="shared" si="29"/>
        <v>0</v>
      </c>
      <c r="CJ46" s="169">
        <f t="shared" si="7"/>
        <v>0</v>
      </c>
      <c r="CK46" s="170">
        <f t="shared" si="8"/>
        <v>0</v>
      </c>
      <c r="CZ46" s="156"/>
      <c r="DA46" s="163">
        <v>37</v>
      </c>
      <c r="DB46" s="44" t="s">
        <v>138</v>
      </c>
      <c r="DC46" s="156"/>
      <c r="DD46" s="156"/>
      <c r="DE46" s="156"/>
      <c r="DF46" s="156"/>
      <c r="DG46" s="171">
        <f t="shared" si="30"/>
        <v>0</v>
      </c>
      <c r="DH46" s="156"/>
      <c r="DI46" s="156"/>
      <c r="DJ46" s="156"/>
      <c r="DK46" s="171">
        <f t="shared" si="31"/>
        <v>0</v>
      </c>
      <c r="DL46" s="172">
        <f t="shared" si="9"/>
        <v>0</v>
      </c>
      <c r="DM46" s="156"/>
      <c r="DN46" s="172">
        <f t="shared" si="10"/>
        <v>0</v>
      </c>
      <c r="DO46" s="156"/>
      <c r="DP46" s="162">
        <f t="shared" si="11"/>
        <v>0</v>
      </c>
      <c r="DQ46" s="156">
        <f t="shared" si="12"/>
        <v>0</v>
      </c>
      <c r="DR46" s="156">
        <f t="shared" si="32"/>
        <v>0</v>
      </c>
      <c r="DS46" s="171"/>
      <c r="DT46" s="172">
        <f t="shared" si="33"/>
        <v>0</v>
      </c>
      <c r="DU46" s="156"/>
      <c r="DV46" s="173"/>
      <c r="DW46" s="174"/>
      <c r="DX46" s="174"/>
      <c r="DY46" s="174"/>
      <c r="DZ46" s="171"/>
      <c r="EA46" s="175"/>
      <c r="EB46" s="176" t="s">
        <v>101</v>
      </c>
      <c r="EC46" s="177">
        <f t="shared" si="13"/>
        <v>-37</v>
      </c>
      <c r="ED46" s="175"/>
      <c r="EE46" s="178"/>
      <c r="EF46" s="175"/>
      <c r="EG46" s="175"/>
      <c r="EH46" s="174"/>
      <c r="EI46" s="175"/>
      <c r="EJ46" s="175"/>
      <c r="EK46" s="175"/>
      <c r="EL46" s="175"/>
      <c r="EM46" s="175"/>
    </row>
    <row r="47" spans="1:143" s="44" customFormat="1" ht="12" x14ac:dyDescent="0.2">
      <c r="A47" s="154">
        <v>38</v>
      </c>
      <c r="B47" s="45">
        <v>38</v>
      </c>
      <c r="C47" s="44" t="s">
        <v>139</v>
      </c>
      <c r="D47" s="155">
        <f t="shared" si="14"/>
        <v>0.99999999999999978</v>
      </c>
      <c r="E47" s="156">
        <f t="shared" si="15"/>
        <v>16492</v>
      </c>
      <c r="F47" s="156">
        <f t="shared" si="15"/>
        <v>0</v>
      </c>
      <c r="G47" s="156">
        <f t="shared" si="15"/>
        <v>938</v>
      </c>
      <c r="H47" s="157">
        <f t="shared" si="16"/>
        <v>17430</v>
      </c>
      <c r="I47" s="156"/>
      <c r="J47" s="158">
        <f t="shared" si="17"/>
        <v>938</v>
      </c>
      <c r="K47" s="159">
        <f t="shared" si="18"/>
        <v>536.25605490227315</v>
      </c>
      <c r="L47" s="160">
        <f t="shared" si="0"/>
        <v>1474.2560549022733</v>
      </c>
      <c r="M47" s="156"/>
      <c r="N47" s="161">
        <f t="shared" si="1"/>
        <v>15955.743945097727</v>
      </c>
      <c r="O47" s="156"/>
      <c r="P47" s="162">
        <f t="shared" si="19"/>
        <v>938</v>
      </c>
      <c r="Q47" s="156">
        <f t="shared" si="20"/>
        <v>0</v>
      </c>
      <c r="R47" s="156">
        <f t="shared" si="21"/>
        <v>0</v>
      </c>
      <c r="S47" s="156">
        <f t="shared" si="22"/>
        <v>0</v>
      </c>
      <c r="T47" s="156">
        <f t="shared" si="2"/>
        <v>536.25605490227315</v>
      </c>
      <c r="U47" s="157">
        <f t="shared" si="3"/>
        <v>1474.2560549022733</v>
      </c>
      <c r="V47" s="156"/>
      <c r="W47" s="161">
        <f t="shared" si="4"/>
        <v>2554.3999999999996</v>
      </c>
      <c r="AA47" s="163">
        <v>38</v>
      </c>
      <c r="AB47" s="164">
        <v>0.99999999999999978</v>
      </c>
      <c r="AC47" s="164">
        <v>0</v>
      </c>
      <c r="AD47" s="164">
        <v>0</v>
      </c>
      <c r="AE47" s="164">
        <v>0</v>
      </c>
      <c r="AF47" s="164">
        <v>0</v>
      </c>
      <c r="AG47" s="164">
        <v>0</v>
      </c>
      <c r="AH47" s="164">
        <v>16492</v>
      </c>
      <c r="AI47" s="165">
        <v>0</v>
      </c>
      <c r="AJ47" s="165">
        <v>0</v>
      </c>
      <c r="AK47" s="165">
        <v>0</v>
      </c>
      <c r="AL47" s="165">
        <v>16492</v>
      </c>
      <c r="AM47" s="165">
        <v>0</v>
      </c>
      <c r="AN47" s="165">
        <v>938</v>
      </c>
      <c r="AO47" s="165">
        <v>17430</v>
      </c>
      <c r="AP47" s="165">
        <v>0</v>
      </c>
      <c r="AQ47" s="165">
        <v>0</v>
      </c>
      <c r="AR47" s="165">
        <v>0</v>
      </c>
      <c r="AS47" s="165">
        <v>0</v>
      </c>
      <c r="AT47" s="165">
        <v>0</v>
      </c>
      <c r="AU47" s="166">
        <v>17430</v>
      </c>
      <c r="AW47" s="163">
        <f t="shared" si="5"/>
        <v>38</v>
      </c>
      <c r="AX47" s="164">
        <f t="shared" si="23"/>
        <v>0</v>
      </c>
      <c r="AY47" s="165">
        <f t="shared" si="24"/>
        <v>0</v>
      </c>
      <c r="AZ47" s="165">
        <f t="shared" si="25"/>
        <v>0</v>
      </c>
      <c r="BA47" s="165">
        <f t="shared" si="6"/>
        <v>0</v>
      </c>
      <c r="BB47" s="166">
        <f t="shared" si="26"/>
        <v>0</v>
      </c>
      <c r="BC47" s="44">
        <v>17430</v>
      </c>
      <c r="BD47" s="163"/>
      <c r="BE47" s="165"/>
      <c r="BF47" s="165"/>
      <c r="BG47" s="165"/>
      <c r="BH47" s="166"/>
      <c r="BJ47" s="167"/>
      <c r="CA47" s="163">
        <v>38</v>
      </c>
      <c r="CB47" s="45">
        <v>38</v>
      </c>
      <c r="CC47" s="44" t="s">
        <v>139</v>
      </c>
      <c r="CD47" s="168">
        <f t="shared" si="27"/>
        <v>16492</v>
      </c>
      <c r="CE47" s="169">
        <v>17665</v>
      </c>
      <c r="CF47" s="156">
        <f t="shared" si="28"/>
        <v>0</v>
      </c>
      <c r="CG47" s="156">
        <v>1616.3999999999999</v>
      </c>
      <c r="CH47" s="156">
        <v>0</v>
      </c>
      <c r="CI47" s="156">
        <f t="shared" si="29"/>
        <v>0</v>
      </c>
      <c r="CJ47" s="169">
        <f t="shared" si="7"/>
        <v>1616.3999999999999</v>
      </c>
      <c r="CK47" s="170">
        <f t="shared" si="8"/>
        <v>536.25605490227315</v>
      </c>
      <c r="CZ47" s="156"/>
      <c r="DA47" s="163">
        <v>38</v>
      </c>
      <c r="DB47" s="44" t="s">
        <v>139</v>
      </c>
      <c r="DC47" s="156"/>
      <c r="DD47" s="156"/>
      <c r="DE47" s="156"/>
      <c r="DF47" s="156"/>
      <c r="DG47" s="171">
        <f t="shared" si="30"/>
        <v>0</v>
      </c>
      <c r="DH47" s="156"/>
      <c r="DI47" s="156"/>
      <c r="DJ47" s="156"/>
      <c r="DK47" s="171">
        <f t="shared" si="31"/>
        <v>0</v>
      </c>
      <c r="DL47" s="172">
        <f t="shared" si="9"/>
        <v>0</v>
      </c>
      <c r="DM47" s="156"/>
      <c r="DN47" s="172">
        <f t="shared" si="10"/>
        <v>0</v>
      </c>
      <c r="DO47" s="156"/>
      <c r="DP47" s="162">
        <f t="shared" si="11"/>
        <v>0</v>
      </c>
      <c r="DQ47" s="156">
        <f t="shared" si="12"/>
        <v>0</v>
      </c>
      <c r="DR47" s="156">
        <f t="shared" si="32"/>
        <v>0</v>
      </c>
      <c r="DS47" s="171"/>
      <c r="DT47" s="172">
        <f t="shared" si="33"/>
        <v>0</v>
      </c>
      <c r="DU47" s="156"/>
      <c r="DV47" s="173"/>
      <c r="DW47" s="174"/>
      <c r="DX47" s="174"/>
      <c r="DY47" s="174"/>
      <c r="DZ47" s="171"/>
      <c r="EA47" s="175"/>
      <c r="EB47" s="176"/>
      <c r="EC47" s="177">
        <f t="shared" si="13"/>
        <v>-38</v>
      </c>
      <c r="ED47" s="175"/>
      <c r="EE47" s="178"/>
      <c r="EF47" s="175"/>
      <c r="EG47" s="175"/>
      <c r="EH47" s="174"/>
      <c r="EI47" s="175"/>
      <c r="EJ47" s="175"/>
      <c r="EK47" s="175"/>
      <c r="EL47" s="175"/>
      <c r="EM47" s="175"/>
    </row>
    <row r="48" spans="1:143" s="44" customFormat="1" ht="12" x14ac:dyDescent="0.2">
      <c r="A48" s="154">
        <v>39</v>
      </c>
      <c r="B48" s="45">
        <v>39</v>
      </c>
      <c r="C48" s="44" t="s">
        <v>140</v>
      </c>
      <c r="D48" s="155">
        <f t="shared" si="14"/>
        <v>0</v>
      </c>
      <c r="E48" s="156">
        <f t="shared" si="15"/>
        <v>0</v>
      </c>
      <c r="F48" s="156">
        <f t="shared" si="15"/>
        <v>0</v>
      </c>
      <c r="G48" s="156">
        <f t="shared" si="15"/>
        <v>0</v>
      </c>
      <c r="H48" s="157">
        <f t="shared" si="16"/>
        <v>0</v>
      </c>
      <c r="I48" s="156"/>
      <c r="J48" s="158">
        <f t="shared" si="17"/>
        <v>0</v>
      </c>
      <c r="K48" s="159">
        <f t="shared" si="18"/>
        <v>0</v>
      </c>
      <c r="L48" s="160">
        <f t="shared" si="0"/>
        <v>0</v>
      </c>
      <c r="M48" s="156"/>
      <c r="N48" s="161">
        <f t="shared" si="1"/>
        <v>0</v>
      </c>
      <c r="O48" s="156"/>
      <c r="P48" s="162">
        <f t="shared" si="19"/>
        <v>0</v>
      </c>
      <c r="Q48" s="156">
        <f t="shared" si="20"/>
        <v>0</v>
      </c>
      <c r="R48" s="156">
        <f t="shared" si="21"/>
        <v>0</v>
      </c>
      <c r="S48" s="156">
        <f t="shared" si="22"/>
        <v>0</v>
      </c>
      <c r="T48" s="156">
        <f t="shared" si="2"/>
        <v>0</v>
      </c>
      <c r="U48" s="157">
        <f t="shared" si="3"/>
        <v>0</v>
      </c>
      <c r="V48" s="156"/>
      <c r="W48" s="161">
        <f t="shared" si="4"/>
        <v>0</v>
      </c>
      <c r="AA48" s="163">
        <v>39</v>
      </c>
      <c r="AB48" s="164"/>
      <c r="AC48" s="164"/>
      <c r="AD48" s="164"/>
      <c r="AE48" s="164"/>
      <c r="AF48" s="164"/>
      <c r="AG48" s="164"/>
      <c r="AH48" s="164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6"/>
      <c r="AW48" s="163">
        <f t="shared" si="5"/>
        <v>39</v>
      </c>
      <c r="AX48" s="164">
        <f t="shared" si="23"/>
        <v>0</v>
      </c>
      <c r="AY48" s="165">
        <f t="shared" si="24"/>
        <v>0</v>
      </c>
      <c r="AZ48" s="165">
        <f t="shared" si="25"/>
        <v>0</v>
      </c>
      <c r="BA48" s="165">
        <f t="shared" si="6"/>
        <v>0</v>
      </c>
      <c r="BB48" s="166">
        <f t="shared" si="26"/>
        <v>0</v>
      </c>
      <c r="BD48" s="163"/>
      <c r="BE48" s="165"/>
      <c r="BF48" s="165"/>
      <c r="BG48" s="165"/>
      <c r="BH48" s="166"/>
      <c r="BJ48" s="167"/>
      <c r="CA48" s="163">
        <v>39</v>
      </c>
      <c r="CB48" s="45">
        <v>39</v>
      </c>
      <c r="CC48" s="44" t="s">
        <v>140</v>
      </c>
      <c r="CD48" s="168">
        <f t="shared" si="27"/>
        <v>0</v>
      </c>
      <c r="CE48" s="169">
        <v>0</v>
      </c>
      <c r="CF48" s="156">
        <f t="shared" si="28"/>
        <v>0</v>
      </c>
      <c r="CG48" s="156">
        <v>0</v>
      </c>
      <c r="CH48" s="156">
        <v>0</v>
      </c>
      <c r="CI48" s="156">
        <f t="shared" si="29"/>
        <v>0</v>
      </c>
      <c r="CJ48" s="169">
        <f t="shared" si="7"/>
        <v>0</v>
      </c>
      <c r="CK48" s="170">
        <f t="shared" si="8"/>
        <v>0</v>
      </c>
      <c r="CZ48" s="156"/>
      <c r="DA48" s="163">
        <v>39</v>
      </c>
      <c r="DB48" s="44" t="s">
        <v>140</v>
      </c>
      <c r="DC48" s="156"/>
      <c r="DD48" s="156"/>
      <c r="DE48" s="156"/>
      <c r="DF48" s="156"/>
      <c r="DG48" s="171">
        <f t="shared" si="30"/>
        <v>0</v>
      </c>
      <c r="DH48" s="156"/>
      <c r="DI48" s="156"/>
      <c r="DJ48" s="156"/>
      <c r="DK48" s="171">
        <f t="shared" si="31"/>
        <v>0</v>
      </c>
      <c r="DL48" s="172">
        <f t="shared" si="9"/>
        <v>0</v>
      </c>
      <c r="DM48" s="156"/>
      <c r="DN48" s="172">
        <f t="shared" si="10"/>
        <v>0</v>
      </c>
      <c r="DO48" s="156"/>
      <c r="DP48" s="162">
        <f t="shared" si="11"/>
        <v>0</v>
      </c>
      <c r="DQ48" s="156">
        <f t="shared" si="12"/>
        <v>0</v>
      </c>
      <c r="DR48" s="156">
        <f t="shared" si="32"/>
        <v>0</v>
      </c>
      <c r="DS48" s="171"/>
      <c r="DT48" s="172">
        <f t="shared" si="33"/>
        <v>0</v>
      </c>
      <c r="DU48" s="156"/>
      <c r="DV48" s="173"/>
      <c r="DW48" s="174"/>
      <c r="DX48" s="174"/>
      <c r="DY48" s="174"/>
      <c r="DZ48" s="171"/>
      <c r="EA48" s="175"/>
      <c r="EB48" s="176" t="s">
        <v>129</v>
      </c>
      <c r="EC48" s="177">
        <f t="shared" si="13"/>
        <v>-39</v>
      </c>
      <c r="ED48" s="175"/>
      <c r="EE48" s="178"/>
      <c r="EF48" s="175"/>
      <c r="EG48" s="175"/>
      <c r="EH48" s="174"/>
      <c r="EI48" s="175"/>
      <c r="EJ48" s="175"/>
      <c r="EK48" s="175"/>
      <c r="EL48" s="175"/>
      <c r="EM48" s="175"/>
    </row>
    <row r="49" spans="1:143" s="44" customFormat="1" ht="12" x14ac:dyDescent="0.2">
      <c r="A49" s="154">
        <v>40</v>
      </c>
      <c r="B49" s="45">
        <v>40</v>
      </c>
      <c r="C49" s="44" t="s">
        <v>141</v>
      </c>
      <c r="D49" s="155">
        <f t="shared" si="14"/>
        <v>8.5397105543532472</v>
      </c>
      <c r="E49" s="156">
        <f t="shared" si="15"/>
        <v>152386.89224141036</v>
      </c>
      <c r="F49" s="156">
        <f t="shared" si="15"/>
        <v>0</v>
      </c>
      <c r="G49" s="156">
        <f t="shared" si="15"/>
        <v>8010.2484999833487</v>
      </c>
      <c r="H49" s="157">
        <f t="shared" si="16"/>
        <v>160397.1407413937</v>
      </c>
      <c r="I49" s="156"/>
      <c r="J49" s="158">
        <f t="shared" si="17"/>
        <v>8010.2484999833487</v>
      </c>
      <c r="K49" s="159">
        <f t="shared" si="18"/>
        <v>22891.892241410358</v>
      </c>
      <c r="L49" s="160">
        <f t="shared" si="0"/>
        <v>30902.140741393705</v>
      </c>
      <c r="M49" s="156"/>
      <c r="N49" s="161">
        <f t="shared" si="1"/>
        <v>129495</v>
      </c>
      <c r="O49" s="156"/>
      <c r="P49" s="162">
        <f t="shared" si="19"/>
        <v>8010.2484999833487</v>
      </c>
      <c r="Q49" s="156">
        <f t="shared" si="20"/>
        <v>0</v>
      </c>
      <c r="R49" s="156">
        <f t="shared" si="21"/>
        <v>0</v>
      </c>
      <c r="S49" s="156">
        <f t="shared" si="22"/>
        <v>0</v>
      </c>
      <c r="T49" s="156">
        <f t="shared" si="2"/>
        <v>22891.892241410358</v>
      </c>
      <c r="U49" s="157">
        <f t="shared" si="3"/>
        <v>30902.140741393705</v>
      </c>
      <c r="V49" s="156"/>
      <c r="W49" s="161">
        <f t="shared" si="4"/>
        <v>34098.140741393705</v>
      </c>
      <c r="AA49" s="163">
        <v>40</v>
      </c>
      <c r="AB49" s="164">
        <v>8.5397105543532472</v>
      </c>
      <c r="AC49" s="164">
        <v>0</v>
      </c>
      <c r="AD49" s="164">
        <v>0</v>
      </c>
      <c r="AE49" s="164">
        <v>0</v>
      </c>
      <c r="AF49" s="164">
        <v>0</v>
      </c>
      <c r="AG49" s="164">
        <v>0</v>
      </c>
      <c r="AH49" s="164">
        <v>153881</v>
      </c>
      <c r="AI49" s="165">
        <v>1494.1077585896446</v>
      </c>
      <c r="AJ49" s="165">
        <v>0</v>
      </c>
      <c r="AK49" s="165">
        <v>0</v>
      </c>
      <c r="AL49" s="165">
        <v>152386.89224141036</v>
      </c>
      <c r="AM49" s="165">
        <v>0</v>
      </c>
      <c r="AN49" s="165">
        <v>8010.2484999833487</v>
      </c>
      <c r="AO49" s="165">
        <v>160397.14074139367</v>
      </c>
      <c r="AP49" s="165">
        <v>0</v>
      </c>
      <c r="AQ49" s="165">
        <v>0</v>
      </c>
      <c r="AR49" s="165">
        <v>0</v>
      </c>
      <c r="AS49" s="165">
        <v>0</v>
      </c>
      <c r="AT49" s="165">
        <v>0</v>
      </c>
      <c r="AU49" s="166">
        <v>160397.14074139367</v>
      </c>
      <c r="AW49" s="163">
        <f t="shared" si="5"/>
        <v>40</v>
      </c>
      <c r="AX49" s="164">
        <f t="shared" si="23"/>
        <v>0</v>
      </c>
      <c r="AY49" s="165">
        <f t="shared" si="24"/>
        <v>0</v>
      </c>
      <c r="AZ49" s="165">
        <f t="shared" si="25"/>
        <v>0</v>
      </c>
      <c r="BA49" s="165">
        <f t="shared" si="6"/>
        <v>0</v>
      </c>
      <c r="BB49" s="166">
        <f t="shared" si="26"/>
        <v>0</v>
      </c>
      <c r="BC49" s="44">
        <v>161889</v>
      </c>
      <c r="BD49" s="163"/>
      <c r="BE49" s="165"/>
      <c r="BF49" s="165"/>
      <c r="BG49" s="165"/>
      <c r="BH49" s="166"/>
      <c r="BJ49" s="167"/>
      <c r="CA49" s="163">
        <v>40</v>
      </c>
      <c r="CB49" s="45">
        <v>40</v>
      </c>
      <c r="CC49" s="44" t="s">
        <v>141</v>
      </c>
      <c r="CD49" s="168">
        <f t="shared" si="27"/>
        <v>152386.89224141036</v>
      </c>
      <c r="CE49" s="169">
        <v>129495</v>
      </c>
      <c r="CF49" s="156">
        <f t="shared" si="28"/>
        <v>22891.892241410358</v>
      </c>
      <c r="CG49" s="156">
        <v>0</v>
      </c>
      <c r="CH49" s="156">
        <v>3196</v>
      </c>
      <c r="CI49" s="156">
        <f t="shared" si="29"/>
        <v>0</v>
      </c>
      <c r="CJ49" s="169">
        <f t="shared" si="7"/>
        <v>26087.892241410358</v>
      </c>
      <c r="CK49" s="170">
        <f t="shared" si="8"/>
        <v>22891.892241410358</v>
      </c>
      <c r="CZ49" s="156"/>
      <c r="DA49" s="163">
        <v>40</v>
      </c>
      <c r="DB49" s="44" t="s">
        <v>141</v>
      </c>
      <c r="DC49" s="156"/>
      <c r="DD49" s="156"/>
      <c r="DE49" s="156"/>
      <c r="DF49" s="156"/>
      <c r="DG49" s="171">
        <f t="shared" si="30"/>
        <v>0</v>
      </c>
      <c r="DH49" s="156"/>
      <c r="DI49" s="156"/>
      <c r="DJ49" s="156"/>
      <c r="DK49" s="171">
        <f t="shared" si="31"/>
        <v>0</v>
      </c>
      <c r="DL49" s="172">
        <f t="shared" si="9"/>
        <v>0</v>
      </c>
      <c r="DM49" s="156"/>
      <c r="DN49" s="172">
        <f t="shared" si="10"/>
        <v>0</v>
      </c>
      <c r="DO49" s="156"/>
      <c r="DP49" s="162">
        <f t="shared" si="11"/>
        <v>22891.892241410358</v>
      </c>
      <c r="DQ49" s="156">
        <f t="shared" si="12"/>
        <v>0</v>
      </c>
      <c r="DR49" s="156">
        <f t="shared" si="32"/>
        <v>22891.892241410358</v>
      </c>
      <c r="DS49" s="171"/>
      <c r="DT49" s="172">
        <f t="shared" si="33"/>
        <v>0</v>
      </c>
      <c r="DU49" s="156"/>
      <c r="DV49" s="173"/>
      <c r="DW49" s="174"/>
      <c r="DX49" s="174"/>
      <c r="DY49" s="174"/>
      <c r="DZ49" s="171"/>
      <c r="EA49" s="175"/>
      <c r="EB49" s="176"/>
      <c r="EC49" s="177">
        <f t="shared" si="13"/>
        <v>-40</v>
      </c>
      <c r="ED49" s="175"/>
      <c r="EE49" s="178"/>
      <c r="EF49" s="175"/>
      <c r="EG49" s="175"/>
      <c r="EH49" s="174"/>
      <c r="EI49" s="175"/>
      <c r="EJ49" s="175"/>
      <c r="EK49" s="175"/>
      <c r="EL49" s="175"/>
      <c r="EM49" s="175"/>
    </row>
    <row r="50" spans="1:143" s="44" customFormat="1" ht="12" x14ac:dyDescent="0.2">
      <c r="A50" s="154">
        <v>41</v>
      </c>
      <c r="B50" s="45">
        <v>41</v>
      </c>
      <c r="C50" s="44" t="s">
        <v>142</v>
      </c>
      <c r="D50" s="155">
        <f t="shared" si="14"/>
        <v>0</v>
      </c>
      <c r="E50" s="156">
        <f t="shared" si="15"/>
        <v>0</v>
      </c>
      <c r="F50" s="156">
        <f t="shared" si="15"/>
        <v>0</v>
      </c>
      <c r="G50" s="156">
        <f t="shared" si="15"/>
        <v>0</v>
      </c>
      <c r="H50" s="157">
        <f t="shared" si="16"/>
        <v>0</v>
      </c>
      <c r="I50" s="156"/>
      <c r="J50" s="158">
        <f t="shared" si="17"/>
        <v>0</v>
      </c>
      <c r="K50" s="159">
        <f t="shared" si="18"/>
        <v>0</v>
      </c>
      <c r="L50" s="160">
        <f t="shared" si="0"/>
        <v>0</v>
      </c>
      <c r="M50" s="156"/>
      <c r="N50" s="161">
        <f t="shared" si="1"/>
        <v>0</v>
      </c>
      <c r="O50" s="156"/>
      <c r="P50" s="162">
        <f t="shared" si="19"/>
        <v>0</v>
      </c>
      <c r="Q50" s="156">
        <f t="shared" si="20"/>
        <v>0</v>
      </c>
      <c r="R50" s="156">
        <f t="shared" si="21"/>
        <v>0</v>
      </c>
      <c r="S50" s="156">
        <f t="shared" si="22"/>
        <v>0</v>
      </c>
      <c r="T50" s="156">
        <f t="shared" si="2"/>
        <v>0</v>
      </c>
      <c r="U50" s="157">
        <f t="shared" si="3"/>
        <v>0</v>
      </c>
      <c r="V50" s="156"/>
      <c r="W50" s="161">
        <f t="shared" si="4"/>
        <v>0</v>
      </c>
      <c r="AA50" s="163">
        <v>41</v>
      </c>
      <c r="AB50" s="164"/>
      <c r="AC50" s="164"/>
      <c r="AD50" s="164"/>
      <c r="AE50" s="164"/>
      <c r="AF50" s="164"/>
      <c r="AG50" s="164"/>
      <c r="AH50" s="164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6"/>
      <c r="AW50" s="163">
        <f t="shared" si="5"/>
        <v>41</v>
      </c>
      <c r="AX50" s="164">
        <f t="shared" si="23"/>
        <v>0</v>
      </c>
      <c r="AY50" s="165">
        <f t="shared" si="24"/>
        <v>0</v>
      </c>
      <c r="AZ50" s="165">
        <f t="shared" si="25"/>
        <v>0</v>
      </c>
      <c r="BA50" s="165">
        <f t="shared" si="6"/>
        <v>0</v>
      </c>
      <c r="BB50" s="166">
        <f t="shared" si="26"/>
        <v>0</v>
      </c>
      <c r="BD50" s="163"/>
      <c r="BE50" s="165"/>
      <c r="BF50" s="165"/>
      <c r="BG50" s="165"/>
      <c r="BH50" s="166"/>
      <c r="BJ50" s="167"/>
      <c r="CA50" s="163">
        <v>41</v>
      </c>
      <c r="CB50" s="45">
        <v>41</v>
      </c>
      <c r="CC50" s="44" t="s">
        <v>142</v>
      </c>
      <c r="CD50" s="168">
        <f t="shared" si="27"/>
        <v>0</v>
      </c>
      <c r="CE50" s="169">
        <v>0</v>
      </c>
      <c r="CF50" s="156">
        <f t="shared" si="28"/>
        <v>0</v>
      </c>
      <c r="CG50" s="156">
        <v>0</v>
      </c>
      <c r="CH50" s="156">
        <v>0</v>
      </c>
      <c r="CI50" s="156">
        <f t="shared" si="29"/>
        <v>0</v>
      </c>
      <c r="CJ50" s="169">
        <f t="shared" si="7"/>
        <v>0</v>
      </c>
      <c r="CK50" s="170">
        <f t="shared" si="8"/>
        <v>0</v>
      </c>
      <c r="CZ50" s="156"/>
      <c r="DA50" s="163">
        <v>41</v>
      </c>
      <c r="DB50" s="44" t="s">
        <v>142</v>
      </c>
      <c r="DC50" s="156"/>
      <c r="DD50" s="156"/>
      <c r="DE50" s="156"/>
      <c r="DF50" s="156"/>
      <c r="DG50" s="171">
        <f t="shared" si="30"/>
        <v>0</v>
      </c>
      <c r="DH50" s="156"/>
      <c r="DI50" s="156"/>
      <c r="DJ50" s="156"/>
      <c r="DK50" s="171">
        <f t="shared" si="31"/>
        <v>0</v>
      </c>
      <c r="DL50" s="172">
        <f t="shared" si="9"/>
        <v>0</v>
      </c>
      <c r="DM50" s="156"/>
      <c r="DN50" s="172">
        <f t="shared" si="10"/>
        <v>0</v>
      </c>
      <c r="DO50" s="156"/>
      <c r="DP50" s="162">
        <f t="shared" si="11"/>
        <v>0</v>
      </c>
      <c r="DQ50" s="156">
        <f t="shared" si="12"/>
        <v>0</v>
      </c>
      <c r="DR50" s="156">
        <f t="shared" si="32"/>
        <v>0</v>
      </c>
      <c r="DS50" s="171"/>
      <c r="DT50" s="172">
        <f t="shared" si="33"/>
        <v>0</v>
      </c>
      <c r="DU50" s="156"/>
      <c r="DV50" s="173"/>
      <c r="DW50" s="174"/>
      <c r="DX50" s="174"/>
      <c r="DY50" s="174"/>
      <c r="DZ50" s="171"/>
      <c r="EA50" s="175"/>
      <c r="EB50" s="176"/>
      <c r="EC50" s="177">
        <f t="shared" si="13"/>
        <v>-41</v>
      </c>
      <c r="ED50" s="175"/>
      <c r="EE50" s="178"/>
      <c r="EF50" s="175"/>
      <c r="EG50" s="175"/>
      <c r="EH50" s="174"/>
      <c r="EI50" s="175"/>
      <c r="EJ50" s="175"/>
      <c r="EK50" s="175"/>
      <c r="EL50" s="175"/>
      <c r="EM50" s="175"/>
    </row>
    <row r="51" spans="1:143" s="44" customFormat="1" ht="12" x14ac:dyDescent="0.2">
      <c r="A51" s="154">
        <v>42</v>
      </c>
      <c r="B51" s="45">
        <v>42</v>
      </c>
      <c r="C51" s="44" t="s">
        <v>143</v>
      </c>
      <c r="D51" s="155">
        <f t="shared" si="14"/>
        <v>0</v>
      </c>
      <c r="E51" s="156">
        <f t="shared" si="15"/>
        <v>0</v>
      </c>
      <c r="F51" s="156">
        <f t="shared" si="15"/>
        <v>0</v>
      </c>
      <c r="G51" s="156">
        <f t="shared" si="15"/>
        <v>0</v>
      </c>
      <c r="H51" s="157">
        <f t="shared" si="16"/>
        <v>0</v>
      </c>
      <c r="I51" s="156"/>
      <c r="J51" s="158">
        <f t="shared" si="17"/>
        <v>0</v>
      </c>
      <c r="K51" s="159">
        <f t="shared" si="18"/>
        <v>0</v>
      </c>
      <c r="L51" s="160">
        <f t="shared" si="0"/>
        <v>0</v>
      </c>
      <c r="M51" s="156"/>
      <c r="N51" s="161">
        <f t="shared" si="1"/>
        <v>0</v>
      </c>
      <c r="O51" s="156"/>
      <c r="P51" s="162">
        <f t="shared" si="19"/>
        <v>0</v>
      </c>
      <c r="Q51" s="156">
        <f t="shared" si="20"/>
        <v>0</v>
      </c>
      <c r="R51" s="156">
        <f t="shared" si="21"/>
        <v>0</v>
      </c>
      <c r="S51" s="156">
        <f t="shared" si="22"/>
        <v>0</v>
      </c>
      <c r="T51" s="156">
        <f t="shared" si="2"/>
        <v>0</v>
      </c>
      <c r="U51" s="157">
        <f t="shared" si="3"/>
        <v>0</v>
      </c>
      <c r="V51" s="156"/>
      <c r="W51" s="161">
        <f t="shared" si="4"/>
        <v>0</v>
      </c>
      <c r="AA51" s="163">
        <v>42</v>
      </c>
      <c r="AB51" s="164"/>
      <c r="AC51" s="164"/>
      <c r="AD51" s="164"/>
      <c r="AE51" s="164"/>
      <c r="AF51" s="164"/>
      <c r="AG51" s="164"/>
      <c r="AH51" s="164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6"/>
      <c r="AW51" s="163">
        <f t="shared" si="5"/>
        <v>42</v>
      </c>
      <c r="AX51" s="164">
        <f t="shared" si="23"/>
        <v>0</v>
      </c>
      <c r="AY51" s="165">
        <f t="shared" si="24"/>
        <v>0</v>
      </c>
      <c r="AZ51" s="165">
        <f t="shared" si="25"/>
        <v>0</v>
      </c>
      <c r="BA51" s="165">
        <f t="shared" si="6"/>
        <v>0</v>
      </c>
      <c r="BB51" s="166">
        <f t="shared" si="26"/>
        <v>0</v>
      </c>
      <c r="BD51" s="163"/>
      <c r="BE51" s="165"/>
      <c r="BF51" s="165"/>
      <c r="BG51" s="165"/>
      <c r="BH51" s="166"/>
      <c r="BJ51" s="167"/>
      <c r="CA51" s="163">
        <v>42</v>
      </c>
      <c r="CB51" s="45">
        <v>42</v>
      </c>
      <c r="CC51" s="44" t="s">
        <v>143</v>
      </c>
      <c r="CD51" s="168">
        <f t="shared" si="27"/>
        <v>0</v>
      </c>
      <c r="CE51" s="169">
        <v>0</v>
      </c>
      <c r="CF51" s="156">
        <f t="shared" si="28"/>
        <v>0</v>
      </c>
      <c r="CG51" s="156">
        <v>0</v>
      </c>
      <c r="CH51" s="156">
        <v>0</v>
      </c>
      <c r="CI51" s="156">
        <f t="shared" si="29"/>
        <v>0</v>
      </c>
      <c r="CJ51" s="169">
        <f t="shared" si="7"/>
        <v>0</v>
      </c>
      <c r="CK51" s="170">
        <f t="shared" si="8"/>
        <v>0</v>
      </c>
      <c r="CZ51" s="156"/>
      <c r="DA51" s="163">
        <v>42</v>
      </c>
      <c r="DB51" s="44" t="s">
        <v>143</v>
      </c>
      <c r="DC51" s="156"/>
      <c r="DD51" s="156"/>
      <c r="DE51" s="156"/>
      <c r="DF51" s="156"/>
      <c r="DG51" s="171">
        <f t="shared" si="30"/>
        <v>0</v>
      </c>
      <c r="DH51" s="156"/>
      <c r="DI51" s="156"/>
      <c r="DJ51" s="156"/>
      <c r="DK51" s="171">
        <f t="shared" si="31"/>
        <v>0</v>
      </c>
      <c r="DL51" s="172">
        <f t="shared" si="9"/>
        <v>0</v>
      </c>
      <c r="DM51" s="156"/>
      <c r="DN51" s="172">
        <f t="shared" si="10"/>
        <v>0</v>
      </c>
      <c r="DO51" s="156"/>
      <c r="DP51" s="162">
        <f t="shared" si="11"/>
        <v>0</v>
      </c>
      <c r="DQ51" s="156">
        <f t="shared" si="12"/>
        <v>0</v>
      </c>
      <c r="DR51" s="156">
        <f t="shared" si="32"/>
        <v>0</v>
      </c>
      <c r="DS51" s="171"/>
      <c r="DT51" s="172">
        <f t="shared" si="33"/>
        <v>0</v>
      </c>
      <c r="DU51" s="156"/>
      <c r="DV51" s="173"/>
      <c r="DW51" s="174"/>
      <c r="DX51" s="174"/>
      <c r="DY51" s="174"/>
      <c r="DZ51" s="171"/>
      <c r="EA51" s="175"/>
      <c r="EB51" s="176"/>
      <c r="EC51" s="177">
        <f t="shared" si="13"/>
        <v>-42</v>
      </c>
      <c r="ED51" s="175"/>
      <c r="EE51" s="178"/>
      <c r="EF51" s="175"/>
      <c r="EG51" s="175"/>
      <c r="EH51" s="174"/>
      <c r="EI51" s="175"/>
      <c r="EJ51" s="175"/>
      <c r="EK51" s="175"/>
      <c r="EL51" s="175"/>
      <c r="EM51" s="175"/>
    </row>
    <row r="52" spans="1:143" s="44" customFormat="1" ht="12" x14ac:dyDescent="0.2">
      <c r="A52" s="154">
        <v>43</v>
      </c>
      <c r="B52" s="45">
        <v>43</v>
      </c>
      <c r="C52" s="44" t="s">
        <v>144</v>
      </c>
      <c r="D52" s="155">
        <f t="shared" si="14"/>
        <v>3.4285714285714288</v>
      </c>
      <c r="E52" s="156">
        <f t="shared" si="15"/>
        <v>42875.622857142851</v>
      </c>
      <c r="F52" s="156">
        <f t="shared" si="15"/>
        <v>0</v>
      </c>
      <c r="G52" s="156">
        <f t="shared" si="15"/>
        <v>3216.0000000000005</v>
      </c>
      <c r="H52" s="157">
        <f t="shared" si="16"/>
        <v>46091.622857142851</v>
      </c>
      <c r="I52" s="156"/>
      <c r="J52" s="158">
        <f t="shared" si="17"/>
        <v>3216.0000000000005</v>
      </c>
      <c r="K52" s="159">
        <f t="shared" si="18"/>
        <v>1274.622857142851</v>
      </c>
      <c r="L52" s="160">
        <f t="shared" si="0"/>
        <v>4490.622857142851</v>
      </c>
      <c r="M52" s="156"/>
      <c r="N52" s="161">
        <f t="shared" si="1"/>
        <v>41601</v>
      </c>
      <c r="O52" s="156"/>
      <c r="P52" s="162">
        <f t="shared" si="19"/>
        <v>3216.0000000000005</v>
      </c>
      <c r="Q52" s="156">
        <f t="shared" si="20"/>
        <v>0</v>
      </c>
      <c r="R52" s="156">
        <f t="shared" si="21"/>
        <v>0</v>
      </c>
      <c r="S52" s="156">
        <f t="shared" si="22"/>
        <v>0</v>
      </c>
      <c r="T52" s="156">
        <f t="shared" si="2"/>
        <v>1274.622857142851</v>
      </c>
      <c r="U52" s="157">
        <f t="shared" si="3"/>
        <v>4490.622857142851</v>
      </c>
      <c r="V52" s="156"/>
      <c r="W52" s="161">
        <f t="shared" si="4"/>
        <v>17501.422857142854</v>
      </c>
      <c r="AA52" s="163">
        <v>43</v>
      </c>
      <c r="AB52" s="164">
        <v>3.4285714285714288</v>
      </c>
      <c r="AC52" s="164">
        <v>0</v>
      </c>
      <c r="AD52" s="164">
        <v>0</v>
      </c>
      <c r="AE52" s="164">
        <v>0</v>
      </c>
      <c r="AF52" s="164">
        <v>0</v>
      </c>
      <c r="AG52" s="164">
        <v>0</v>
      </c>
      <c r="AH52" s="164">
        <v>43344</v>
      </c>
      <c r="AI52" s="165">
        <v>468.37714285714287</v>
      </c>
      <c r="AJ52" s="165">
        <v>0</v>
      </c>
      <c r="AK52" s="165">
        <v>0</v>
      </c>
      <c r="AL52" s="165">
        <v>42875.622857142851</v>
      </c>
      <c r="AM52" s="165">
        <v>0</v>
      </c>
      <c r="AN52" s="165">
        <v>3216.0000000000005</v>
      </c>
      <c r="AO52" s="165">
        <v>46091.622857142851</v>
      </c>
      <c r="AP52" s="165">
        <v>0</v>
      </c>
      <c r="AQ52" s="165">
        <v>0</v>
      </c>
      <c r="AR52" s="165">
        <v>0</v>
      </c>
      <c r="AS52" s="165">
        <v>0</v>
      </c>
      <c r="AT52" s="165">
        <v>0</v>
      </c>
      <c r="AU52" s="166">
        <v>46091.622857142851</v>
      </c>
      <c r="AW52" s="163">
        <f t="shared" si="5"/>
        <v>43</v>
      </c>
      <c r="AX52" s="164">
        <f t="shared" si="23"/>
        <v>0</v>
      </c>
      <c r="AY52" s="165">
        <f t="shared" si="24"/>
        <v>0</v>
      </c>
      <c r="AZ52" s="165">
        <f t="shared" si="25"/>
        <v>0</v>
      </c>
      <c r="BA52" s="165">
        <f t="shared" si="6"/>
        <v>0</v>
      </c>
      <c r="BB52" s="166">
        <f t="shared" si="26"/>
        <v>0</v>
      </c>
      <c r="BC52" s="44">
        <v>46557</v>
      </c>
      <c r="BD52" s="163"/>
      <c r="BE52" s="165"/>
      <c r="BF52" s="165"/>
      <c r="BG52" s="165"/>
      <c r="BH52" s="166"/>
      <c r="BJ52" s="167"/>
      <c r="CA52" s="163">
        <v>43</v>
      </c>
      <c r="CB52" s="45">
        <v>43</v>
      </c>
      <c r="CC52" s="44" t="s">
        <v>144</v>
      </c>
      <c r="CD52" s="168">
        <f t="shared" si="27"/>
        <v>42875.622857142851</v>
      </c>
      <c r="CE52" s="169">
        <v>41601</v>
      </c>
      <c r="CF52" s="156">
        <f t="shared" si="28"/>
        <v>1274.622857142851</v>
      </c>
      <c r="CG52" s="156">
        <v>0</v>
      </c>
      <c r="CH52" s="156">
        <v>13010.800000000001</v>
      </c>
      <c r="CI52" s="156">
        <f t="shared" si="29"/>
        <v>0</v>
      </c>
      <c r="CJ52" s="169">
        <f t="shared" si="7"/>
        <v>14285.422857142852</v>
      </c>
      <c r="CK52" s="170">
        <f t="shared" si="8"/>
        <v>1274.622857142851</v>
      </c>
      <c r="CZ52" s="156"/>
      <c r="DA52" s="163">
        <v>43</v>
      </c>
      <c r="DB52" s="44" t="s">
        <v>144</v>
      </c>
      <c r="DC52" s="156"/>
      <c r="DD52" s="156"/>
      <c r="DE52" s="156"/>
      <c r="DF52" s="156"/>
      <c r="DG52" s="171">
        <f t="shared" si="30"/>
        <v>0</v>
      </c>
      <c r="DH52" s="156"/>
      <c r="DI52" s="156"/>
      <c r="DJ52" s="156"/>
      <c r="DK52" s="171">
        <f t="shared" si="31"/>
        <v>0</v>
      </c>
      <c r="DL52" s="172">
        <f t="shared" si="9"/>
        <v>0</v>
      </c>
      <c r="DM52" s="156"/>
      <c r="DN52" s="172">
        <f t="shared" si="10"/>
        <v>0</v>
      </c>
      <c r="DO52" s="156"/>
      <c r="DP52" s="162">
        <f t="shared" si="11"/>
        <v>1274.622857142851</v>
      </c>
      <c r="DQ52" s="156">
        <f t="shared" si="12"/>
        <v>0</v>
      </c>
      <c r="DR52" s="156">
        <f t="shared" si="32"/>
        <v>1274.622857142851</v>
      </c>
      <c r="DS52" s="171"/>
      <c r="DT52" s="172">
        <f t="shared" si="33"/>
        <v>0</v>
      </c>
      <c r="DU52" s="156"/>
      <c r="DV52" s="173"/>
      <c r="DW52" s="174"/>
      <c r="DX52" s="174"/>
      <c r="DY52" s="174"/>
      <c r="DZ52" s="171"/>
      <c r="EA52" s="175"/>
      <c r="EB52" s="176"/>
      <c r="EC52" s="177">
        <f t="shared" si="13"/>
        <v>-43</v>
      </c>
      <c r="ED52" s="175"/>
      <c r="EE52" s="178"/>
      <c r="EF52" s="175"/>
      <c r="EG52" s="175"/>
      <c r="EH52" s="174"/>
      <c r="EI52" s="175"/>
      <c r="EJ52" s="175"/>
      <c r="EK52" s="175"/>
      <c r="EL52" s="175"/>
      <c r="EM52" s="175"/>
    </row>
    <row r="53" spans="1:143" s="44" customFormat="1" ht="12" x14ac:dyDescent="0.2">
      <c r="A53" s="154">
        <v>44</v>
      </c>
      <c r="B53" s="45">
        <v>44</v>
      </c>
      <c r="C53" s="44" t="s">
        <v>145</v>
      </c>
      <c r="D53" s="155">
        <f t="shared" si="14"/>
        <v>1416.5643710864449</v>
      </c>
      <c r="E53" s="156">
        <f t="shared" si="15"/>
        <v>20119912.78923624</v>
      </c>
      <c r="F53" s="156">
        <f t="shared" si="15"/>
        <v>0</v>
      </c>
      <c r="G53" s="156">
        <f t="shared" si="15"/>
        <v>1328737.3800790831</v>
      </c>
      <c r="H53" s="157">
        <f t="shared" si="16"/>
        <v>21448650.169315323</v>
      </c>
      <c r="I53" s="156"/>
      <c r="J53" s="158">
        <f t="shared" si="17"/>
        <v>1328737.3800790831</v>
      </c>
      <c r="K53" s="159">
        <f t="shared" si="18"/>
        <v>3039759.4611644684</v>
      </c>
      <c r="L53" s="160">
        <f t="shared" si="0"/>
        <v>4368496.841243552</v>
      </c>
      <c r="M53" s="156"/>
      <c r="N53" s="161">
        <f t="shared" si="1"/>
        <v>17080153.328071773</v>
      </c>
      <c r="O53" s="156"/>
      <c r="P53" s="162">
        <f t="shared" si="19"/>
        <v>1328737.3800790831</v>
      </c>
      <c r="Q53" s="156">
        <f t="shared" si="20"/>
        <v>0</v>
      </c>
      <c r="R53" s="156">
        <f t="shared" si="21"/>
        <v>0</v>
      </c>
      <c r="S53" s="156">
        <f t="shared" si="22"/>
        <v>0</v>
      </c>
      <c r="T53" s="156">
        <f t="shared" si="2"/>
        <v>3039759.4611644684</v>
      </c>
      <c r="U53" s="157">
        <f t="shared" si="3"/>
        <v>4368496.841243552</v>
      </c>
      <c r="V53" s="156"/>
      <c r="W53" s="161">
        <f t="shared" si="4"/>
        <v>6492353.7693153238</v>
      </c>
      <c r="AA53" s="163">
        <v>44</v>
      </c>
      <c r="AB53" s="164">
        <v>1416.5643710864449</v>
      </c>
      <c r="AC53" s="164">
        <v>0</v>
      </c>
      <c r="AD53" s="164">
        <v>0</v>
      </c>
      <c r="AE53" s="164">
        <v>0</v>
      </c>
      <c r="AF53" s="164">
        <v>51.999999999999993</v>
      </c>
      <c r="AG53" s="164">
        <v>0</v>
      </c>
      <c r="AH53" s="164">
        <v>20241624</v>
      </c>
      <c r="AI53" s="165">
        <v>121711.21076374712</v>
      </c>
      <c r="AJ53" s="165">
        <v>0</v>
      </c>
      <c r="AK53" s="165">
        <v>0</v>
      </c>
      <c r="AL53" s="165">
        <v>20119912.78923624</v>
      </c>
      <c r="AM53" s="165">
        <v>0</v>
      </c>
      <c r="AN53" s="165">
        <v>1328737.3800790831</v>
      </c>
      <c r="AO53" s="165">
        <v>21448650.169315305</v>
      </c>
      <c r="AP53" s="165">
        <v>0</v>
      </c>
      <c r="AQ53" s="165">
        <v>0</v>
      </c>
      <c r="AR53" s="165">
        <v>0</v>
      </c>
      <c r="AS53" s="165">
        <v>0</v>
      </c>
      <c r="AT53" s="165">
        <v>0</v>
      </c>
      <c r="AU53" s="166">
        <v>21448650.169315305</v>
      </c>
      <c r="AW53" s="163">
        <f t="shared" si="5"/>
        <v>44</v>
      </c>
      <c r="AX53" s="164">
        <f t="shared" si="23"/>
        <v>0</v>
      </c>
      <c r="AY53" s="165">
        <f t="shared" si="24"/>
        <v>0</v>
      </c>
      <c r="AZ53" s="165">
        <f t="shared" si="25"/>
        <v>0</v>
      </c>
      <c r="BA53" s="165">
        <f t="shared" si="6"/>
        <v>0</v>
      </c>
      <c r="BB53" s="166">
        <f t="shared" si="26"/>
        <v>0</v>
      </c>
      <c r="BC53" s="44">
        <v>21570375</v>
      </c>
      <c r="BD53" s="163"/>
      <c r="BE53" s="165"/>
      <c r="BF53" s="165"/>
      <c r="BG53" s="165"/>
      <c r="BH53" s="166"/>
      <c r="BJ53" s="167"/>
      <c r="CA53" s="163">
        <v>44</v>
      </c>
      <c r="CB53" s="45">
        <v>44</v>
      </c>
      <c r="CC53" s="44" t="s">
        <v>145</v>
      </c>
      <c r="CD53" s="168">
        <f t="shared" si="27"/>
        <v>20119912.78923624</v>
      </c>
      <c r="CE53" s="169">
        <v>17647140</v>
      </c>
      <c r="CF53" s="156">
        <f t="shared" si="28"/>
        <v>2472772.7892362401</v>
      </c>
      <c r="CG53" s="156">
        <v>1709029.2</v>
      </c>
      <c r="CH53" s="156">
        <v>981814.4</v>
      </c>
      <c r="CI53" s="156">
        <f t="shared" si="29"/>
        <v>0</v>
      </c>
      <c r="CJ53" s="169">
        <f t="shared" si="7"/>
        <v>5163616.3892362406</v>
      </c>
      <c r="CK53" s="170">
        <f t="shared" si="8"/>
        <v>3039759.4611644684</v>
      </c>
      <c r="CZ53" s="156"/>
      <c r="DA53" s="163">
        <v>44</v>
      </c>
      <c r="DB53" s="44" t="s">
        <v>145</v>
      </c>
      <c r="DC53" s="156"/>
      <c r="DD53" s="156"/>
      <c r="DE53" s="156"/>
      <c r="DF53" s="156"/>
      <c r="DG53" s="171">
        <f t="shared" si="30"/>
        <v>0</v>
      </c>
      <c r="DH53" s="156"/>
      <c r="DI53" s="156"/>
      <c r="DJ53" s="156"/>
      <c r="DK53" s="171">
        <f t="shared" si="31"/>
        <v>0</v>
      </c>
      <c r="DL53" s="172">
        <f t="shared" si="9"/>
        <v>0</v>
      </c>
      <c r="DM53" s="156"/>
      <c r="DN53" s="172">
        <f t="shared" si="10"/>
        <v>0</v>
      </c>
      <c r="DO53" s="156"/>
      <c r="DP53" s="162">
        <f t="shared" si="11"/>
        <v>2472772.7892362401</v>
      </c>
      <c r="DQ53" s="156">
        <f t="shared" si="12"/>
        <v>0</v>
      </c>
      <c r="DR53" s="156">
        <f t="shared" si="32"/>
        <v>2472772.7892362401</v>
      </c>
      <c r="DS53" s="171"/>
      <c r="DT53" s="172">
        <f t="shared" si="33"/>
        <v>0</v>
      </c>
      <c r="DU53" s="156"/>
      <c r="DV53" s="173"/>
      <c r="DW53" s="174"/>
      <c r="DX53" s="174"/>
      <c r="DY53" s="174"/>
      <c r="DZ53" s="171"/>
      <c r="EA53" s="175"/>
      <c r="EB53" s="176"/>
      <c r="EC53" s="177">
        <f t="shared" si="13"/>
        <v>-44</v>
      </c>
      <c r="ED53" s="175"/>
      <c r="EE53" s="178"/>
      <c r="EF53" s="175"/>
      <c r="EG53" s="175"/>
      <c r="EH53" s="174"/>
      <c r="EI53" s="175"/>
      <c r="EJ53" s="175"/>
      <c r="EK53" s="175"/>
      <c r="EL53" s="175"/>
      <c r="EM53" s="175"/>
    </row>
    <row r="54" spans="1:143" s="44" customFormat="1" ht="12" x14ac:dyDescent="0.2">
      <c r="A54" s="154">
        <v>45</v>
      </c>
      <c r="B54" s="45">
        <v>45</v>
      </c>
      <c r="C54" s="44" t="s">
        <v>146</v>
      </c>
      <c r="D54" s="155">
        <f t="shared" si="14"/>
        <v>7.9999999999999982</v>
      </c>
      <c r="E54" s="156">
        <f t="shared" si="15"/>
        <v>107107</v>
      </c>
      <c r="F54" s="156">
        <f t="shared" si="15"/>
        <v>0</v>
      </c>
      <c r="G54" s="156">
        <f t="shared" si="15"/>
        <v>7504</v>
      </c>
      <c r="H54" s="157">
        <f t="shared" si="16"/>
        <v>114611</v>
      </c>
      <c r="I54" s="156"/>
      <c r="J54" s="158">
        <f t="shared" si="17"/>
        <v>7504</v>
      </c>
      <c r="K54" s="159">
        <f t="shared" si="18"/>
        <v>30493.220741431694</v>
      </c>
      <c r="L54" s="160">
        <f t="shared" si="0"/>
        <v>37997.220741431694</v>
      </c>
      <c r="M54" s="156"/>
      <c r="N54" s="161">
        <f t="shared" si="1"/>
        <v>76613.779258568306</v>
      </c>
      <c r="O54" s="156"/>
      <c r="P54" s="162">
        <f t="shared" si="19"/>
        <v>7504</v>
      </c>
      <c r="Q54" s="156">
        <f t="shared" si="20"/>
        <v>0</v>
      </c>
      <c r="R54" s="156">
        <f t="shared" si="21"/>
        <v>0</v>
      </c>
      <c r="S54" s="156">
        <f t="shared" si="22"/>
        <v>0</v>
      </c>
      <c r="T54" s="156">
        <f t="shared" si="2"/>
        <v>30493.220741431694</v>
      </c>
      <c r="U54" s="157">
        <f t="shared" si="3"/>
        <v>37997.220741431694</v>
      </c>
      <c r="V54" s="156"/>
      <c r="W54" s="161">
        <f t="shared" si="4"/>
        <v>65337.8</v>
      </c>
      <c r="AA54" s="163">
        <v>45</v>
      </c>
      <c r="AB54" s="164">
        <v>7.9999999999999982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107107</v>
      </c>
      <c r="AI54" s="165">
        <v>0</v>
      </c>
      <c r="AJ54" s="165">
        <v>0</v>
      </c>
      <c r="AK54" s="165">
        <v>0</v>
      </c>
      <c r="AL54" s="165">
        <v>107107</v>
      </c>
      <c r="AM54" s="165">
        <v>0</v>
      </c>
      <c r="AN54" s="165">
        <v>7504</v>
      </c>
      <c r="AO54" s="165">
        <v>114611</v>
      </c>
      <c r="AP54" s="165">
        <v>0</v>
      </c>
      <c r="AQ54" s="165">
        <v>0</v>
      </c>
      <c r="AR54" s="165">
        <v>0</v>
      </c>
      <c r="AS54" s="165">
        <v>0</v>
      </c>
      <c r="AT54" s="165">
        <v>0</v>
      </c>
      <c r="AU54" s="166">
        <v>114611</v>
      </c>
      <c r="AW54" s="163">
        <f t="shared" si="5"/>
        <v>45</v>
      </c>
      <c r="AX54" s="164">
        <f t="shared" si="23"/>
        <v>0</v>
      </c>
      <c r="AY54" s="165">
        <f t="shared" si="24"/>
        <v>0</v>
      </c>
      <c r="AZ54" s="165">
        <f t="shared" si="25"/>
        <v>0</v>
      </c>
      <c r="BA54" s="165">
        <f t="shared" si="6"/>
        <v>0</v>
      </c>
      <c r="BB54" s="166">
        <f t="shared" si="26"/>
        <v>0</v>
      </c>
      <c r="BC54" s="44">
        <v>114611</v>
      </c>
      <c r="BD54" s="163"/>
      <c r="BE54" s="165"/>
      <c r="BF54" s="165"/>
      <c r="BG54" s="165"/>
      <c r="BH54" s="166"/>
      <c r="BJ54" s="167"/>
      <c r="CA54" s="163">
        <v>45</v>
      </c>
      <c r="CB54" s="45">
        <v>45</v>
      </c>
      <c r="CC54" s="44" t="s">
        <v>146</v>
      </c>
      <c r="CD54" s="168">
        <f t="shared" si="27"/>
        <v>107107</v>
      </c>
      <c r="CE54" s="169">
        <v>79940</v>
      </c>
      <c r="CF54" s="156">
        <f t="shared" si="28"/>
        <v>27167</v>
      </c>
      <c r="CG54" s="156">
        <v>10026</v>
      </c>
      <c r="CH54" s="156">
        <v>20640.800000000003</v>
      </c>
      <c r="CI54" s="156">
        <f t="shared" si="29"/>
        <v>0</v>
      </c>
      <c r="CJ54" s="169">
        <f t="shared" si="7"/>
        <v>57833.8</v>
      </c>
      <c r="CK54" s="170">
        <f t="shared" si="8"/>
        <v>30493.220741431694</v>
      </c>
      <c r="CZ54" s="156"/>
      <c r="DA54" s="163">
        <v>45</v>
      </c>
      <c r="DB54" s="44" t="s">
        <v>146</v>
      </c>
      <c r="DC54" s="156"/>
      <c r="DD54" s="156"/>
      <c r="DE54" s="156"/>
      <c r="DF54" s="156"/>
      <c r="DG54" s="171">
        <f t="shared" si="30"/>
        <v>0</v>
      </c>
      <c r="DH54" s="156"/>
      <c r="DI54" s="156"/>
      <c r="DJ54" s="156"/>
      <c r="DK54" s="171">
        <f t="shared" si="31"/>
        <v>0</v>
      </c>
      <c r="DL54" s="172">
        <f t="shared" si="9"/>
        <v>0</v>
      </c>
      <c r="DM54" s="156"/>
      <c r="DN54" s="172">
        <f t="shared" si="10"/>
        <v>0</v>
      </c>
      <c r="DO54" s="156"/>
      <c r="DP54" s="162">
        <f t="shared" si="11"/>
        <v>27167</v>
      </c>
      <c r="DQ54" s="156">
        <f t="shared" si="12"/>
        <v>0</v>
      </c>
      <c r="DR54" s="156">
        <f t="shared" si="32"/>
        <v>27167</v>
      </c>
      <c r="DS54" s="171"/>
      <c r="DT54" s="172">
        <f t="shared" si="33"/>
        <v>0</v>
      </c>
      <c r="DU54" s="156"/>
      <c r="DV54" s="173"/>
      <c r="DW54" s="174"/>
      <c r="DX54" s="174"/>
      <c r="DY54" s="174"/>
      <c r="DZ54" s="171"/>
      <c r="EA54" s="175"/>
      <c r="EB54" s="176"/>
      <c r="EC54" s="177">
        <f t="shared" si="13"/>
        <v>-45</v>
      </c>
      <c r="ED54" s="175"/>
      <c r="EE54" s="178"/>
      <c r="EF54" s="175"/>
      <c r="EG54" s="175"/>
      <c r="EH54" s="174"/>
      <c r="EI54" s="175"/>
      <c r="EJ54" s="175"/>
      <c r="EK54" s="175"/>
      <c r="EL54" s="175"/>
      <c r="EM54" s="175"/>
    </row>
    <row r="55" spans="1:143" s="44" customFormat="1" ht="12" x14ac:dyDescent="0.2">
      <c r="A55" s="154">
        <v>46</v>
      </c>
      <c r="B55" s="45">
        <v>46</v>
      </c>
      <c r="C55" s="44" t="s">
        <v>147</v>
      </c>
      <c r="D55" s="155">
        <f t="shared" si="14"/>
        <v>3.0496111749873629</v>
      </c>
      <c r="E55" s="156">
        <f t="shared" si="15"/>
        <v>72477</v>
      </c>
      <c r="F55" s="156">
        <f t="shared" si="15"/>
        <v>0</v>
      </c>
      <c r="G55" s="156">
        <f t="shared" si="15"/>
        <v>2860.5352821381471</v>
      </c>
      <c r="H55" s="157">
        <f t="shared" si="16"/>
        <v>75337.535282138153</v>
      </c>
      <c r="I55" s="156"/>
      <c r="J55" s="158">
        <f t="shared" si="17"/>
        <v>2860.5352821381471</v>
      </c>
      <c r="K55" s="159">
        <f t="shared" si="18"/>
        <v>8359.9962969763201</v>
      </c>
      <c r="L55" s="160">
        <f t="shared" si="0"/>
        <v>11220.531579114468</v>
      </c>
      <c r="M55" s="156"/>
      <c r="N55" s="161">
        <f t="shared" si="1"/>
        <v>64117.003703023685</v>
      </c>
      <c r="O55" s="156"/>
      <c r="P55" s="162">
        <f t="shared" si="19"/>
        <v>2860.5352821381471</v>
      </c>
      <c r="Q55" s="156">
        <f t="shared" si="20"/>
        <v>0</v>
      </c>
      <c r="R55" s="156">
        <f t="shared" si="21"/>
        <v>0</v>
      </c>
      <c r="S55" s="156">
        <f t="shared" si="22"/>
        <v>0</v>
      </c>
      <c r="T55" s="156">
        <f t="shared" si="2"/>
        <v>8359.9962969763201</v>
      </c>
      <c r="U55" s="157">
        <f t="shared" si="3"/>
        <v>11220.531579114468</v>
      </c>
      <c r="V55" s="156"/>
      <c r="W55" s="161">
        <f t="shared" si="4"/>
        <v>20393.335282138145</v>
      </c>
      <c r="AA55" s="163">
        <v>46</v>
      </c>
      <c r="AB55" s="164">
        <v>3.0496111749873629</v>
      </c>
      <c r="AC55" s="164">
        <v>0</v>
      </c>
      <c r="AD55" s="164">
        <v>0</v>
      </c>
      <c r="AE55" s="164">
        <v>0</v>
      </c>
      <c r="AF55" s="164">
        <v>0</v>
      </c>
      <c r="AG55" s="164">
        <v>0</v>
      </c>
      <c r="AH55" s="164">
        <v>72477</v>
      </c>
      <c r="AI55" s="165">
        <v>0</v>
      </c>
      <c r="AJ55" s="165">
        <v>0</v>
      </c>
      <c r="AK55" s="165">
        <v>0</v>
      </c>
      <c r="AL55" s="165">
        <v>72477</v>
      </c>
      <c r="AM55" s="165">
        <v>0</v>
      </c>
      <c r="AN55" s="165">
        <v>2860.5352821381471</v>
      </c>
      <c r="AO55" s="165">
        <v>75337.535282138124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6">
        <v>75337.535282138124</v>
      </c>
      <c r="AW55" s="163">
        <f t="shared" si="5"/>
        <v>46</v>
      </c>
      <c r="AX55" s="164">
        <f t="shared" si="23"/>
        <v>0</v>
      </c>
      <c r="AY55" s="165">
        <f t="shared" si="24"/>
        <v>0</v>
      </c>
      <c r="AZ55" s="165">
        <f t="shared" si="25"/>
        <v>0</v>
      </c>
      <c r="BA55" s="165">
        <f t="shared" si="6"/>
        <v>0</v>
      </c>
      <c r="BB55" s="166">
        <f t="shared" si="26"/>
        <v>0</v>
      </c>
      <c r="BC55" s="44">
        <v>75338</v>
      </c>
      <c r="BD55" s="163"/>
      <c r="BE55" s="165"/>
      <c r="BF55" s="165"/>
      <c r="BG55" s="165"/>
      <c r="BH55" s="166"/>
      <c r="BJ55" s="167"/>
      <c r="CA55" s="163">
        <v>46</v>
      </c>
      <c r="CB55" s="45">
        <v>46</v>
      </c>
      <c r="CC55" s="44" t="s">
        <v>147</v>
      </c>
      <c r="CD55" s="168">
        <f t="shared" si="27"/>
        <v>72477</v>
      </c>
      <c r="CE55" s="169">
        <v>68671</v>
      </c>
      <c r="CF55" s="156">
        <f t="shared" si="28"/>
        <v>3806</v>
      </c>
      <c r="CG55" s="156">
        <v>13726.8</v>
      </c>
      <c r="CH55" s="156">
        <v>0</v>
      </c>
      <c r="CI55" s="156">
        <f t="shared" si="29"/>
        <v>0</v>
      </c>
      <c r="CJ55" s="169">
        <f t="shared" si="7"/>
        <v>17532.8</v>
      </c>
      <c r="CK55" s="170">
        <f t="shared" si="8"/>
        <v>8359.9962969763201</v>
      </c>
      <c r="CZ55" s="156"/>
      <c r="DA55" s="163">
        <v>46</v>
      </c>
      <c r="DB55" s="44" t="s">
        <v>147</v>
      </c>
      <c r="DC55" s="156"/>
      <c r="DD55" s="156"/>
      <c r="DE55" s="156"/>
      <c r="DF55" s="156"/>
      <c r="DG55" s="171">
        <f t="shared" si="30"/>
        <v>0</v>
      </c>
      <c r="DH55" s="156"/>
      <c r="DI55" s="156"/>
      <c r="DJ55" s="156"/>
      <c r="DK55" s="171">
        <f t="shared" si="31"/>
        <v>0</v>
      </c>
      <c r="DL55" s="172">
        <f t="shared" si="9"/>
        <v>0</v>
      </c>
      <c r="DM55" s="156"/>
      <c r="DN55" s="172">
        <f t="shared" si="10"/>
        <v>0</v>
      </c>
      <c r="DO55" s="156"/>
      <c r="DP55" s="162">
        <f t="shared" si="11"/>
        <v>3806</v>
      </c>
      <c r="DQ55" s="156">
        <f t="shared" si="12"/>
        <v>0</v>
      </c>
      <c r="DR55" s="156">
        <f t="shared" si="32"/>
        <v>3806</v>
      </c>
      <c r="DS55" s="171"/>
      <c r="DT55" s="172">
        <f t="shared" si="33"/>
        <v>0</v>
      </c>
      <c r="DU55" s="156"/>
      <c r="DV55" s="173"/>
      <c r="DW55" s="174"/>
      <c r="DX55" s="174"/>
      <c r="DY55" s="174"/>
      <c r="DZ55" s="171"/>
      <c r="EA55" s="175"/>
      <c r="EB55" s="176"/>
      <c r="EC55" s="177">
        <f t="shared" si="13"/>
        <v>-46</v>
      </c>
      <c r="ED55" s="175"/>
      <c r="EE55" s="178"/>
      <c r="EF55" s="175"/>
      <c r="EG55" s="175"/>
      <c r="EH55" s="174"/>
      <c r="EI55" s="175"/>
      <c r="EJ55" s="175"/>
      <c r="EK55" s="175"/>
      <c r="EL55" s="175"/>
      <c r="EM55" s="175"/>
    </row>
    <row r="56" spans="1:143" s="44" customFormat="1" ht="12" x14ac:dyDescent="0.2">
      <c r="A56" s="154">
        <v>47</v>
      </c>
      <c r="B56" s="45">
        <v>47</v>
      </c>
      <c r="C56" s="44" t="s">
        <v>148</v>
      </c>
      <c r="D56" s="155">
        <f t="shared" si="14"/>
        <v>0</v>
      </c>
      <c r="E56" s="156">
        <f t="shared" si="15"/>
        <v>0</v>
      </c>
      <c r="F56" s="156">
        <f t="shared" si="15"/>
        <v>0</v>
      </c>
      <c r="G56" s="156">
        <f t="shared" si="15"/>
        <v>0</v>
      </c>
      <c r="H56" s="157">
        <f t="shared" si="16"/>
        <v>0</v>
      </c>
      <c r="I56" s="156"/>
      <c r="J56" s="158">
        <f t="shared" si="17"/>
        <v>0</v>
      </c>
      <c r="K56" s="159">
        <f t="shared" si="18"/>
        <v>0</v>
      </c>
      <c r="L56" s="160">
        <f t="shared" si="0"/>
        <v>0</v>
      </c>
      <c r="M56" s="156"/>
      <c r="N56" s="161">
        <f t="shared" si="1"/>
        <v>0</v>
      </c>
      <c r="O56" s="156"/>
      <c r="P56" s="162">
        <f t="shared" si="19"/>
        <v>0</v>
      </c>
      <c r="Q56" s="156">
        <f t="shared" si="20"/>
        <v>0</v>
      </c>
      <c r="R56" s="156">
        <f t="shared" si="21"/>
        <v>0</v>
      </c>
      <c r="S56" s="156">
        <f t="shared" si="22"/>
        <v>0</v>
      </c>
      <c r="T56" s="156">
        <f t="shared" si="2"/>
        <v>0</v>
      </c>
      <c r="U56" s="157">
        <f t="shared" si="3"/>
        <v>0</v>
      </c>
      <c r="V56" s="156"/>
      <c r="W56" s="161">
        <f t="shared" si="4"/>
        <v>0</v>
      </c>
      <c r="AA56" s="163">
        <v>47</v>
      </c>
      <c r="AB56" s="164"/>
      <c r="AC56" s="164"/>
      <c r="AD56" s="164"/>
      <c r="AE56" s="164"/>
      <c r="AF56" s="164"/>
      <c r="AG56" s="164"/>
      <c r="AH56" s="164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6"/>
      <c r="AW56" s="163">
        <f t="shared" si="5"/>
        <v>47</v>
      </c>
      <c r="AX56" s="164">
        <f t="shared" si="23"/>
        <v>0</v>
      </c>
      <c r="AY56" s="165">
        <f t="shared" si="24"/>
        <v>0</v>
      </c>
      <c r="AZ56" s="165">
        <f t="shared" si="25"/>
        <v>0</v>
      </c>
      <c r="BA56" s="165">
        <f t="shared" si="6"/>
        <v>0</v>
      </c>
      <c r="BB56" s="166">
        <f t="shared" si="26"/>
        <v>0</v>
      </c>
      <c r="BD56" s="163"/>
      <c r="BE56" s="165"/>
      <c r="BF56" s="165"/>
      <c r="BG56" s="165"/>
      <c r="BH56" s="166"/>
      <c r="BJ56" s="167"/>
      <c r="CA56" s="163">
        <v>47</v>
      </c>
      <c r="CB56" s="45">
        <v>47</v>
      </c>
      <c r="CC56" s="44" t="s">
        <v>148</v>
      </c>
      <c r="CD56" s="168">
        <f t="shared" si="27"/>
        <v>0</v>
      </c>
      <c r="CE56" s="169">
        <v>0</v>
      </c>
      <c r="CF56" s="156">
        <f t="shared" si="28"/>
        <v>0</v>
      </c>
      <c r="CG56" s="156">
        <v>0</v>
      </c>
      <c r="CH56" s="156">
        <v>0</v>
      </c>
      <c r="CI56" s="156">
        <f t="shared" si="29"/>
        <v>0</v>
      </c>
      <c r="CJ56" s="169">
        <f t="shared" si="7"/>
        <v>0</v>
      </c>
      <c r="CK56" s="170">
        <f t="shared" si="8"/>
        <v>0</v>
      </c>
      <c r="CZ56" s="156"/>
      <c r="DA56" s="163">
        <v>47</v>
      </c>
      <c r="DB56" s="44" t="s">
        <v>148</v>
      </c>
      <c r="DC56" s="156"/>
      <c r="DD56" s="156"/>
      <c r="DE56" s="156"/>
      <c r="DF56" s="156"/>
      <c r="DG56" s="171">
        <f t="shared" si="30"/>
        <v>0</v>
      </c>
      <c r="DH56" s="156"/>
      <c r="DI56" s="156"/>
      <c r="DJ56" s="156"/>
      <c r="DK56" s="171">
        <f t="shared" si="31"/>
        <v>0</v>
      </c>
      <c r="DL56" s="172">
        <f t="shared" si="9"/>
        <v>0</v>
      </c>
      <c r="DM56" s="156"/>
      <c r="DN56" s="172">
        <f t="shared" si="10"/>
        <v>0</v>
      </c>
      <c r="DO56" s="156"/>
      <c r="DP56" s="162">
        <f t="shared" si="11"/>
        <v>0</v>
      </c>
      <c r="DQ56" s="156">
        <f t="shared" si="12"/>
        <v>0</v>
      </c>
      <c r="DR56" s="156">
        <f t="shared" si="32"/>
        <v>0</v>
      </c>
      <c r="DS56" s="171"/>
      <c r="DT56" s="172">
        <f t="shared" si="33"/>
        <v>0</v>
      </c>
      <c r="DU56" s="156"/>
      <c r="DV56" s="173"/>
      <c r="DW56" s="174"/>
      <c r="DX56" s="174"/>
      <c r="DY56" s="174"/>
      <c r="DZ56" s="171"/>
      <c r="EA56" s="175"/>
      <c r="EB56" s="176"/>
      <c r="EC56" s="177">
        <f t="shared" si="13"/>
        <v>-47</v>
      </c>
      <c r="ED56" s="175"/>
      <c r="EE56" s="178"/>
      <c r="EF56" s="175"/>
      <c r="EG56" s="175"/>
      <c r="EH56" s="174"/>
      <c r="EI56" s="175"/>
      <c r="EJ56" s="175"/>
      <c r="EK56" s="175"/>
      <c r="EL56" s="175"/>
      <c r="EM56" s="175"/>
    </row>
    <row r="57" spans="1:143" s="44" customFormat="1" ht="12" x14ac:dyDescent="0.2">
      <c r="A57" s="154">
        <v>48</v>
      </c>
      <c r="B57" s="45">
        <v>48</v>
      </c>
      <c r="C57" s="44" t="s">
        <v>149</v>
      </c>
      <c r="D57" s="155">
        <f t="shared" si="14"/>
        <v>9.4636174332600902</v>
      </c>
      <c r="E57" s="156">
        <f t="shared" si="15"/>
        <v>183570.05738063069</v>
      </c>
      <c r="F57" s="156">
        <f t="shared" si="15"/>
        <v>0</v>
      </c>
      <c r="G57" s="156">
        <f t="shared" si="15"/>
        <v>8876.8731523979659</v>
      </c>
      <c r="H57" s="157">
        <f t="shared" si="16"/>
        <v>192446.93053302867</v>
      </c>
      <c r="I57" s="156"/>
      <c r="J57" s="158">
        <f t="shared" si="17"/>
        <v>8876.8731523979659</v>
      </c>
      <c r="K57" s="159">
        <f t="shared" si="18"/>
        <v>23140.950697728971</v>
      </c>
      <c r="L57" s="160">
        <f t="shared" si="0"/>
        <v>32017.823850126937</v>
      </c>
      <c r="M57" s="156"/>
      <c r="N57" s="161">
        <f t="shared" si="1"/>
        <v>160429.10668290174</v>
      </c>
      <c r="O57" s="156"/>
      <c r="P57" s="162">
        <f t="shared" si="19"/>
        <v>8876.8731523979659</v>
      </c>
      <c r="Q57" s="156">
        <f t="shared" si="20"/>
        <v>0</v>
      </c>
      <c r="R57" s="156">
        <f t="shared" si="21"/>
        <v>0</v>
      </c>
      <c r="S57" s="156">
        <f t="shared" si="22"/>
        <v>0</v>
      </c>
      <c r="T57" s="156">
        <f t="shared" si="2"/>
        <v>23140.950697728971</v>
      </c>
      <c r="U57" s="157">
        <f t="shared" si="3"/>
        <v>32017.823850126937</v>
      </c>
      <c r="V57" s="156"/>
      <c r="W57" s="161">
        <f t="shared" si="4"/>
        <v>65340.930533028659</v>
      </c>
      <c r="AA57" s="163">
        <v>48</v>
      </c>
      <c r="AB57" s="164">
        <v>9.4636174332600902</v>
      </c>
      <c r="AC57" s="164">
        <v>0</v>
      </c>
      <c r="AD57" s="164">
        <v>0</v>
      </c>
      <c r="AE57" s="164">
        <v>0</v>
      </c>
      <c r="AF57" s="164">
        <v>0</v>
      </c>
      <c r="AG57" s="164">
        <v>0</v>
      </c>
      <c r="AH57" s="164">
        <v>183624</v>
      </c>
      <c r="AI57" s="165">
        <v>53.94261936958258</v>
      </c>
      <c r="AJ57" s="165">
        <v>0</v>
      </c>
      <c r="AK57" s="165">
        <v>0</v>
      </c>
      <c r="AL57" s="165">
        <v>183570.05738063069</v>
      </c>
      <c r="AM57" s="165">
        <v>0</v>
      </c>
      <c r="AN57" s="165">
        <v>8876.8731523979659</v>
      </c>
      <c r="AO57" s="165">
        <v>192446.9305330283</v>
      </c>
      <c r="AP57" s="165">
        <v>0</v>
      </c>
      <c r="AQ57" s="165">
        <v>0</v>
      </c>
      <c r="AR57" s="165">
        <v>0</v>
      </c>
      <c r="AS57" s="165">
        <v>0</v>
      </c>
      <c r="AT57" s="165">
        <v>0</v>
      </c>
      <c r="AU57" s="166">
        <v>192446.9305330283</v>
      </c>
      <c r="AW57" s="163">
        <f t="shared" si="5"/>
        <v>48</v>
      </c>
      <c r="AX57" s="164">
        <f t="shared" si="23"/>
        <v>0</v>
      </c>
      <c r="AY57" s="165">
        <f t="shared" si="24"/>
        <v>0</v>
      </c>
      <c r="AZ57" s="165">
        <f t="shared" si="25"/>
        <v>0</v>
      </c>
      <c r="BA57" s="165">
        <f t="shared" si="6"/>
        <v>0</v>
      </c>
      <c r="BB57" s="166">
        <f t="shared" si="26"/>
        <v>0</v>
      </c>
      <c r="BC57" s="44">
        <v>192490</v>
      </c>
      <c r="BD57" s="163"/>
      <c r="BE57" s="165"/>
      <c r="BF57" s="165"/>
      <c r="BG57" s="165"/>
      <c r="BH57" s="166"/>
      <c r="BJ57" s="167"/>
      <c r="CA57" s="163">
        <v>48</v>
      </c>
      <c r="CB57" s="45">
        <v>48</v>
      </c>
      <c r="CC57" s="44" t="s">
        <v>149</v>
      </c>
      <c r="CD57" s="168">
        <f t="shared" si="27"/>
        <v>183570.05738063069</v>
      </c>
      <c r="CE57" s="169">
        <v>162939</v>
      </c>
      <c r="CF57" s="156">
        <f t="shared" si="28"/>
        <v>20631.057380630693</v>
      </c>
      <c r="CG57" s="156">
        <v>7565.4</v>
      </c>
      <c r="CH57" s="156">
        <v>28267.600000000002</v>
      </c>
      <c r="CI57" s="156">
        <f t="shared" si="29"/>
        <v>0</v>
      </c>
      <c r="CJ57" s="169">
        <f t="shared" si="7"/>
        <v>56464.057380630693</v>
      </c>
      <c r="CK57" s="170">
        <f t="shared" si="8"/>
        <v>23140.950697728971</v>
      </c>
      <c r="CZ57" s="156"/>
      <c r="DA57" s="163">
        <v>48</v>
      </c>
      <c r="DB57" s="44" t="s">
        <v>149</v>
      </c>
      <c r="DC57" s="156"/>
      <c r="DD57" s="156"/>
      <c r="DE57" s="156"/>
      <c r="DF57" s="156"/>
      <c r="DG57" s="171">
        <f t="shared" si="30"/>
        <v>0</v>
      </c>
      <c r="DH57" s="156"/>
      <c r="DI57" s="156"/>
      <c r="DJ57" s="156"/>
      <c r="DK57" s="171">
        <f t="shared" si="31"/>
        <v>0</v>
      </c>
      <c r="DL57" s="172">
        <f t="shared" si="9"/>
        <v>0</v>
      </c>
      <c r="DM57" s="156"/>
      <c r="DN57" s="172">
        <f t="shared" si="10"/>
        <v>0</v>
      </c>
      <c r="DO57" s="156"/>
      <c r="DP57" s="162">
        <f t="shared" si="11"/>
        <v>20631.057380630693</v>
      </c>
      <c r="DQ57" s="156">
        <f t="shared" si="12"/>
        <v>0</v>
      </c>
      <c r="DR57" s="156">
        <f t="shared" si="32"/>
        <v>20631.057380630693</v>
      </c>
      <c r="DS57" s="171"/>
      <c r="DT57" s="172">
        <f t="shared" si="33"/>
        <v>0</v>
      </c>
      <c r="DU57" s="156"/>
      <c r="DV57" s="173"/>
      <c r="DW57" s="174"/>
      <c r="DX57" s="174"/>
      <c r="DY57" s="174"/>
      <c r="DZ57" s="171"/>
      <c r="EA57" s="175"/>
      <c r="EB57" s="176"/>
      <c r="EC57" s="177">
        <f t="shared" si="13"/>
        <v>-48</v>
      </c>
      <c r="ED57" s="175"/>
      <c r="EE57" s="178"/>
      <c r="EF57" s="175"/>
      <c r="EG57" s="175"/>
      <c r="EH57" s="174"/>
      <c r="EI57" s="175"/>
      <c r="EJ57" s="175"/>
      <c r="EK57" s="175"/>
      <c r="EL57" s="175"/>
      <c r="EM57" s="175"/>
    </row>
    <row r="58" spans="1:143" s="44" customFormat="1" ht="12" x14ac:dyDescent="0.2">
      <c r="A58" s="154">
        <v>49</v>
      </c>
      <c r="B58" s="45">
        <v>49</v>
      </c>
      <c r="C58" s="44" t="s">
        <v>150</v>
      </c>
      <c r="D58" s="155">
        <f t="shared" si="14"/>
        <v>571.77142243627941</v>
      </c>
      <c r="E58" s="156">
        <f t="shared" si="15"/>
        <v>18157794.870516598</v>
      </c>
      <c r="F58" s="156">
        <f t="shared" si="15"/>
        <v>0</v>
      </c>
      <c r="G58" s="156">
        <f t="shared" si="15"/>
        <v>536321.5942452309</v>
      </c>
      <c r="H58" s="157">
        <f t="shared" si="16"/>
        <v>18694116.464761831</v>
      </c>
      <c r="I58" s="156"/>
      <c r="J58" s="158">
        <f t="shared" si="17"/>
        <v>536321.5942452309</v>
      </c>
      <c r="K58" s="159">
        <f t="shared" si="18"/>
        <v>2352867.7312221974</v>
      </c>
      <c r="L58" s="160">
        <f t="shared" si="0"/>
        <v>2889189.3254674282</v>
      </c>
      <c r="M58" s="156"/>
      <c r="N58" s="161">
        <f t="shared" si="1"/>
        <v>15804927.139294403</v>
      </c>
      <c r="O58" s="156"/>
      <c r="P58" s="162">
        <f t="shared" si="19"/>
        <v>536321.5942452309</v>
      </c>
      <c r="Q58" s="156">
        <f t="shared" si="20"/>
        <v>0</v>
      </c>
      <c r="R58" s="156">
        <f t="shared" si="21"/>
        <v>0</v>
      </c>
      <c r="S58" s="156">
        <f t="shared" si="22"/>
        <v>0</v>
      </c>
      <c r="T58" s="156">
        <f t="shared" si="2"/>
        <v>2352867.7312221974</v>
      </c>
      <c r="U58" s="157">
        <f t="shared" si="3"/>
        <v>2889189.3254674282</v>
      </c>
      <c r="V58" s="156"/>
      <c r="W58" s="161">
        <f t="shared" si="4"/>
        <v>3720481.6647618292</v>
      </c>
      <c r="AA58" s="163">
        <v>49</v>
      </c>
      <c r="AB58" s="164">
        <v>571.77142243627941</v>
      </c>
      <c r="AC58" s="164">
        <v>0</v>
      </c>
      <c r="AD58" s="164">
        <v>0</v>
      </c>
      <c r="AE58" s="164">
        <v>0</v>
      </c>
      <c r="AF58" s="164">
        <v>18.999999999999993</v>
      </c>
      <c r="AG58" s="164">
        <v>0</v>
      </c>
      <c r="AH58" s="164">
        <v>18339075</v>
      </c>
      <c r="AI58" s="165">
        <v>181280.12948342253</v>
      </c>
      <c r="AJ58" s="165">
        <v>0</v>
      </c>
      <c r="AK58" s="165">
        <v>0</v>
      </c>
      <c r="AL58" s="165">
        <v>18157794.870516598</v>
      </c>
      <c r="AM58" s="165">
        <v>0</v>
      </c>
      <c r="AN58" s="165">
        <v>536321.5942452309</v>
      </c>
      <c r="AO58" s="165">
        <v>18694116.464761801</v>
      </c>
      <c r="AP58" s="165">
        <v>0</v>
      </c>
      <c r="AQ58" s="165">
        <v>0</v>
      </c>
      <c r="AR58" s="165">
        <v>0</v>
      </c>
      <c r="AS58" s="165">
        <v>0</v>
      </c>
      <c r="AT58" s="165">
        <v>0</v>
      </c>
      <c r="AU58" s="166">
        <v>18694116.464761801</v>
      </c>
      <c r="AW58" s="163">
        <f t="shared" si="5"/>
        <v>49</v>
      </c>
      <c r="AX58" s="164">
        <f t="shared" si="23"/>
        <v>0</v>
      </c>
      <c r="AY58" s="165">
        <f t="shared" si="24"/>
        <v>0</v>
      </c>
      <c r="AZ58" s="165">
        <f t="shared" si="25"/>
        <v>0</v>
      </c>
      <c r="BA58" s="165">
        <f t="shared" si="6"/>
        <v>0</v>
      </c>
      <c r="BB58" s="166">
        <f t="shared" si="26"/>
        <v>0</v>
      </c>
      <c r="BC58" s="44">
        <v>18875403</v>
      </c>
      <c r="BD58" s="163"/>
      <c r="BE58" s="165"/>
      <c r="BF58" s="165"/>
      <c r="BG58" s="165"/>
      <c r="BH58" s="166"/>
      <c r="BJ58" s="167"/>
      <c r="CA58" s="163">
        <v>49</v>
      </c>
      <c r="CB58" s="45">
        <v>49</v>
      </c>
      <c r="CC58" s="44" t="s">
        <v>150</v>
      </c>
      <c r="CD58" s="168">
        <f t="shared" si="27"/>
        <v>18157794.870516598</v>
      </c>
      <c r="CE58" s="169">
        <v>15948172</v>
      </c>
      <c r="CF58" s="156">
        <f t="shared" si="28"/>
        <v>2209622.8705165982</v>
      </c>
      <c r="CG58" s="156">
        <v>431773.2</v>
      </c>
      <c r="CH58" s="156">
        <v>542764</v>
      </c>
      <c r="CI58" s="156">
        <f t="shared" si="29"/>
        <v>0</v>
      </c>
      <c r="CJ58" s="169">
        <f t="shared" si="7"/>
        <v>3184160.0705165984</v>
      </c>
      <c r="CK58" s="170">
        <f t="shared" si="8"/>
        <v>2352867.7312221974</v>
      </c>
      <c r="CZ58" s="156"/>
      <c r="DA58" s="163">
        <v>49</v>
      </c>
      <c r="DB58" s="44" t="s">
        <v>150</v>
      </c>
      <c r="DC58" s="156"/>
      <c r="DD58" s="156"/>
      <c r="DE58" s="156"/>
      <c r="DF58" s="156"/>
      <c r="DG58" s="171">
        <f t="shared" si="30"/>
        <v>0</v>
      </c>
      <c r="DH58" s="156"/>
      <c r="DI58" s="156"/>
      <c r="DJ58" s="156"/>
      <c r="DK58" s="171">
        <f t="shared" si="31"/>
        <v>0</v>
      </c>
      <c r="DL58" s="179">
        <f t="shared" si="9"/>
        <v>0</v>
      </c>
      <c r="DM58" s="156"/>
      <c r="DN58" s="179">
        <f t="shared" si="10"/>
        <v>0</v>
      </c>
      <c r="DO58" s="156"/>
      <c r="DP58" s="162">
        <f t="shared" si="11"/>
        <v>2209622.8705165982</v>
      </c>
      <c r="DQ58" s="156">
        <f t="shared" si="12"/>
        <v>0</v>
      </c>
      <c r="DR58" s="156">
        <f t="shared" si="32"/>
        <v>2209622.8705165982</v>
      </c>
      <c r="DS58" s="171"/>
      <c r="DT58" s="172">
        <f t="shared" si="33"/>
        <v>0</v>
      </c>
      <c r="DU58" s="156"/>
      <c r="DV58" s="173"/>
      <c r="DW58" s="174"/>
      <c r="DX58" s="174"/>
      <c r="DY58" s="174"/>
      <c r="DZ58" s="171"/>
      <c r="EA58" s="175"/>
      <c r="EB58" s="176"/>
      <c r="EC58" s="177">
        <f t="shared" si="13"/>
        <v>-49</v>
      </c>
      <c r="ED58" s="175"/>
      <c r="EE58" s="178"/>
      <c r="EF58" s="175"/>
      <c r="EG58" s="175"/>
      <c r="EH58" s="174"/>
      <c r="EI58" s="175"/>
      <c r="EJ58" s="175"/>
      <c r="EK58" s="175"/>
      <c r="EL58" s="175"/>
      <c r="EM58" s="175"/>
    </row>
    <row r="59" spans="1:143" s="44" customFormat="1" ht="12" x14ac:dyDescent="0.2">
      <c r="A59" s="154">
        <v>50</v>
      </c>
      <c r="B59" s="45">
        <v>50</v>
      </c>
      <c r="C59" s="44" t="s">
        <v>151</v>
      </c>
      <c r="D59" s="155">
        <f t="shared" si="14"/>
        <v>20.104764594033547</v>
      </c>
      <c r="E59" s="156">
        <f t="shared" si="15"/>
        <v>375773.72610643611</v>
      </c>
      <c r="F59" s="156">
        <f t="shared" si="15"/>
        <v>0</v>
      </c>
      <c r="G59" s="156">
        <f t="shared" si="15"/>
        <v>18858.269189203496</v>
      </c>
      <c r="H59" s="157">
        <f t="shared" si="16"/>
        <v>394631.99529563962</v>
      </c>
      <c r="I59" s="156"/>
      <c r="J59" s="158">
        <f t="shared" si="17"/>
        <v>18858.269189203496</v>
      </c>
      <c r="K59" s="159">
        <f t="shared" si="18"/>
        <v>42723.240011984133</v>
      </c>
      <c r="L59" s="160">
        <f t="shared" si="0"/>
        <v>61581.509201187626</v>
      </c>
      <c r="M59" s="156"/>
      <c r="N59" s="161">
        <f t="shared" si="1"/>
        <v>333050.48609445198</v>
      </c>
      <c r="O59" s="156"/>
      <c r="P59" s="162">
        <f t="shared" si="19"/>
        <v>18858.269189203496</v>
      </c>
      <c r="Q59" s="156">
        <f t="shared" si="20"/>
        <v>19.257216741098084</v>
      </c>
      <c r="R59" s="156">
        <f t="shared" si="21"/>
        <v>0</v>
      </c>
      <c r="S59" s="156">
        <f t="shared" si="22"/>
        <v>0</v>
      </c>
      <c r="T59" s="156">
        <f t="shared" si="2"/>
        <v>42723.240011984133</v>
      </c>
      <c r="U59" s="157">
        <f t="shared" si="3"/>
        <v>61600.766417928724</v>
      </c>
      <c r="V59" s="156"/>
      <c r="W59" s="161">
        <f t="shared" si="4"/>
        <v>123628.0525123807</v>
      </c>
      <c r="AA59" s="163">
        <v>50</v>
      </c>
      <c r="AB59" s="164">
        <v>20.104764594033547</v>
      </c>
      <c r="AC59" s="164">
        <v>0</v>
      </c>
      <c r="AD59" s="164">
        <v>0</v>
      </c>
      <c r="AE59" s="164">
        <v>0</v>
      </c>
      <c r="AF59" s="164">
        <v>0.99999999999999978</v>
      </c>
      <c r="AG59" s="164">
        <v>0</v>
      </c>
      <c r="AH59" s="164">
        <v>376402</v>
      </c>
      <c r="AI59" s="165">
        <v>628.27389356354968</v>
      </c>
      <c r="AJ59" s="165">
        <v>0</v>
      </c>
      <c r="AK59" s="165">
        <v>0</v>
      </c>
      <c r="AL59" s="165">
        <v>375773.72610643611</v>
      </c>
      <c r="AM59" s="165">
        <v>0</v>
      </c>
      <c r="AN59" s="165">
        <v>18858.269189203496</v>
      </c>
      <c r="AO59" s="165">
        <v>394631.9952956395</v>
      </c>
      <c r="AP59" s="165">
        <v>0</v>
      </c>
      <c r="AQ59" s="165">
        <v>19.257216741098084</v>
      </c>
      <c r="AR59" s="165">
        <v>0</v>
      </c>
      <c r="AS59" s="165">
        <v>0</v>
      </c>
      <c r="AT59" s="165">
        <v>19.257216741098084</v>
      </c>
      <c r="AU59" s="166">
        <v>394651.25251238077</v>
      </c>
      <c r="AW59" s="163">
        <f t="shared" si="5"/>
        <v>50</v>
      </c>
      <c r="AX59" s="164">
        <f t="shared" si="23"/>
        <v>0</v>
      </c>
      <c r="AY59" s="165">
        <f t="shared" si="24"/>
        <v>0</v>
      </c>
      <c r="AZ59" s="165">
        <f t="shared" si="25"/>
        <v>0</v>
      </c>
      <c r="BA59" s="165">
        <f t="shared" si="6"/>
        <v>0</v>
      </c>
      <c r="BB59" s="166">
        <f t="shared" si="26"/>
        <v>0</v>
      </c>
      <c r="BC59" s="44">
        <v>395260</v>
      </c>
      <c r="BD59" s="163"/>
      <c r="BE59" s="165"/>
      <c r="BF59" s="165"/>
      <c r="BG59" s="165"/>
      <c r="BH59" s="166"/>
      <c r="BJ59" s="167"/>
      <c r="CA59" s="163">
        <v>50</v>
      </c>
      <c r="CB59" s="45">
        <v>50</v>
      </c>
      <c r="CC59" s="44" t="s">
        <v>151</v>
      </c>
      <c r="CD59" s="168">
        <f t="shared" si="27"/>
        <v>375773.72610643611</v>
      </c>
      <c r="CE59" s="169">
        <v>363845</v>
      </c>
      <c r="CF59" s="156">
        <f t="shared" si="28"/>
        <v>11928.726106436108</v>
      </c>
      <c r="CG59" s="156">
        <v>92821.8</v>
      </c>
      <c r="CH59" s="156">
        <v>0</v>
      </c>
      <c r="CI59" s="156">
        <f t="shared" si="29"/>
        <v>0</v>
      </c>
      <c r="CJ59" s="169">
        <f t="shared" si="7"/>
        <v>104750.52610643611</v>
      </c>
      <c r="CK59" s="170">
        <f t="shared" si="8"/>
        <v>42723.240011984133</v>
      </c>
      <c r="CZ59" s="156"/>
      <c r="DA59" s="163">
        <v>50</v>
      </c>
      <c r="DB59" s="44" t="s">
        <v>151</v>
      </c>
      <c r="DC59" s="156"/>
      <c r="DD59" s="156"/>
      <c r="DE59" s="156"/>
      <c r="DF59" s="156"/>
      <c r="DG59" s="171">
        <f t="shared" si="30"/>
        <v>0</v>
      </c>
      <c r="DH59" s="156"/>
      <c r="DI59" s="156"/>
      <c r="DJ59" s="156"/>
      <c r="DK59" s="171">
        <f t="shared" si="31"/>
        <v>0</v>
      </c>
      <c r="DL59" s="172">
        <f t="shared" si="9"/>
        <v>0</v>
      </c>
      <c r="DM59" s="156"/>
      <c r="DN59" s="172">
        <f t="shared" si="10"/>
        <v>0</v>
      </c>
      <c r="DO59" s="156"/>
      <c r="DP59" s="162">
        <f t="shared" si="11"/>
        <v>11928.726106436108</v>
      </c>
      <c r="DQ59" s="156">
        <f t="shared" si="12"/>
        <v>0</v>
      </c>
      <c r="DR59" s="156">
        <f t="shared" si="32"/>
        <v>11928.726106436108</v>
      </c>
      <c r="DS59" s="171"/>
      <c r="DT59" s="172">
        <f t="shared" si="33"/>
        <v>0</v>
      </c>
      <c r="DU59" s="156"/>
      <c r="DV59" s="173"/>
      <c r="DW59" s="174"/>
      <c r="DX59" s="174"/>
      <c r="DY59" s="174"/>
      <c r="DZ59" s="171"/>
      <c r="EA59" s="175"/>
      <c r="EB59" s="176"/>
      <c r="EC59" s="177">
        <f t="shared" si="13"/>
        <v>-50</v>
      </c>
      <c r="ED59" s="175"/>
      <c r="EE59" s="178"/>
      <c r="EF59" s="175"/>
      <c r="EG59" s="175"/>
      <c r="EH59" s="174"/>
      <c r="EI59" s="175"/>
      <c r="EJ59" s="175"/>
      <c r="EK59" s="175"/>
      <c r="EL59" s="175"/>
      <c r="EM59" s="175"/>
    </row>
    <row r="60" spans="1:143" s="44" customFormat="1" ht="12" x14ac:dyDescent="0.2">
      <c r="A60" s="154">
        <v>51</v>
      </c>
      <c r="B60" s="45">
        <v>51</v>
      </c>
      <c r="C60" s="44" t="s">
        <v>152</v>
      </c>
      <c r="D60" s="155">
        <f t="shared" si="14"/>
        <v>0</v>
      </c>
      <c r="E60" s="156">
        <f t="shared" si="15"/>
        <v>0</v>
      </c>
      <c r="F60" s="156">
        <f t="shared" si="15"/>
        <v>0</v>
      </c>
      <c r="G60" s="156">
        <f t="shared" si="15"/>
        <v>0</v>
      </c>
      <c r="H60" s="157">
        <f t="shared" si="16"/>
        <v>0</v>
      </c>
      <c r="I60" s="156"/>
      <c r="J60" s="158">
        <f t="shared" si="17"/>
        <v>0</v>
      </c>
      <c r="K60" s="159">
        <f t="shared" si="18"/>
        <v>0</v>
      </c>
      <c r="L60" s="160">
        <f t="shared" si="0"/>
        <v>0</v>
      </c>
      <c r="M60" s="156"/>
      <c r="N60" s="161">
        <f t="shared" si="1"/>
        <v>0</v>
      </c>
      <c r="O60" s="156"/>
      <c r="P60" s="162">
        <f t="shared" si="19"/>
        <v>0</v>
      </c>
      <c r="Q60" s="156">
        <f t="shared" si="20"/>
        <v>0</v>
      </c>
      <c r="R60" s="156">
        <f t="shared" si="21"/>
        <v>0</v>
      </c>
      <c r="S60" s="156">
        <f t="shared" si="22"/>
        <v>0</v>
      </c>
      <c r="T60" s="156">
        <f t="shared" si="2"/>
        <v>0</v>
      </c>
      <c r="U60" s="157">
        <f t="shared" si="3"/>
        <v>0</v>
      </c>
      <c r="V60" s="156"/>
      <c r="W60" s="161">
        <f t="shared" si="4"/>
        <v>0</v>
      </c>
      <c r="AA60" s="163">
        <v>51</v>
      </c>
      <c r="AB60" s="164"/>
      <c r="AC60" s="164"/>
      <c r="AD60" s="164"/>
      <c r="AE60" s="164"/>
      <c r="AF60" s="164"/>
      <c r="AG60" s="164"/>
      <c r="AH60" s="164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6"/>
      <c r="AW60" s="163">
        <f t="shared" si="5"/>
        <v>51</v>
      </c>
      <c r="AX60" s="164">
        <f t="shared" si="23"/>
        <v>0</v>
      </c>
      <c r="AY60" s="165">
        <f t="shared" si="24"/>
        <v>0</v>
      </c>
      <c r="AZ60" s="165">
        <f t="shared" si="25"/>
        <v>0</v>
      </c>
      <c r="BA60" s="165">
        <f t="shared" si="6"/>
        <v>0</v>
      </c>
      <c r="BB60" s="166">
        <f t="shared" si="26"/>
        <v>0</v>
      </c>
      <c r="BD60" s="163"/>
      <c r="BE60" s="165"/>
      <c r="BF60" s="165"/>
      <c r="BG60" s="165"/>
      <c r="BH60" s="166"/>
      <c r="BJ60" s="167"/>
      <c r="CA60" s="163">
        <v>51</v>
      </c>
      <c r="CB60" s="45">
        <v>51</v>
      </c>
      <c r="CC60" s="44" t="s">
        <v>152</v>
      </c>
      <c r="CD60" s="168">
        <f t="shared" si="27"/>
        <v>0</v>
      </c>
      <c r="CE60" s="169">
        <v>0</v>
      </c>
      <c r="CF60" s="156">
        <f t="shared" si="28"/>
        <v>0</v>
      </c>
      <c r="CG60" s="156">
        <v>0</v>
      </c>
      <c r="CH60" s="156">
        <v>0</v>
      </c>
      <c r="CI60" s="156">
        <f t="shared" si="29"/>
        <v>0</v>
      </c>
      <c r="CJ60" s="169">
        <f t="shared" si="7"/>
        <v>0</v>
      </c>
      <c r="CK60" s="170">
        <f t="shared" si="8"/>
        <v>0</v>
      </c>
      <c r="CZ60" s="156"/>
      <c r="DA60" s="163">
        <v>51</v>
      </c>
      <c r="DB60" s="44" t="s">
        <v>152</v>
      </c>
      <c r="DC60" s="156"/>
      <c r="DD60" s="156"/>
      <c r="DE60" s="156"/>
      <c r="DF60" s="156"/>
      <c r="DG60" s="171">
        <f t="shared" si="30"/>
        <v>0</v>
      </c>
      <c r="DH60" s="156"/>
      <c r="DI60" s="156"/>
      <c r="DJ60" s="156"/>
      <c r="DK60" s="171">
        <f t="shared" si="31"/>
        <v>0</v>
      </c>
      <c r="DL60" s="172">
        <f t="shared" si="9"/>
        <v>0</v>
      </c>
      <c r="DM60" s="156"/>
      <c r="DN60" s="172">
        <f t="shared" si="10"/>
        <v>0</v>
      </c>
      <c r="DO60" s="156"/>
      <c r="DP60" s="162">
        <f t="shared" si="11"/>
        <v>0</v>
      </c>
      <c r="DQ60" s="156">
        <f t="shared" si="12"/>
        <v>0</v>
      </c>
      <c r="DR60" s="156">
        <f t="shared" si="32"/>
        <v>0</v>
      </c>
      <c r="DS60" s="171"/>
      <c r="DT60" s="172">
        <f t="shared" si="33"/>
        <v>0</v>
      </c>
      <c r="DU60" s="156"/>
      <c r="DV60" s="173"/>
      <c r="DW60" s="174"/>
      <c r="DX60" s="174"/>
      <c r="DY60" s="174"/>
      <c r="DZ60" s="171"/>
      <c r="EA60" s="175"/>
      <c r="EB60" s="176"/>
      <c r="EC60" s="177">
        <f t="shared" si="13"/>
        <v>-51</v>
      </c>
      <c r="ED60" s="175"/>
      <c r="EE60" s="178"/>
      <c r="EF60" s="175"/>
      <c r="EG60" s="175"/>
      <c r="EH60" s="174"/>
      <c r="EI60" s="175"/>
      <c r="EJ60" s="175"/>
      <c r="EK60" s="175"/>
      <c r="EL60" s="175"/>
      <c r="EM60" s="175"/>
    </row>
    <row r="61" spans="1:143" s="44" customFormat="1" ht="12" x14ac:dyDescent="0.2">
      <c r="A61" s="154">
        <v>52</v>
      </c>
      <c r="B61" s="45">
        <v>52</v>
      </c>
      <c r="C61" s="44" t="s">
        <v>153</v>
      </c>
      <c r="D61" s="155">
        <f t="shared" si="14"/>
        <v>69.3894238638443</v>
      </c>
      <c r="E61" s="156">
        <f t="shared" si="15"/>
        <v>1031882.462939192</v>
      </c>
      <c r="F61" s="156">
        <f t="shared" si="15"/>
        <v>0</v>
      </c>
      <c r="G61" s="156">
        <f t="shared" si="15"/>
        <v>65087.279584285978</v>
      </c>
      <c r="H61" s="157">
        <f t="shared" si="16"/>
        <v>1096969.7425234779</v>
      </c>
      <c r="I61" s="156"/>
      <c r="J61" s="158">
        <f t="shared" si="17"/>
        <v>65087.279584285978</v>
      </c>
      <c r="K61" s="159">
        <f t="shared" si="18"/>
        <v>112060.9747976443</v>
      </c>
      <c r="L61" s="160">
        <f t="shared" si="0"/>
        <v>177148.25438193028</v>
      </c>
      <c r="M61" s="156"/>
      <c r="N61" s="161">
        <f t="shared" si="1"/>
        <v>919821.48814154766</v>
      </c>
      <c r="O61" s="156"/>
      <c r="P61" s="162">
        <f t="shared" si="19"/>
        <v>65087.279584285978</v>
      </c>
      <c r="Q61" s="156">
        <f t="shared" si="20"/>
        <v>874.06512633749355</v>
      </c>
      <c r="R61" s="156">
        <f t="shared" si="21"/>
        <v>0</v>
      </c>
      <c r="S61" s="156">
        <f t="shared" si="22"/>
        <v>0</v>
      </c>
      <c r="T61" s="156">
        <f t="shared" si="2"/>
        <v>112060.9747976443</v>
      </c>
      <c r="U61" s="157">
        <f t="shared" si="3"/>
        <v>178022.31950826777</v>
      </c>
      <c r="V61" s="156"/>
      <c r="W61" s="161">
        <f t="shared" si="4"/>
        <v>328058.00764981541</v>
      </c>
      <c r="AA61" s="163">
        <v>52</v>
      </c>
      <c r="AB61" s="164">
        <v>69.3894238638443</v>
      </c>
      <c r="AC61" s="164">
        <v>0</v>
      </c>
      <c r="AD61" s="164">
        <v>0</v>
      </c>
      <c r="AE61" s="164">
        <v>0</v>
      </c>
      <c r="AF61" s="164">
        <v>0</v>
      </c>
      <c r="AG61" s="164">
        <v>0</v>
      </c>
      <c r="AH61" s="164">
        <v>1039788</v>
      </c>
      <c r="AI61" s="165">
        <v>7905.5370608077792</v>
      </c>
      <c r="AJ61" s="165">
        <v>0</v>
      </c>
      <c r="AK61" s="165">
        <v>0</v>
      </c>
      <c r="AL61" s="165">
        <v>1031882.462939192</v>
      </c>
      <c r="AM61" s="165">
        <v>0</v>
      </c>
      <c r="AN61" s="165">
        <v>65087.279584285978</v>
      </c>
      <c r="AO61" s="165">
        <v>1096969.7425234779</v>
      </c>
      <c r="AP61" s="165">
        <v>0</v>
      </c>
      <c r="AQ61" s="165">
        <v>874.06512633749355</v>
      </c>
      <c r="AR61" s="165">
        <v>0</v>
      </c>
      <c r="AS61" s="165">
        <v>0</v>
      </c>
      <c r="AT61" s="165">
        <v>874.06512633749355</v>
      </c>
      <c r="AU61" s="166">
        <v>1097843.8076498155</v>
      </c>
      <c r="AW61" s="163">
        <f t="shared" si="5"/>
        <v>52</v>
      </c>
      <c r="AX61" s="164">
        <f t="shared" si="23"/>
        <v>0</v>
      </c>
      <c r="AY61" s="165">
        <f t="shared" si="24"/>
        <v>0</v>
      </c>
      <c r="AZ61" s="165">
        <f t="shared" si="25"/>
        <v>0</v>
      </c>
      <c r="BA61" s="165">
        <f t="shared" si="6"/>
        <v>0</v>
      </c>
      <c r="BB61" s="166">
        <f t="shared" si="26"/>
        <v>0</v>
      </c>
      <c r="BC61" s="44">
        <v>1104879</v>
      </c>
      <c r="BD61" s="163"/>
      <c r="BE61" s="165"/>
      <c r="BF61" s="165"/>
      <c r="BG61" s="165"/>
      <c r="BH61" s="166"/>
      <c r="BJ61" s="167"/>
      <c r="CA61" s="163">
        <v>52</v>
      </c>
      <c r="CB61" s="45">
        <v>52</v>
      </c>
      <c r="CC61" s="44" t="s">
        <v>153</v>
      </c>
      <c r="CD61" s="168">
        <f t="shared" si="27"/>
        <v>1031882.462939192</v>
      </c>
      <c r="CE61" s="169">
        <v>947328</v>
      </c>
      <c r="CF61" s="156">
        <f t="shared" si="28"/>
        <v>84554.462939191959</v>
      </c>
      <c r="CG61" s="156">
        <v>82911</v>
      </c>
      <c r="CH61" s="156">
        <v>94631.200000000012</v>
      </c>
      <c r="CI61" s="156">
        <f t="shared" si="29"/>
        <v>0</v>
      </c>
      <c r="CJ61" s="169">
        <f t="shared" si="7"/>
        <v>262096.66293919197</v>
      </c>
      <c r="CK61" s="170">
        <f t="shared" si="8"/>
        <v>112060.9747976443</v>
      </c>
      <c r="CZ61" s="156"/>
      <c r="DA61" s="163">
        <v>52</v>
      </c>
      <c r="DB61" s="44" t="s">
        <v>153</v>
      </c>
      <c r="DC61" s="156"/>
      <c r="DD61" s="156"/>
      <c r="DE61" s="156"/>
      <c r="DF61" s="156"/>
      <c r="DG61" s="171">
        <f t="shared" si="30"/>
        <v>0</v>
      </c>
      <c r="DH61" s="156"/>
      <c r="DI61" s="156"/>
      <c r="DJ61" s="156"/>
      <c r="DK61" s="171">
        <f t="shared" si="31"/>
        <v>0</v>
      </c>
      <c r="DL61" s="172">
        <f t="shared" si="9"/>
        <v>0</v>
      </c>
      <c r="DM61" s="156"/>
      <c r="DN61" s="172">
        <f t="shared" si="10"/>
        <v>0</v>
      </c>
      <c r="DO61" s="156"/>
      <c r="DP61" s="162">
        <f t="shared" si="11"/>
        <v>84554.462939191959</v>
      </c>
      <c r="DQ61" s="156">
        <f t="shared" si="12"/>
        <v>0</v>
      </c>
      <c r="DR61" s="156">
        <f t="shared" si="32"/>
        <v>84554.462939191959</v>
      </c>
      <c r="DS61" s="171"/>
      <c r="DT61" s="172">
        <f t="shared" si="33"/>
        <v>0</v>
      </c>
      <c r="DU61" s="156"/>
      <c r="DV61" s="173"/>
      <c r="DW61" s="174"/>
      <c r="DX61" s="174"/>
      <c r="DY61" s="174"/>
      <c r="DZ61" s="171"/>
      <c r="EA61" s="175"/>
      <c r="EB61" s="176"/>
      <c r="EC61" s="177">
        <f t="shared" si="13"/>
        <v>-52</v>
      </c>
      <c r="ED61" s="175"/>
      <c r="EE61" s="178"/>
      <c r="EF61" s="175"/>
      <c r="EG61" s="175"/>
      <c r="EH61" s="174"/>
      <c r="EI61" s="175"/>
      <c r="EJ61" s="175"/>
      <c r="EK61" s="175"/>
      <c r="EL61" s="175"/>
      <c r="EM61" s="175"/>
    </row>
    <row r="62" spans="1:143" s="44" customFormat="1" ht="12" x14ac:dyDescent="0.2">
      <c r="A62" s="154">
        <v>53</v>
      </c>
      <c r="B62" s="45">
        <v>53</v>
      </c>
      <c r="C62" s="44" t="s">
        <v>154</v>
      </c>
      <c r="D62" s="155">
        <f t="shared" si="14"/>
        <v>0</v>
      </c>
      <c r="E62" s="156">
        <f t="shared" si="15"/>
        <v>0</v>
      </c>
      <c r="F62" s="156">
        <f t="shared" si="15"/>
        <v>0</v>
      </c>
      <c r="G62" s="156">
        <f t="shared" si="15"/>
        <v>0</v>
      </c>
      <c r="H62" s="157">
        <f t="shared" si="16"/>
        <v>0</v>
      </c>
      <c r="I62" s="156"/>
      <c r="J62" s="158">
        <f t="shared" si="17"/>
        <v>0</v>
      </c>
      <c r="K62" s="159">
        <f t="shared" si="18"/>
        <v>0</v>
      </c>
      <c r="L62" s="160">
        <f t="shared" si="0"/>
        <v>0</v>
      </c>
      <c r="M62" s="156"/>
      <c r="N62" s="161">
        <f t="shared" si="1"/>
        <v>0</v>
      </c>
      <c r="O62" s="156"/>
      <c r="P62" s="162">
        <f t="shared" si="19"/>
        <v>0</v>
      </c>
      <c r="Q62" s="156">
        <f t="shared" si="20"/>
        <v>0</v>
      </c>
      <c r="R62" s="156">
        <f t="shared" si="21"/>
        <v>0</v>
      </c>
      <c r="S62" s="156">
        <f t="shared" si="22"/>
        <v>0</v>
      </c>
      <c r="T62" s="156">
        <f t="shared" si="2"/>
        <v>0</v>
      </c>
      <c r="U62" s="157">
        <f t="shared" si="3"/>
        <v>0</v>
      </c>
      <c r="V62" s="156"/>
      <c r="W62" s="161">
        <f t="shared" si="4"/>
        <v>0</v>
      </c>
      <c r="AA62" s="163">
        <v>53</v>
      </c>
      <c r="AB62" s="164"/>
      <c r="AC62" s="164"/>
      <c r="AD62" s="164"/>
      <c r="AE62" s="164"/>
      <c r="AF62" s="164"/>
      <c r="AG62" s="164"/>
      <c r="AH62" s="164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6"/>
      <c r="AW62" s="163">
        <f t="shared" si="5"/>
        <v>53</v>
      </c>
      <c r="AX62" s="164">
        <f t="shared" si="23"/>
        <v>0</v>
      </c>
      <c r="AY62" s="165">
        <f t="shared" si="24"/>
        <v>0</v>
      </c>
      <c r="AZ62" s="165">
        <f t="shared" si="25"/>
        <v>0</v>
      </c>
      <c r="BA62" s="165">
        <f t="shared" si="6"/>
        <v>0</v>
      </c>
      <c r="BB62" s="166">
        <f t="shared" si="26"/>
        <v>0</v>
      </c>
      <c r="BD62" s="163"/>
      <c r="BE62" s="165"/>
      <c r="BF62" s="165"/>
      <c r="BG62" s="165"/>
      <c r="BH62" s="166"/>
      <c r="BJ62" s="167"/>
      <c r="CA62" s="163">
        <v>53</v>
      </c>
      <c r="CB62" s="45">
        <v>53</v>
      </c>
      <c r="CC62" s="44" t="s">
        <v>154</v>
      </c>
      <c r="CD62" s="168">
        <f t="shared" si="27"/>
        <v>0</v>
      </c>
      <c r="CE62" s="169">
        <v>0</v>
      </c>
      <c r="CF62" s="156">
        <f t="shared" si="28"/>
        <v>0</v>
      </c>
      <c r="CG62" s="156">
        <v>0</v>
      </c>
      <c r="CH62" s="156">
        <v>0</v>
      </c>
      <c r="CI62" s="156">
        <f t="shared" si="29"/>
        <v>0</v>
      </c>
      <c r="CJ62" s="169">
        <f t="shared" si="7"/>
        <v>0</v>
      </c>
      <c r="CK62" s="170">
        <f t="shared" si="8"/>
        <v>0</v>
      </c>
      <c r="CZ62" s="156"/>
      <c r="DA62" s="163">
        <v>53</v>
      </c>
      <c r="DB62" s="44" t="s">
        <v>154</v>
      </c>
      <c r="DC62" s="156"/>
      <c r="DD62" s="156"/>
      <c r="DE62" s="156"/>
      <c r="DF62" s="156"/>
      <c r="DG62" s="171">
        <f t="shared" si="30"/>
        <v>0</v>
      </c>
      <c r="DH62" s="156"/>
      <c r="DI62" s="156"/>
      <c r="DJ62" s="156"/>
      <c r="DK62" s="171">
        <f t="shared" si="31"/>
        <v>0</v>
      </c>
      <c r="DL62" s="172">
        <f t="shared" si="9"/>
        <v>0</v>
      </c>
      <c r="DM62" s="156"/>
      <c r="DN62" s="172">
        <f t="shared" si="10"/>
        <v>0</v>
      </c>
      <c r="DO62" s="156"/>
      <c r="DP62" s="162">
        <f t="shared" si="11"/>
        <v>0</v>
      </c>
      <c r="DQ62" s="156">
        <f t="shared" si="12"/>
        <v>0</v>
      </c>
      <c r="DR62" s="156">
        <f t="shared" si="32"/>
        <v>0</v>
      </c>
      <c r="DS62" s="171"/>
      <c r="DT62" s="172">
        <f t="shared" si="33"/>
        <v>0</v>
      </c>
      <c r="DU62" s="156"/>
      <c r="DV62" s="173"/>
      <c r="DW62" s="174"/>
      <c r="DX62" s="174"/>
      <c r="DY62" s="174"/>
      <c r="DZ62" s="171"/>
      <c r="EA62" s="175"/>
      <c r="EB62" s="176"/>
      <c r="EC62" s="177">
        <f t="shared" si="13"/>
        <v>-53</v>
      </c>
      <c r="ED62" s="175"/>
      <c r="EE62" s="178"/>
      <c r="EF62" s="175"/>
      <c r="EG62" s="175"/>
      <c r="EH62" s="174"/>
      <c r="EI62" s="175"/>
      <c r="EJ62" s="175"/>
      <c r="EK62" s="175"/>
      <c r="EL62" s="175"/>
      <c r="EM62" s="175"/>
    </row>
    <row r="63" spans="1:143" s="44" customFormat="1" ht="12" x14ac:dyDescent="0.2">
      <c r="A63" s="154">
        <v>54</v>
      </c>
      <c r="B63" s="45">
        <v>54</v>
      </c>
      <c r="C63" s="44" t="s">
        <v>155</v>
      </c>
      <c r="D63" s="155">
        <f t="shared" si="14"/>
        <v>0</v>
      </c>
      <c r="E63" s="156">
        <f t="shared" si="15"/>
        <v>0</v>
      </c>
      <c r="F63" s="156">
        <f t="shared" si="15"/>
        <v>0</v>
      </c>
      <c r="G63" s="156">
        <f t="shared" si="15"/>
        <v>0</v>
      </c>
      <c r="H63" s="157">
        <f t="shared" si="16"/>
        <v>0</v>
      </c>
      <c r="I63" s="156"/>
      <c r="J63" s="158">
        <f t="shared" si="17"/>
        <v>0</v>
      </c>
      <c r="K63" s="159">
        <f t="shared" si="18"/>
        <v>0</v>
      </c>
      <c r="L63" s="160">
        <f t="shared" si="0"/>
        <v>0</v>
      </c>
      <c r="M63" s="156"/>
      <c r="N63" s="161">
        <f t="shared" si="1"/>
        <v>0</v>
      </c>
      <c r="O63" s="156"/>
      <c r="P63" s="162">
        <f t="shared" si="19"/>
        <v>0</v>
      </c>
      <c r="Q63" s="156">
        <f t="shared" si="20"/>
        <v>0</v>
      </c>
      <c r="R63" s="156">
        <f t="shared" si="21"/>
        <v>0</v>
      </c>
      <c r="S63" s="156">
        <f t="shared" si="22"/>
        <v>0</v>
      </c>
      <c r="T63" s="156">
        <f t="shared" si="2"/>
        <v>0</v>
      </c>
      <c r="U63" s="157">
        <f t="shared" si="3"/>
        <v>0</v>
      </c>
      <c r="V63" s="156"/>
      <c r="W63" s="161">
        <f t="shared" si="4"/>
        <v>0</v>
      </c>
      <c r="AA63" s="163">
        <v>54</v>
      </c>
      <c r="AB63" s="164"/>
      <c r="AC63" s="164"/>
      <c r="AD63" s="164"/>
      <c r="AE63" s="164"/>
      <c r="AF63" s="164"/>
      <c r="AG63" s="164"/>
      <c r="AH63" s="164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6"/>
      <c r="AW63" s="163">
        <f t="shared" si="5"/>
        <v>54</v>
      </c>
      <c r="AX63" s="164">
        <f t="shared" si="23"/>
        <v>0</v>
      </c>
      <c r="AY63" s="165">
        <f t="shared" si="24"/>
        <v>0</v>
      </c>
      <c r="AZ63" s="165">
        <f t="shared" si="25"/>
        <v>0</v>
      </c>
      <c r="BA63" s="165">
        <f t="shared" si="6"/>
        <v>0</v>
      </c>
      <c r="BB63" s="166">
        <f t="shared" si="26"/>
        <v>0</v>
      </c>
      <c r="BD63" s="163"/>
      <c r="BE63" s="165"/>
      <c r="BF63" s="165"/>
      <c r="BG63" s="165"/>
      <c r="BH63" s="166"/>
      <c r="BJ63" s="167"/>
      <c r="CA63" s="163">
        <v>54</v>
      </c>
      <c r="CB63" s="45">
        <v>54</v>
      </c>
      <c r="CC63" s="44" t="s">
        <v>155</v>
      </c>
      <c r="CD63" s="168">
        <f t="shared" si="27"/>
        <v>0</v>
      </c>
      <c r="CE63" s="169">
        <v>0</v>
      </c>
      <c r="CF63" s="156">
        <f t="shared" si="28"/>
        <v>0</v>
      </c>
      <c r="CG63" s="156">
        <v>0</v>
      </c>
      <c r="CH63" s="156">
        <v>0</v>
      </c>
      <c r="CI63" s="156">
        <f t="shared" si="29"/>
        <v>0</v>
      </c>
      <c r="CJ63" s="169">
        <f t="shared" si="7"/>
        <v>0</v>
      </c>
      <c r="CK63" s="170">
        <f t="shared" si="8"/>
        <v>0</v>
      </c>
      <c r="CZ63" s="156"/>
      <c r="DA63" s="163">
        <v>54</v>
      </c>
      <c r="DB63" s="44" t="s">
        <v>155</v>
      </c>
      <c r="DC63" s="156"/>
      <c r="DD63" s="156"/>
      <c r="DE63" s="156"/>
      <c r="DF63" s="156"/>
      <c r="DG63" s="171">
        <f t="shared" si="30"/>
        <v>0</v>
      </c>
      <c r="DH63" s="156"/>
      <c r="DI63" s="156"/>
      <c r="DJ63" s="156"/>
      <c r="DK63" s="171">
        <f t="shared" si="31"/>
        <v>0</v>
      </c>
      <c r="DL63" s="172">
        <f t="shared" si="9"/>
        <v>0</v>
      </c>
      <c r="DM63" s="156"/>
      <c r="DN63" s="172">
        <f t="shared" si="10"/>
        <v>0</v>
      </c>
      <c r="DO63" s="156"/>
      <c r="DP63" s="162">
        <f t="shared" si="11"/>
        <v>0</v>
      </c>
      <c r="DQ63" s="156">
        <f t="shared" si="12"/>
        <v>0</v>
      </c>
      <c r="DR63" s="156">
        <f t="shared" si="32"/>
        <v>0</v>
      </c>
      <c r="DS63" s="171"/>
      <c r="DT63" s="172">
        <f t="shared" si="33"/>
        <v>0</v>
      </c>
      <c r="DU63" s="156"/>
      <c r="DV63" s="173"/>
      <c r="DW63" s="174"/>
      <c r="DX63" s="174"/>
      <c r="DY63" s="174"/>
      <c r="DZ63" s="171"/>
      <c r="EA63" s="175"/>
      <c r="EB63" s="176"/>
      <c r="EC63" s="177">
        <f t="shared" si="13"/>
        <v>-54</v>
      </c>
      <c r="ED63" s="175"/>
      <c r="EE63" s="178"/>
      <c r="EF63" s="175"/>
      <c r="EG63" s="175"/>
      <c r="EH63" s="174"/>
      <c r="EI63" s="175"/>
      <c r="EJ63" s="175"/>
      <c r="EK63" s="175"/>
      <c r="EL63" s="175"/>
      <c r="EM63" s="175"/>
    </row>
    <row r="64" spans="1:143" s="44" customFormat="1" ht="12" x14ac:dyDescent="0.2">
      <c r="A64" s="154">
        <v>55</v>
      </c>
      <c r="B64" s="45">
        <v>55</v>
      </c>
      <c r="C64" s="44" t="s">
        <v>156</v>
      </c>
      <c r="D64" s="155">
        <f t="shared" si="14"/>
        <v>0</v>
      </c>
      <c r="E64" s="156">
        <f t="shared" si="15"/>
        <v>0</v>
      </c>
      <c r="F64" s="156">
        <f t="shared" si="15"/>
        <v>0</v>
      </c>
      <c r="G64" s="156">
        <f t="shared" si="15"/>
        <v>0</v>
      </c>
      <c r="H64" s="157">
        <f t="shared" si="16"/>
        <v>0</v>
      </c>
      <c r="I64" s="156"/>
      <c r="J64" s="158">
        <f t="shared" si="17"/>
        <v>0</v>
      </c>
      <c r="K64" s="159">
        <f t="shared" si="18"/>
        <v>0</v>
      </c>
      <c r="L64" s="160">
        <f t="shared" si="0"/>
        <v>0</v>
      </c>
      <c r="M64" s="156"/>
      <c r="N64" s="161">
        <f t="shared" si="1"/>
        <v>0</v>
      </c>
      <c r="O64" s="156"/>
      <c r="P64" s="162">
        <f t="shared" si="19"/>
        <v>0</v>
      </c>
      <c r="Q64" s="156">
        <f t="shared" si="20"/>
        <v>0</v>
      </c>
      <c r="R64" s="156">
        <f t="shared" si="21"/>
        <v>0</v>
      </c>
      <c r="S64" s="156">
        <f t="shared" si="22"/>
        <v>0</v>
      </c>
      <c r="T64" s="156">
        <f t="shared" si="2"/>
        <v>0</v>
      </c>
      <c r="U64" s="157">
        <f t="shared" si="3"/>
        <v>0</v>
      </c>
      <c r="V64" s="156"/>
      <c r="W64" s="161">
        <f t="shared" si="4"/>
        <v>0</v>
      </c>
      <c r="AA64" s="163">
        <v>55</v>
      </c>
      <c r="AB64" s="164"/>
      <c r="AC64" s="164"/>
      <c r="AD64" s="164"/>
      <c r="AE64" s="164"/>
      <c r="AF64" s="164"/>
      <c r="AG64" s="164"/>
      <c r="AH64" s="164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6"/>
      <c r="AW64" s="163">
        <f t="shared" si="5"/>
        <v>55</v>
      </c>
      <c r="AX64" s="164">
        <f t="shared" si="23"/>
        <v>0</v>
      </c>
      <c r="AY64" s="165">
        <f t="shared" si="24"/>
        <v>0</v>
      </c>
      <c r="AZ64" s="165">
        <f t="shared" si="25"/>
        <v>0</v>
      </c>
      <c r="BA64" s="165">
        <f t="shared" si="6"/>
        <v>0</v>
      </c>
      <c r="BB64" s="166">
        <f t="shared" si="26"/>
        <v>0</v>
      </c>
      <c r="BD64" s="163"/>
      <c r="BE64" s="165"/>
      <c r="BF64" s="165"/>
      <c r="BG64" s="165"/>
      <c r="BH64" s="166"/>
      <c r="BJ64" s="167"/>
      <c r="CA64" s="163">
        <v>55</v>
      </c>
      <c r="CB64" s="45">
        <v>55</v>
      </c>
      <c r="CC64" s="44" t="s">
        <v>156</v>
      </c>
      <c r="CD64" s="168">
        <f t="shared" si="27"/>
        <v>0</v>
      </c>
      <c r="CE64" s="169">
        <v>0</v>
      </c>
      <c r="CF64" s="156">
        <f t="shared" si="28"/>
        <v>0</v>
      </c>
      <c r="CG64" s="156">
        <v>0</v>
      </c>
      <c r="CH64" s="156">
        <v>0</v>
      </c>
      <c r="CI64" s="156">
        <f t="shared" si="29"/>
        <v>0</v>
      </c>
      <c r="CJ64" s="169">
        <f t="shared" si="7"/>
        <v>0</v>
      </c>
      <c r="CK64" s="170">
        <f t="shared" si="8"/>
        <v>0</v>
      </c>
      <c r="CZ64" s="156"/>
      <c r="DA64" s="163">
        <v>55</v>
      </c>
      <c r="DB64" s="44" t="s">
        <v>156</v>
      </c>
      <c r="DC64" s="156"/>
      <c r="DD64" s="156"/>
      <c r="DE64" s="156"/>
      <c r="DF64" s="156"/>
      <c r="DG64" s="171">
        <f t="shared" si="30"/>
        <v>0</v>
      </c>
      <c r="DH64" s="156"/>
      <c r="DI64" s="156"/>
      <c r="DJ64" s="156"/>
      <c r="DK64" s="171">
        <f t="shared" si="31"/>
        <v>0</v>
      </c>
      <c r="DL64" s="172">
        <f t="shared" si="9"/>
        <v>0</v>
      </c>
      <c r="DM64" s="156"/>
      <c r="DN64" s="172">
        <f t="shared" si="10"/>
        <v>0</v>
      </c>
      <c r="DO64" s="156"/>
      <c r="DP64" s="162">
        <f t="shared" si="11"/>
        <v>0</v>
      </c>
      <c r="DQ64" s="156">
        <f t="shared" si="12"/>
        <v>0</v>
      </c>
      <c r="DR64" s="156">
        <f t="shared" si="32"/>
        <v>0</v>
      </c>
      <c r="DS64" s="171"/>
      <c r="DT64" s="172">
        <f t="shared" si="33"/>
        <v>0</v>
      </c>
      <c r="DU64" s="156"/>
      <c r="DV64" s="173"/>
      <c r="DW64" s="174"/>
      <c r="DX64" s="174"/>
      <c r="DY64" s="174"/>
      <c r="DZ64" s="171"/>
      <c r="EA64" s="175"/>
      <c r="EB64" s="176" t="s">
        <v>157</v>
      </c>
      <c r="EC64" s="177">
        <f t="shared" si="13"/>
        <v>-55</v>
      </c>
      <c r="ED64" s="175"/>
      <c r="EE64" s="178"/>
      <c r="EF64" s="175"/>
      <c r="EG64" s="175"/>
      <c r="EH64" s="174"/>
      <c r="EI64" s="175"/>
      <c r="EJ64" s="175"/>
      <c r="EK64" s="175"/>
      <c r="EL64" s="175"/>
      <c r="EM64" s="175"/>
    </row>
    <row r="65" spans="1:143" s="44" customFormat="1" ht="12" x14ac:dyDescent="0.2">
      <c r="A65" s="154">
        <v>56</v>
      </c>
      <c r="B65" s="45">
        <v>56</v>
      </c>
      <c r="C65" s="44" t="s">
        <v>158</v>
      </c>
      <c r="D65" s="155">
        <f t="shared" si="14"/>
        <v>111.34257768990489</v>
      </c>
      <c r="E65" s="156">
        <f t="shared" si="15"/>
        <v>1677497.2977293408</v>
      </c>
      <c r="F65" s="156">
        <f t="shared" si="15"/>
        <v>0</v>
      </c>
      <c r="G65" s="156">
        <f t="shared" si="15"/>
        <v>104439.33787313086</v>
      </c>
      <c r="H65" s="157">
        <f t="shared" si="16"/>
        <v>1781936.6356024717</v>
      </c>
      <c r="I65" s="156"/>
      <c r="J65" s="158">
        <f t="shared" si="17"/>
        <v>104439.33787313086</v>
      </c>
      <c r="K65" s="159">
        <f t="shared" si="18"/>
        <v>140550.99133807988</v>
      </c>
      <c r="L65" s="160">
        <f t="shared" si="0"/>
        <v>244990.32921121074</v>
      </c>
      <c r="M65" s="156"/>
      <c r="N65" s="161">
        <f t="shared" si="1"/>
        <v>1536946.3063912608</v>
      </c>
      <c r="O65" s="156"/>
      <c r="P65" s="162">
        <f t="shared" si="19"/>
        <v>104439.33787313086</v>
      </c>
      <c r="Q65" s="156">
        <f t="shared" si="20"/>
        <v>0</v>
      </c>
      <c r="R65" s="156">
        <f t="shared" si="21"/>
        <v>0</v>
      </c>
      <c r="S65" s="156">
        <f t="shared" si="22"/>
        <v>0</v>
      </c>
      <c r="T65" s="156">
        <f t="shared" si="2"/>
        <v>140550.99133807988</v>
      </c>
      <c r="U65" s="157">
        <f t="shared" si="3"/>
        <v>244990.32921121074</v>
      </c>
      <c r="V65" s="156"/>
      <c r="W65" s="161">
        <f t="shared" si="4"/>
        <v>292590.03560247167</v>
      </c>
      <c r="AA65" s="163">
        <v>56</v>
      </c>
      <c r="AB65" s="164">
        <v>111.34257768990489</v>
      </c>
      <c r="AC65" s="164">
        <v>0</v>
      </c>
      <c r="AD65" s="164">
        <v>0</v>
      </c>
      <c r="AE65" s="164">
        <v>0</v>
      </c>
      <c r="AF65" s="164">
        <v>0.98236775818639832</v>
      </c>
      <c r="AG65" s="164">
        <v>0</v>
      </c>
      <c r="AH65" s="164">
        <v>1688204</v>
      </c>
      <c r="AI65" s="165">
        <v>10706.702270661237</v>
      </c>
      <c r="AJ65" s="165">
        <v>0</v>
      </c>
      <c r="AK65" s="165">
        <v>0</v>
      </c>
      <c r="AL65" s="165">
        <v>1677497.2977293408</v>
      </c>
      <c r="AM65" s="165">
        <v>0</v>
      </c>
      <c r="AN65" s="165">
        <v>104439.33787313086</v>
      </c>
      <c r="AO65" s="165">
        <v>1781936.6356024698</v>
      </c>
      <c r="AP65" s="165">
        <v>0</v>
      </c>
      <c r="AQ65" s="165">
        <v>0</v>
      </c>
      <c r="AR65" s="165">
        <v>0</v>
      </c>
      <c r="AS65" s="165">
        <v>0</v>
      </c>
      <c r="AT65" s="165">
        <v>0</v>
      </c>
      <c r="AU65" s="166">
        <v>1781936.6356024698</v>
      </c>
      <c r="AW65" s="163">
        <f t="shared" si="5"/>
        <v>56</v>
      </c>
      <c r="AX65" s="164">
        <f t="shared" si="23"/>
        <v>0</v>
      </c>
      <c r="AY65" s="165">
        <f t="shared" si="24"/>
        <v>0</v>
      </c>
      <c r="AZ65" s="165">
        <f t="shared" si="25"/>
        <v>0</v>
      </c>
      <c r="BA65" s="165">
        <f t="shared" si="6"/>
        <v>0</v>
      </c>
      <c r="BB65" s="166">
        <f t="shared" si="26"/>
        <v>0</v>
      </c>
      <c r="BC65" s="44">
        <v>1792651</v>
      </c>
      <c r="BD65" s="163"/>
      <c r="BE65" s="165"/>
      <c r="BF65" s="165"/>
      <c r="BG65" s="165"/>
      <c r="BH65" s="166"/>
      <c r="BJ65" s="167"/>
      <c r="CA65" s="163">
        <v>56</v>
      </c>
      <c r="CB65" s="45">
        <v>56</v>
      </c>
      <c r="CC65" s="44" t="s">
        <v>158</v>
      </c>
      <c r="CD65" s="168">
        <f t="shared" si="27"/>
        <v>1677497.2977293408</v>
      </c>
      <c r="CE65" s="169">
        <v>1560578</v>
      </c>
      <c r="CF65" s="156">
        <f t="shared" si="28"/>
        <v>116919.29772934085</v>
      </c>
      <c r="CG65" s="156">
        <v>71231.399999999994</v>
      </c>
      <c r="CH65" s="156">
        <v>0</v>
      </c>
      <c r="CI65" s="156">
        <f t="shared" si="29"/>
        <v>0</v>
      </c>
      <c r="CJ65" s="169">
        <f t="shared" si="7"/>
        <v>188150.69772934084</v>
      </c>
      <c r="CK65" s="170">
        <f t="shared" si="8"/>
        <v>140550.99133807988</v>
      </c>
      <c r="CZ65" s="156"/>
      <c r="DA65" s="163">
        <v>56</v>
      </c>
      <c r="DB65" s="44" t="s">
        <v>158</v>
      </c>
      <c r="DC65" s="156"/>
      <c r="DD65" s="156"/>
      <c r="DE65" s="156"/>
      <c r="DF65" s="156"/>
      <c r="DG65" s="171">
        <f t="shared" si="30"/>
        <v>0</v>
      </c>
      <c r="DH65" s="156"/>
      <c r="DI65" s="156"/>
      <c r="DJ65" s="156"/>
      <c r="DK65" s="171">
        <f t="shared" si="31"/>
        <v>0</v>
      </c>
      <c r="DL65" s="172">
        <f t="shared" si="9"/>
        <v>0</v>
      </c>
      <c r="DM65" s="156"/>
      <c r="DN65" s="172">
        <f t="shared" si="10"/>
        <v>0</v>
      </c>
      <c r="DO65" s="156"/>
      <c r="DP65" s="162">
        <f t="shared" si="11"/>
        <v>116919.29772934085</v>
      </c>
      <c r="DQ65" s="156">
        <f t="shared" si="12"/>
        <v>0</v>
      </c>
      <c r="DR65" s="156">
        <f t="shared" si="32"/>
        <v>116919.29772934085</v>
      </c>
      <c r="DS65" s="171"/>
      <c r="DT65" s="172">
        <f t="shared" si="33"/>
        <v>0</v>
      </c>
      <c r="DU65" s="156"/>
      <c r="DV65" s="173"/>
      <c r="DW65" s="174"/>
      <c r="DX65" s="174"/>
      <c r="DY65" s="174"/>
      <c r="DZ65" s="171"/>
      <c r="EA65" s="175"/>
      <c r="EB65" s="176"/>
      <c r="EC65" s="177">
        <f t="shared" si="13"/>
        <v>-56</v>
      </c>
      <c r="ED65" s="175"/>
      <c r="EE65" s="178"/>
      <c r="EF65" s="175"/>
      <c r="EG65" s="175"/>
      <c r="EH65" s="174"/>
      <c r="EI65" s="175"/>
      <c r="EJ65" s="175"/>
      <c r="EK65" s="175"/>
      <c r="EL65" s="175"/>
      <c r="EM65" s="175"/>
    </row>
    <row r="66" spans="1:143" s="44" customFormat="1" ht="12" x14ac:dyDescent="0.2">
      <c r="A66" s="154">
        <v>57</v>
      </c>
      <c r="B66" s="45">
        <v>57</v>
      </c>
      <c r="C66" s="44" t="s">
        <v>159</v>
      </c>
      <c r="D66" s="155">
        <f t="shared" si="14"/>
        <v>1016.7297211335202</v>
      </c>
      <c r="E66" s="156">
        <f t="shared" si="15"/>
        <v>16267971</v>
      </c>
      <c r="F66" s="156">
        <f t="shared" si="15"/>
        <v>0</v>
      </c>
      <c r="G66" s="156">
        <f t="shared" si="15"/>
        <v>953692.47842324374</v>
      </c>
      <c r="H66" s="157">
        <f t="shared" si="16"/>
        <v>17221663.478423245</v>
      </c>
      <c r="I66" s="156"/>
      <c r="J66" s="158">
        <f t="shared" si="17"/>
        <v>953692.47842324374</v>
      </c>
      <c r="K66" s="159">
        <f t="shared" si="18"/>
        <v>2380083.9110564538</v>
      </c>
      <c r="L66" s="160">
        <f t="shared" si="0"/>
        <v>3333776.3894796977</v>
      </c>
      <c r="M66" s="156"/>
      <c r="N66" s="161">
        <f t="shared" si="1"/>
        <v>13887887.088943549</v>
      </c>
      <c r="O66" s="156"/>
      <c r="P66" s="162">
        <f t="shared" si="19"/>
        <v>953692.47842324374</v>
      </c>
      <c r="Q66" s="156">
        <f t="shared" si="20"/>
        <v>0</v>
      </c>
      <c r="R66" s="156">
        <f t="shared" si="21"/>
        <v>0</v>
      </c>
      <c r="S66" s="156">
        <f t="shared" si="22"/>
        <v>0</v>
      </c>
      <c r="T66" s="156">
        <f t="shared" si="2"/>
        <v>2380083.9110564538</v>
      </c>
      <c r="U66" s="157">
        <f t="shared" si="3"/>
        <v>3333776.3894796977</v>
      </c>
      <c r="V66" s="156"/>
      <c r="W66" s="161">
        <f t="shared" si="4"/>
        <v>4167736.4784232439</v>
      </c>
      <c r="AA66" s="163">
        <v>57</v>
      </c>
      <c r="AB66" s="164">
        <v>1016.7297211335202</v>
      </c>
      <c r="AC66" s="164">
        <v>0</v>
      </c>
      <c r="AD66" s="164">
        <v>0</v>
      </c>
      <c r="AE66" s="164">
        <v>0</v>
      </c>
      <c r="AF66" s="164">
        <v>111.00000000000006</v>
      </c>
      <c r="AG66" s="164">
        <v>0</v>
      </c>
      <c r="AH66" s="164">
        <v>16267971</v>
      </c>
      <c r="AI66" s="165">
        <v>0</v>
      </c>
      <c r="AJ66" s="165">
        <v>0</v>
      </c>
      <c r="AK66" s="165">
        <v>0</v>
      </c>
      <c r="AL66" s="165">
        <v>16267971</v>
      </c>
      <c r="AM66" s="165">
        <v>0</v>
      </c>
      <c r="AN66" s="165">
        <v>953692.47842324374</v>
      </c>
      <c r="AO66" s="165">
        <v>17221663.478423219</v>
      </c>
      <c r="AP66" s="165">
        <v>0</v>
      </c>
      <c r="AQ66" s="165">
        <v>0</v>
      </c>
      <c r="AR66" s="165">
        <v>0</v>
      </c>
      <c r="AS66" s="165">
        <v>0</v>
      </c>
      <c r="AT66" s="165">
        <v>0</v>
      </c>
      <c r="AU66" s="166">
        <v>17221663.478423219</v>
      </c>
      <c r="AW66" s="163">
        <f t="shared" si="5"/>
        <v>57</v>
      </c>
      <c r="AX66" s="164">
        <f t="shared" si="23"/>
        <v>0</v>
      </c>
      <c r="AY66" s="165">
        <f t="shared" si="24"/>
        <v>0</v>
      </c>
      <c r="AZ66" s="165">
        <f t="shared" si="25"/>
        <v>0</v>
      </c>
      <c r="BA66" s="165">
        <f t="shared" si="6"/>
        <v>0</v>
      </c>
      <c r="BB66" s="166">
        <f t="shared" si="26"/>
        <v>0</v>
      </c>
      <c r="BC66" s="44">
        <v>17221668</v>
      </c>
      <c r="BD66" s="163"/>
      <c r="BE66" s="165"/>
      <c r="BF66" s="165"/>
      <c r="BG66" s="165"/>
      <c r="BH66" s="166"/>
      <c r="BJ66" s="167"/>
      <c r="CA66" s="163">
        <v>57</v>
      </c>
      <c r="CB66" s="45">
        <v>57</v>
      </c>
      <c r="CC66" s="44" t="s">
        <v>159</v>
      </c>
      <c r="CD66" s="168">
        <f t="shared" si="27"/>
        <v>16267971</v>
      </c>
      <c r="CE66" s="169">
        <v>14037909</v>
      </c>
      <c r="CF66" s="156">
        <f t="shared" si="28"/>
        <v>2230062</v>
      </c>
      <c r="CG66" s="156">
        <v>452200.8</v>
      </c>
      <c r="CH66" s="156">
        <v>531781.20000000007</v>
      </c>
      <c r="CI66" s="156">
        <f t="shared" si="29"/>
        <v>0</v>
      </c>
      <c r="CJ66" s="169">
        <f t="shared" si="7"/>
        <v>3214044</v>
      </c>
      <c r="CK66" s="170">
        <f t="shared" si="8"/>
        <v>2380083.9110564538</v>
      </c>
      <c r="CZ66" s="156"/>
      <c r="DA66" s="163">
        <v>57</v>
      </c>
      <c r="DB66" s="44" t="s">
        <v>159</v>
      </c>
      <c r="DC66" s="156"/>
      <c r="DD66" s="156"/>
      <c r="DE66" s="156"/>
      <c r="DF66" s="156"/>
      <c r="DG66" s="171">
        <f t="shared" si="30"/>
        <v>0</v>
      </c>
      <c r="DH66" s="156"/>
      <c r="DI66" s="156"/>
      <c r="DJ66" s="156"/>
      <c r="DK66" s="171">
        <f t="shared" si="31"/>
        <v>0</v>
      </c>
      <c r="DL66" s="179">
        <f t="shared" si="9"/>
        <v>0</v>
      </c>
      <c r="DM66" s="156"/>
      <c r="DN66" s="179">
        <f t="shared" si="10"/>
        <v>0</v>
      </c>
      <c r="DO66" s="156"/>
      <c r="DP66" s="162">
        <f t="shared" si="11"/>
        <v>2230062</v>
      </c>
      <c r="DQ66" s="156">
        <f t="shared" si="12"/>
        <v>0</v>
      </c>
      <c r="DR66" s="156">
        <f t="shared" si="32"/>
        <v>2230062</v>
      </c>
      <c r="DS66" s="171"/>
      <c r="DT66" s="172">
        <f t="shared" si="33"/>
        <v>0</v>
      </c>
      <c r="DU66" s="156"/>
      <c r="DV66" s="173"/>
      <c r="DW66" s="174"/>
      <c r="DX66" s="174"/>
      <c r="DY66" s="174"/>
      <c r="DZ66" s="171"/>
      <c r="EA66" s="175"/>
      <c r="EB66" s="176"/>
      <c r="EC66" s="177">
        <f t="shared" si="13"/>
        <v>-57</v>
      </c>
      <c r="ED66" s="175"/>
      <c r="EE66" s="178"/>
      <c r="EF66" s="175"/>
      <c r="EG66" s="175"/>
      <c r="EH66" s="174"/>
      <c r="EI66" s="175"/>
      <c r="EJ66" s="175"/>
      <c r="EK66" s="175"/>
      <c r="EL66" s="175"/>
      <c r="EM66" s="175"/>
    </row>
    <row r="67" spans="1:143" s="44" customFormat="1" ht="12" x14ac:dyDescent="0.2">
      <c r="A67" s="154">
        <v>58</v>
      </c>
      <c r="B67" s="45">
        <v>58</v>
      </c>
      <c r="C67" s="44" t="s">
        <v>160</v>
      </c>
      <c r="D67" s="155">
        <f t="shared" si="14"/>
        <v>0</v>
      </c>
      <c r="E67" s="156">
        <f t="shared" si="15"/>
        <v>0</v>
      </c>
      <c r="F67" s="156">
        <f t="shared" si="15"/>
        <v>0</v>
      </c>
      <c r="G67" s="156">
        <f t="shared" si="15"/>
        <v>0</v>
      </c>
      <c r="H67" s="157">
        <f t="shared" si="16"/>
        <v>0</v>
      </c>
      <c r="I67" s="156"/>
      <c r="J67" s="158">
        <f t="shared" si="17"/>
        <v>0</v>
      </c>
      <c r="K67" s="159">
        <f t="shared" si="18"/>
        <v>0</v>
      </c>
      <c r="L67" s="160">
        <f t="shared" si="0"/>
        <v>0</v>
      </c>
      <c r="M67" s="156"/>
      <c r="N67" s="161">
        <f t="shared" si="1"/>
        <v>0</v>
      </c>
      <c r="O67" s="156"/>
      <c r="P67" s="162">
        <f t="shared" si="19"/>
        <v>0</v>
      </c>
      <c r="Q67" s="156">
        <f t="shared" si="20"/>
        <v>0</v>
      </c>
      <c r="R67" s="156">
        <f t="shared" si="21"/>
        <v>0</v>
      </c>
      <c r="S67" s="156">
        <f t="shared" si="22"/>
        <v>0</v>
      </c>
      <c r="T67" s="156">
        <f t="shared" si="2"/>
        <v>0</v>
      </c>
      <c r="U67" s="157">
        <f t="shared" si="3"/>
        <v>0</v>
      </c>
      <c r="V67" s="156"/>
      <c r="W67" s="161">
        <f t="shared" si="4"/>
        <v>0</v>
      </c>
      <c r="AA67" s="163">
        <v>58</v>
      </c>
      <c r="AB67" s="164"/>
      <c r="AC67" s="164"/>
      <c r="AD67" s="164"/>
      <c r="AE67" s="164"/>
      <c r="AF67" s="164"/>
      <c r="AG67" s="164"/>
      <c r="AH67" s="164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6"/>
      <c r="AW67" s="163">
        <f t="shared" si="5"/>
        <v>58</v>
      </c>
      <c r="AX67" s="164">
        <f t="shared" si="23"/>
        <v>0</v>
      </c>
      <c r="AY67" s="165">
        <f t="shared" si="24"/>
        <v>0</v>
      </c>
      <c r="AZ67" s="165">
        <f t="shared" si="25"/>
        <v>0</v>
      </c>
      <c r="BA67" s="165">
        <f t="shared" si="6"/>
        <v>0</v>
      </c>
      <c r="BB67" s="166">
        <f t="shared" si="26"/>
        <v>0</v>
      </c>
      <c r="BD67" s="163"/>
      <c r="BE67" s="165"/>
      <c r="BF67" s="165"/>
      <c r="BG67" s="165"/>
      <c r="BH67" s="166"/>
      <c r="BJ67" s="167"/>
      <c r="CA67" s="163">
        <v>58</v>
      </c>
      <c r="CB67" s="45">
        <v>58</v>
      </c>
      <c r="CC67" s="44" t="s">
        <v>160</v>
      </c>
      <c r="CD67" s="168">
        <f t="shared" si="27"/>
        <v>0</v>
      </c>
      <c r="CE67" s="169">
        <v>0</v>
      </c>
      <c r="CF67" s="156">
        <f t="shared" si="28"/>
        <v>0</v>
      </c>
      <c r="CG67" s="156">
        <v>0</v>
      </c>
      <c r="CH67" s="156">
        <v>0</v>
      </c>
      <c r="CI67" s="156">
        <f t="shared" si="29"/>
        <v>0</v>
      </c>
      <c r="CJ67" s="169">
        <f t="shared" si="7"/>
        <v>0</v>
      </c>
      <c r="CK67" s="170">
        <f t="shared" si="8"/>
        <v>0</v>
      </c>
      <c r="CZ67" s="156"/>
      <c r="DA67" s="163">
        <v>58</v>
      </c>
      <c r="DB67" s="44" t="s">
        <v>160</v>
      </c>
      <c r="DC67" s="156"/>
      <c r="DD67" s="156"/>
      <c r="DE67" s="156"/>
      <c r="DF67" s="156"/>
      <c r="DG67" s="171">
        <f t="shared" si="30"/>
        <v>0</v>
      </c>
      <c r="DH67" s="156"/>
      <c r="DI67" s="156"/>
      <c r="DJ67" s="156"/>
      <c r="DK67" s="171">
        <f t="shared" si="31"/>
        <v>0</v>
      </c>
      <c r="DL67" s="172">
        <f t="shared" si="9"/>
        <v>0</v>
      </c>
      <c r="DM67" s="156"/>
      <c r="DN67" s="172">
        <f t="shared" si="10"/>
        <v>0</v>
      </c>
      <c r="DO67" s="156"/>
      <c r="DP67" s="162">
        <f t="shared" si="11"/>
        <v>0</v>
      </c>
      <c r="DQ67" s="156">
        <f t="shared" si="12"/>
        <v>0</v>
      </c>
      <c r="DR67" s="156">
        <f t="shared" si="32"/>
        <v>0</v>
      </c>
      <c r="DS67" s="171"/>
      <c r="DT67" s="172">
        <f t="shared" si="33"/>
        <v>0</v>
      </c>
      <c r="DU67" s="156"/>
      <c r="DV67" s="173"/>
      <c r="DW67" s="174"/>
      <c r="DX67" s="174"/>
      <c r="DY67" s="174"/>
      <c r="DZ67" s="171"/>
      <c r="EA67" s="175"/>
      <c r="EB67" s="176"/>
      <c r="EC67" s="177">
        <f t="shared" si="13"/>
        <v>-58</v>
      </c>
      <c r="ED67" s="175"/>
      <c r="EE67" s="178"/>
      <c r="EF67" s="175"/>
      <c r="EG67" s="175"/>
      <c r="EH67" s="174"/>
      <c r="EI67" s="175"/>
      <c r="EJ67" s="175"/>
      <c r="EK67" s="175"/>
      <c r="EL67" s="175"/>
      <c r="EM67" s="175"/>
    </row>
    <row r="68" spans="1:143" s="44" customFormat="1" ht="12" x14ac:dyDescent="0.2">
      <c r="A68" s="154">
        <v>59</v>
      </c>
      <c r="B68" s="45">
        <v>59</v>
      </c>
      <c r="C68" s="44" t="s">
        <v>161</v>
      </c>
      <c r="D68" s="155">
        <f t="shared" si="14"/>
        <v>0</v>
      </c>
      <c r="E68" s="156">
        <f t="shared" si="15"/>
        <v>0</v>
      </c>
      <c r="F68" s="156">
        <f t="shared" si="15"/>
        <v>0</v>
      </c>
      <c r="G68" s="156">
        <f t="shared" si="15"/>
        <v>0</v>
      </c>
      <c r="H68" s="157">
        <f t="shared" si="16"/>
        <v>0</v>
      </c>
      <c r="I68" s="156"/>
      <c r="J68" s="158">
        <f t="shared" si="17"/>
        <v>0</v>
      </c>
      <c r="K68" s="159">
        <f t="shared" si="18"/>
        <v>0</v>
      </c>
      <c r="L68" s="160">
        <f t="shared" si="0"/>
        <v>0</v>
      </c>
      <c r="M68" s="156"/>
      <c r="N68" s="161">
        <f t="shared" si="1"/>
        <v>0</v>
      </c>
      <c r="O68" s="156"/>
      <c r="P68" s="162">
        <f t="shared" si="19"/>
        <v>0</v>
      </c>
      <c r="Q68" s="156">
        <f t="shared" si="20"/>
        <v>0</v>
      </c>
      <c r="R68" s="156">
        <f t="shared" si="21"/>
        <v>0</v>
      </c>
      <c r="S68" s="156">
        <f t="shared" si="22"/>
        <v>0</v>
      </c>
      <c r="T68" s="156">
        <f t="shared" si="2"/>
        <v>0</v>
      </c>
      <c r="U68" s="157">
        <f t="shared" si="3"/>
        <v>0</v>
      </c>
      <c r="V68" s="156"/>
      <c r="W68" s="161">
        <f t="shared" si="4"/>
        <v>0</v>
      </c>
      <c r="AA68" s="163">
        <v>59</v>
      </c>
      <c r="AB68" s="164"/>
      <c r="AC68" s="164"/>
      <c r="AD68" s="164"/>
      <c r="AE68" s="164"/>
      <c r="AF68" s="164"/>
      <c r="AG68" s="164"/>
      <c r="AH68" s="164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6"/>
      <c r="AW68" s="163">
        <f t="shared" si="5"/>
        <v>59</v>
      </c>
      <c r="AX68" s="164">
        <f t="shared" si="23"/>
        <v>0</v>
      </c>
      <c r="AY68" s="165">
        <f t="shared" si="24"/>
        <v>0</v>
      </c>
      <c r="AZ68" s="165">
        <f t="shared" si="25"/>
        <v>0</v>
      </c>
      <c r="BA68" s="165">
        <f t="shared" si="6"/>
        <v>0</v>
      </c>
      <c r="BB68" s="166">
        <f t="shared" si="26"/>
        <v>0</v>
      </c>
      <c r="BD68" s="163"/>
      <c r="BE68" s="165"/>
      <c r="BF68" s="165"/>
      <c r="BG68" s="165"/>
      <c r="BH68" s="166"/>
      <c r="BJ68" s="167"/>
      <c r="CA68" s="163">
        <v>59</v>
      </c>
      <c r="CB68" s="45">
        <v>59</v>
      </c>
      <c r="CC68" s="44" t="s">
        <v>161</v>
      </c>
      <c r="CD68" s="168">
        <f t="shared" si="27"/>
        <v>0</v>
      </c>
      <c r="CE68" s="169">
        <v>0</v>
      </c>
      <c r="CF68" s="156">
        <f t="shared" si="28"/>
        <v>0</v>
      </c>
      <c r="CG68" s="156">
        <v>0</v>
      </c>
      <c r="CH68" s="156">
        <v>0</v>
      </c>
      <c r="CI68" s="156">
        <f t="shared" si="29"/>
        <v>0</v>
      </c>
      <c r="CJ68" s="169">
        <f t="shared" si="7"/>
        <v>0</v>
      </c>
      <c r="CK68" s="170">
        <f t="shared" si="8"/>
        <v>0</v>
      </c>
      <c r="CZ68" s="156"/>
      <c r="DA68" s="163">
        <v>59</v>
      </c>
      <c r="DB68" s="44" t="s">
        <v>161</v>
      </c>
      <c r="DC68" s="156"/>
      <c r="DD68" s="156"/>
      <c r="DE68" s="156"/>
      <c r="DF68" s="156"/>
      <c r="DG68" s="171">
        <f t="shared" si="30"/>
        <v>0</v>
      </c>
      <c r="DH68" s="156"/>
      <c r="DI68" s="156"/>
      <c r="DJ68" s="156"/>
      <c r="DK68" s="171">
        <f t="shared" si="31"/>
        <v>0</v>
      </c>
      <c r="DL68" s="172">
        <f t="shared" si="9"/>
        <v>0</v>
      </c>
      <c r="DM68" s="156"/>
      <c r="DN68" s="172">
        <f t="shared" si="10"/>
        <v>0</v>
      </c>
      <c r="DO68" s="156"/>
      <c r="DP68" s="162">
        <f t="shared" si="11"/>
        <v>0</v>
      </c>
      <c r="DQ68" s="156">
        <f t="shared" si="12"/>
        <v>0</v>
      </c>
      <c r="DR68" s="156">
        <f t="shared" si="32"/>
        <v>0</v>
      </c>
      <c r="DS68" s="171"/>
      <c r="DT68" s="172">
        <f t="shared" si="33"/>
        <v>0</v>
      </c>
      <c r="DU68" s="156"/>
      <c r="DV68" s="173"/>
      <c r="DW68" s="174"/>
      <c r="DX68" s="174"/>
      <c r="DY68" s="174"/>
      <c r="DZ68" s="171"/>
      <c r="EA68" s="175"/>
      <c r="EB68" s="176"/>
      <c r="EC68" s="177">
        <f t="shared" si="13"/>
        <v>-59</v>
      </c>
      <c r="ED68" s="175"/>
      <c r="EE68" s="178"/>
      <c r="EF68" s="175"/>
      <c r="EG68" s="175"/>
      <c r="EH68" s="174"/>
      <c r="EI68" s="175"/>
      <c r="EJ68" s="175"/>
      <c r="EK68" s="175"/>
      <c r="EL68" s="175"/>
      <c r="EM68" s="175"/>
    </row>
    <row r="69" spans="1:143" s="44" customFormat="1" ht="12" x14ac:dyDescent="0.2">
      <c r="A69" s="154">
        <v>60</v>
      </c>
      <c r="B69" s="45">
        <v>60</v>
      </c>
      <c r="C69" s="44" t="s">
        <v>162</v>
      </c>
      <c r="D69" s="155">
        <f t="shared" si="14"/>
        <v>0</v>
      </c>
      <c r="E69" s="156">
        <f t="shared" si="15"/>
        <v>0</v>
      </c>
      <c r="F69" s="156">
        <f t="shared" si="15"/>
        <v>0</v>
      </c>
      <c r="G69" s="156">
        <f t="shared" si="15"/>
        <v>0</v>
      </c>
      <c r="H69" s="157">
        <f t="shared" si="16"/>
        <v>0</v>
      </c>
      <c r="I69" s="156"/>
      <c r="J69" s="158">
        <f t="shared" si="17"/>
        <v>0</v>
      </c>
      <c r="K69" s="159">
        <f t="shared" si="18"/>
        <v>0</v>
      </c>
      <c r="L69" s="160">
        <f t="shared" si="0"/>
        <v>0</v>
      </c>
      <c r="M69" s="156"/>
      <c r="N69" s="161">
        <f t="shared" si="1"/>
        <v>0</v>
      </c>
      <c r="O69" s="156"/>
      <c r="P69" s="162">
        <f t="shared" si="19"/>
        <v>0</v>
      </c>
      <c r="Q69" s="156">
        <f t="shared" si="20"/>
        <v>0</v>
      </c>
      <c r="R69" s="156">
        <f t="shared" si="21"/>
        <v>0</v>
      </c>
      <c r="S69" s="156">
        <f t="shared" si="22"/>
        <v>0</v>
      </c>
      <c r="T69" s="156">
        <f t="shared" si="2"/>
        <v>0</v>
      </c>
      <c r="U69" s="157">
        <f t="shared" si="3"/>
        <v>0</v>
      </c>
      <c r="V69" s="156"/>
      <c r="W69" s="161">
        <f t="shared" si="4"/>
        <v>0</v>
      </c>
      <c r="AA69" s="163">
        <v>60</v>
      </c>
      <c r="AB69" s="164"/>
      <c r="AC69" s="164"/>
      <c r="AD69" s="164"/>
      <c r="AE69" s="164"/>
      <c r="AF69" s="164"/>
      <c r="AG69" s="164"/>
      <c r="AH69" s="164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6"/>
      <c r="AW69" s="163">
        <f t="shared" si="5"/>
        <v>60</v>
      </c>
      <c r="AX69" s="164">
        <f t="shared" si="23"/>
        <v>0</v>
      </c>
      <c r="AY69" s="165">
        <f t="shared" si="24"/>
        <v>0</v>
      </c>
      <c r="AZ69" s="165">
        <f t="shared" si="25"/>
        <v>0</v>
      </c>
      <c r="BA69" s="165">
        <f t="shared" si="6"/>
        <v>0</v>
      </c>
      <c r="BB69" s="166">
        <f t="shared" si="26"/>
        <v>0</v>
      </c>
      <c r="BD69" s="163"/>
      <c r="BE69" s="165"/>
      <c r="BF69" s="165"/>
      <c r="BG69" s="165"/>
      <c r="BH69" s="166"/>
      <c r="BJ69" s="167"/>
      <c r="CA69" s="163">
        <v>60</v>
      </c>
      <c r="CB69" s="45">
        <v>60</v>
      </c>
      <c r="CC69" s="44" t="s">
        <v>162</v>
      </c>
      <c r="CD69" s="168">
        <f t="shared" si="27"/>
        <v>0</v>
      </c>
      <c r="CE69" s="169">
        <v>0</v>
      </c>
      <c r="CF69" s="156">
        <f t="shared" si="28"/>
        <v>0</v>
      </c>
      <c r="CG69" s="156">
        <v>0</v>
      </c>
      <c r="CH69" s="156">
        <v>0</v>
      </c>
      <c r="CI69" s="156">
        <f t="shared" si="29"/>
        <v>0</v>
      </c>
      <c r="CJ69" s="169">
        <f t="shared" si="7"/>
        <v>0</v>
      </c>
      <c r="CK69" s="170">
        <f t="shared" si="8"/>
        <v>0</v>
      </c>
      <c r="CZ69" s="156"/>
      <c r="DA69" s="163">
        <v>60</v>
      </c>
      <c r="DB69" s="44" t="s">
        <v>162</v>
      </c>
      <c r="DC69" s="156"/>
      <c r="DD69" s="156"/>
      <c r="DE69" s="156"/>
      <c r="DF69" s="156"/>
      <c r="DG69" s="171">
        <f t="shared" si="30"/>
        <v>0</v>
      </c>
      <c r="DH69" s="156"/>
      <c r="DI69" s="156"/>
      <c r="DJ69" s="156"/>
      <c r="DK69" s="171">
        <f t="shared" si="31"/>
        <v>0</v>
      </c>
      <c r="DL69" s="172">
        <f t="shared" si="9"/>
        <v>0</v>
      </c>
      <c r="DM69" s="156"/>
      <c r="DN69" s="172">
        <f t="shared" si="10"/>
        <v>0</v>
      </c>
      <c r="DO69" s="156"/>
      <c r="DP69" s="162">
        <f t="shared" si="11"/>
        <v>0</v>
      </c>
      <c r="DQ69" s="156">
        <f t="shared" si="12"/>
        <v>0</v>
      </c>
      <c r="DR69" s="156">
        <f t="shared" si="32"/>
        <v>0</v>
      </c>
      <c r="DS69" s="171"/>
      <c r="DT69" s="172">
        <f t="shared" si="33"/>
        <v>0</v>
      </c>
      <c r="DU69" s="156"/>
      <c r="DV69" s="173"/>
      <c r="DW69" s="174"/>
      <c r="DX69" s="174"/>
      <c r="DY69" s="174"/>
      <c r="DZ69" s="171"/>
      <c r="EA69" s="175"/>
      <c r="EB69" s="176"/>
      <c r="EC69" s="177">
        <f t="shared" si="13"/>
        <v>-60</v>
      </c>
      <c r="ED69" s="175"/>
      <c r="EE69" s="178"/>
      <c r="EF69" s="175"/>
      <c r="EG69" s="175"/>
      <c r="EH69" s="174"/>
      <c r="EI69" s="175"/>
      <c r="EJ69" s="175"/>
      <c r="EK69" s="175"/>
      <c r="EL69" s="175"/>
      <c r="EM69" s="175"/>
    </row>
    <row r="70" spans="1:143" s="44" customFormat="1" ht="12" x14ac:dyDescent="0.2">
      <c r="A70" s="154">
        <v>61</v>
      </c>
      <c r="B70" s="45">
        <v>61</v>
      </c>
      <c r="C70" s="44" t="s">
        <v>163</v>
      </c>
      <c r="D70" s="155">
        <f t="shared" si="14"/>
        <v>327.86574826803462</v>
      </c>
      <c r="E70" s="156">
        <f t="shared" si="15"/>
        <v>4608497.7519953549</v>
      </c>
      <c r="F70" s="156">
        <f t="shared" si="15"/>
        <v>0</v>
      </c>
      <c r="G70" s="156">
        <f t="shared" si="15"/>
        <v>307538.07187541656</v>
      </c>
      <c r="H70" s="157">
        <f t="shared" si="16"/>
        <v>4916035.8238707716</v>
      </c>
      <c r="I70" s="156"/>
      <c r="J70" s="158">
        <f t="shared" si="17"/>
        <v>307538.07187541656</v>
      </c>
      <c r="K70" s="159">
        <f t="shared" si="18"/>
        <v>574842.26202693116</v>
      </c>
      <c r="L70" s="160">
        <f t="shared" si="0"/>
        <v>882380.33390234772</v>
      </c>
      <c r="M70" s="156"/>
      <c r="N70" s="161">
        <f t="shared" si="1"/>
        <v>4033655.4899684237</v>
      </c>
      <c r="O70" s="156"/>
      <c r="P70" s="162">
        <f t="shared" si="19"/>
        <v>307538.07187541656</v>
      </c>
      <c r="Q70" s="156">
        <f t="shared" si="20"/>
        <v>0</v>
      </c>
      <c r="R70" s="156">
        <f t="shared" si="21"/>
        <v>0</v>
      </c>
      <c r="S70" s="156">
        <f t="shared" si="22"/>
        <v>0</v>
      </c>
      <c r="T70" s="156">
        <f t="shared" si="2"/>
        <v>574842.26202693116</v>
      </c>
      <c r="U70" s="157">
        <f t="shared" si="3"/>
        <v>882380.33390234772</v>
      </c>
      <c r="V70" s="156"/>
      <c r="W70" s="161">
        <f t="shared" si="4"/>
        <v>1231677.2238707715</v>
      </c>
      <c r="AA70" s="163">
        <v>61</v>
      </c>
      <c r="AB70" s="164">
        <v>327.86574826803462</v>
      </c>
      <c r="AC70" s="164">
        <v>0</v>
      </c>
      <c r="AD70" s="164">
        <v>0</v>
      </c>
      <c r="AE70" s="164">
        <v>0</v>
      </c>
      <c r="AF70" s="164">
        <v>0</v>
      </c>
      <c r="AG70" s="164">
        <v>0</v>
      </c>
      <c r="AH70" s="164">
        <v>4620396</v>
      </c>
      <c r="AI70" s="165">
        <v>11898.248004646963</v>
      </c>
      <c r="AJ70" s="165">
        <v>0</v>
      </c>
      <c r="AK70" s="165">
        <v>0</v>
      </c>
      <c r="AL70" s="165">
        <v>4608497.7519953549</v>
      </c>
      <c r="AM70" s="165">
        <v>0</v>
      </c>
      <c r="AN70" s="165">
        <v>307538.07187541656</v>
      </c>
      <c r="AO70" s="165">
        <v>4916035.8238707706</v>
      </c>
      <c r="AP70" s="165">
        <v>0</v>
      </c>
      <c r="AQ70" s="165">
        <v>0</v>
      </c>
      <c r="AR70" s="165">
        <v>0</v>
      </c>
      <c r="AS70" s="165">
        <v>0</v>
      </c>
      <c r="AT70" s="165">
        <v>0</v>
      </c>
      <c r="AU70" s="166">
        <v>4916035.8238707706</v>
      </c>
      <c r="AW70" s="163">
        <f t="shared" si="5"/>
        <v>61</v>
      </c>
      <c r="AX70" s="164">
        <f t="shared" si="23"/>
        <v>0</v>
      </c>
      <c r="AY70" s="165">
        <f t="shared" si="24"/>
        <v>0</v>
      </c>
      <c r="AZ70" s="165">
        <f t="shared" si="25"/>
        <v>0</v>
      </c>
      <c r="BA70" s="165">
        <f t="shared" si="6"/>
        <v>0</v>
      </c>
      <c r="BB70" s="166">
        <f t="shared" si="26"/>
        <v>0</v>
      </c>
      <c r="BC70" s="44">
        <v>4927943</v>
      </c>
      <c r="BD70" s="163"/>
      <c r="BE70" s="165"/>
      <c r="BF70" s="165"/>
      <c r="BG70" s="165"/>
      <c r="BH70" s="166"/>
      <c r="BJ70" s="167"/>
      <c r="CA70" s="163">
        <v>61</v>
      </c>
      <c r="CB70" s="45">
        <v>61</v>
      </c>
      <c r="CC70" s="44" t="s">
        <v>163</v>
      </c>
      <c r="CD70" s="168">
        <f t="shared" si="27"/>
        <v>4608497.7519953549</v>
      </c>
      <c r="CE70" s="169">
        <v>4088566</v>
      </c>
      <c r="CF70" s="156">
        <f t="shared" si="28"/>
        <v>519931.75199535489</v>
      </c>
      <c r="CG70" s="156">
        <v>165513</v>
      </c>
      <c r="CH70" s="156">
        <v>238694.40000000002</v>
      </c>
      <c r="CI70" s="156">
        <f t="shared" si="29"/>
        <v>0</v>
      </c>
      <c r="CJ70" s="169">
        <f t="shared" si="7"/>
        <v>924139.15199535491</v>
      </c>
      <c r="CK70" s="170">
        <f t="shared" si="8"/>
        <v>574842.26202693116</v>
      </c>
      <c r="CZ70" s="156"/>
      <c r="DA70" s="163">
        <v>61</v>
      </c>
      <c r="DB70" s="44" t="s">
        <v>163</v>
      </c>
      <c r="DC70" s="156"/>
      <c r="DD70" s="156"/>
      <c r="DE70" s="156"/>
      <c r="DF70" s="156"/>
      <c r="DG70" s="171">
        <f t="shared" si="30"/>
        <v>0</v>
      </c>
      <c r="DH70" s="156"/>
      <c r="DI70" s="156"/>
      <c r="DJ70" s="156"/>
      <c r="DK70" s="171">
        <f t="shared" si="31"/>
        <v>0</v>
      </c>
      <c r="DL70" s="172">
        <f t="shared" si="9"/>
        <v>0</v>
      </c>
      <c r="DM70" s="156"/>
      <c r="DN70" s="172">
        <f t="shared" si="10"/>
        <v>0</v>
      </c>
      <c r="DO70" s="156"/>
      <c r="DP70" s="162">
        <f t="shared" si="11"/>
        <v>519931.75199535489</v>
      </c>
      <c r="DQ70" s="156">
        <f t="shared" si="12"/>
        <v>0</v>
      </c>
      <c r="DR70" s="156">
        <f t="shared" si="32"/>
        <v>519931.75199535489</v>
      </c>
      <c r="DS70" s="171"/>
      <c r="DT70" s="172">
        <f t="shared" si="33"/>
        <v>0</v>
      </c>
      <c r="DU70" s="156"/>
      <c r="DV70" s="173"/>
      <c r="DW70" s="174"/>
      <c r="DX70" s="174"/>
      <c r="DY70" s="174"/>
      <c r="DZ70" s="171"/>
      <c r="EA70" s="175"/>
      <c r="EB70" s="176"/>
      <c r="EC70" s="177">
        <f t="shared" si="13"/>
        <v>-61</v>
      </c>
      <c r="ED70" s="175"/>
      <c r="EE70" s="178"/>
      <c r="EF70" s="175"/>
      <c r="EG70" s="175"/>
      <c r="EH70" s="174"/>
      <c r="EI70" s="175"/>
      <c r="EJ70" s="175"/>
      <c r="EK70" s="175"/>
      <c r="EL70" s="175"/>
      <c r="EM70" s="175"/>
    </row>
    <row r="71" spans="1:143" s="44" customFormat="1" ht="12" x14ac:dyDescent="0.2">
      <c r="A71" s="154">
        <v>62</v>
      </c>
      <c r="B71" s="45">
        <v>62</v>
      </c>
      <c r="C71" s="44" t="s">
        <v>164</v>
      </c>
      <c r="D71" s="155">
        <f t="shared" si="14"/>
        <v>0</v>
      </c>
      <c r="E71" s="156">
        <f t="shared" si="15"/>
        <v>0</v>
      </c>
      <c r="F71" s="156">
        <f t="shared" si="15"/>
        <v>0</v>
      </c>
      <c r="G71" s="156">
        <f t="shared" si="15"/>
        <v>0</v>
      </c>
      <c r="H71" s="157">
        <f t="shared" si="16"/>
        <v>0</v>
      </c>
      <c r="I71" s="156"/>
      <c r="J71" s="158">
        <f t="shared" si="17"/>
        <v>0</v>
      </c>
      <c r="K71" s="159">
        <f t="shared" si="18"/>
        <v>0</v>
      </c>
      <c r="L71" s="160">
        <f t="shared" si="0"/>
        <v>0</v>
      </c>
      <c r="M71" s="156"/>
      <c r="N71" s="161">
        <f t="shared" si="1"/>
        <v>0</v>
      </c>
      <c r="O71" s="156"/>
      <c r="P71" s="162">
        <f t="shared" si="19"/>
        <v>0</v>
      </c>
      <c r="Q71" s="156">
        <f t="shared" si="20"/>
        <v>0</v>
      </c>
      <c r="R71" s="156">
        <f t="shared" si="21"/>
        <v>0</v>
      </c>
      <c r="S71" s="156">
        <f t="shared" si="22"/>
        <v>0</v>
      </c>
      <c r="T71" s="156">
        <f t="shared" si="2"/>
        <v>0</v>
      </c>
      <c r="U71" s="157">
        <f t="shared" si="3"/>
        <v>0</v>
      </c>
      <c r="V71" s="156"/>
      <c r="W71" s="161">
        <f t="shared" si="4"/>
        <v>0</v>
      </c>
      <c r="AA71" s="163">
        <v>62</v>
      </c>
      <c r="AB71" s="164"/>
      <c r="AC71" s="164"/>
      <c r="AD71" s="164"/>
      <c r="AE71" s="164"/>
      <c r="AF71" s="164"/>
      <c r="AG71" s="164"/>
      <c r="AH71" s="164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6"/>
      <c r="AW71" s="163">
        <f t="shared" si="5"/>
        <v>62</v>
      </c>
      <c r="AX71" s="164">
        <f t="shared" si="23"/>
        <v>0</v>
      </c>
      <c r="AY71" s="165">
        <f t="shared" si="24"/>
        <v>0</v>
      </c>
      <c r="AZ71" s="165">
        <f t="shared" si="25"/>
        <v>0</v>
      </c>
      <c r="BA71" s="165">
        <f t="shared" si="6"/>
        <v>0</v>
      </c>
      <c r="BB71" s="166">
        <f t="shared" si="26"/>
        <v>0</v>
      </c>
      <c r="BD71" s="163"/>
      <c r="BE71" s="165"/>
      <c r="BF71" s="165"/>
      <c r="BG71" s="165"/>
      <c r="BH71" s="166"/>
      <c r="BJ71" s="167"/>
      <c r="CA71" s="163">
        <v>62</v>
      </c>
      <c r="CB71" s="45">
        <v>62</v>
      </c>
      <c r="CC71" s="44" t="s">
        <v>164</v>
      </c>
      <c r="CD71" s="168">
        <f t="shared" si="27"/>
        <v>0</v>
      </c>
      <c r="CE71" s="169">
        <v>0</v>
      </c>
      <c r="CF71" s="156">
        <f t="shared" si="28"/>
        <v>0</v>
      </c>
      <c r="CG71" s="156">
        <v>0</v>
      </c>
      <c r="CH71" s="156">
        <v>0</v>
      </c>
      <c r="CI71" s="156">
        <f t="shared" si="29"/>
        <v>0</v>
      </c>
      <c r="CJ71" s="169">
        <f t="shared" si="7"/>
        <v>0</v>
      </c>
      <c r="CK71" s="170">
        <f t="shared" si="8"/>
        <v>0</v>
      </c>
      <c r="CZ71" s="156"/>
      <c r="DA71" s="163">
        <v>62</v>
      </c>
      <c r="DB71" s="44" t="s">
        <v>164</v>
      </c>
      <c r="DC71" s="156"/>
      <c r="DD71" s="156"/>
      <c r="DE71" s="156"/>
      <c r="DF71" s="156"/>
      <c r="DG71" s="171">
        <f t="shared" si="30"/>
        <v>0</v>
      </c>
      <c r="DH71" s="156"/>
      <c r="DI71" s="156"/>
      <c r="DJ71" s="156"/>
      <c r="DK71" s="171">
        <f t="shared" si="31"/>
        <v>0</v>
      </c>
      <c r="DL71" s="172">
        <f t="shared" si="9"/>
        <v>0</v>
      </c>
      <c r="DM71" s="156"/>
      <c r="DN71" s="172">
        <f t="shared" si="10"/>
        <v>0</v>
      </c>
      <c r="DO71" s="156"/>
      <c r="DP71" s="162">
        <f t="shared" si="11"/>
        <v>0</v>
      </c>
      <c r="DQ71" s="156">
        <f t="shared" si="12"/>
        <v>0</v>
      </c>
      <c r="DR71" s="156">
        <f t="shared" si="32"/>
        <v>0</v>
      </c>
      <c r="DS71" s="171"/>
      <c r="DT71" s="172">
        <f t="shared" si="33"/>
        <v>0</v>
      </c>
      <c r="DU71" s="156"/>
      <c r="DV71" s="173"/>
      <c r="DW71" s="174"/>
      <c r="DX71" s="174"/>
      <c r="DY71" s="174"/>
      <c r="DZ71" s="171"/>
      <c r="EA71" s="175"/>
      <c r="EB71" s="176"/>
      <c r="EC71" s="177">
        <f t="shared" si="13"/>
        <v>-62</v>
      </c>
      <c r="ED71" s="175"/>
      <c r="EE71" s="178"/>
      <c r="EF71" s="175"/>
      <c r="EG71" s="175"/>
      <c r="EH71" s="174"/>
      <c r="EI71" s="175"/>
      <c r="EJ71" s="175"/>
      <c r="EK71" s="175"/>
      <c r="EL71" s="175"/>
      <c r="EM71" s="175"/>
    </row>
    <row r="72" spans="1:143" s="44" customFormat="1" ht="12" x14ac:dyDescent="0.2">
      <c r="A72" s="154">
        <v>63</v>
      </c>
      <c r="B72" s="45">
        <v>63</v>
      </c>
      <c r="C72" s="44" t="s">
        <v>165</v>
      </c>
      <c r="D72" s="155">
        <f t="shared" si="14"/>
        <v>2.92741935483871</v>
      </c>
      <c r="E72" s="156">
        <f t="shared" si="15"/>
        <v>41506.701774193549</v>
      </c>
      <c r="F72" s="156">
        <f t="shared" si="15"/>
        <v>0</v>
      </c>
      <c r="G72" s="156">
        <f t="shared" si="15"/>
        <v>2745.9193548387102</v>
      </c>
      <c r="H72" s="157">
        <f t="shared" si="16"/>
        <v>44252.621129032261</v>
      </c>
      <c r="I72" s="156"/>
      <c r="J72" s="158">
        <f t="shared" si="17"/>
        <v>2745.9193548387102</v>
      </c>
      <c r="K72" s="159">
        <f t="shared" si="18"/>
        <v>9094.8887726086541</v>
      </c>
      <c r="L72" s="160">
        <f t="shared" si="0"/>
        <v>11840.808127447364</v>
      </c>
      <c r="M72" s="156"/>
      <c r="N72" s="161">
        <f t="shared" si="1"/>
        <v>32411.813001584895</v>
      </c>
      <c r="O72" s="156"/>
      <c r="P72" s="162">
        <f t="shared" si="19"/>
        <v>2745.9193548387102</v>
      </c>
      <c r="Q72" s="156">
        <f t="shared" si="20"/>
        <v>0</v>
      </c>
      <c r="R72" s="156">
        <f t="shared" si="21"/>
        <v>0</v>
      </c>
      <c r="S72" s="156">
        <f t="shared" si="22"/>
        <v>0</v>
      </c>
      <c r="T72" s="156">
        <f t="shared" si="2"/>
        <v>9094.8887726086541</v>
      </c>
      <c r="U72" s="157">
        <f t="shared" si="3"/>
        <v>11840.808127447364</v>
      </c>
      <c r="V72" s="156"/>
      <c r="W72" s="161">
        <f t="shared" si="4"/>
        <v>28065.821129032258</v>
      </c>
      <c r="AA72" s="163">
        <v>63</v>
      </c>
      <c r="AB72" s="164">
        <v>2.92741935483871</v>
      </c>
      <c r="AC72" s="164">
        <v>0</v>
      </c>
      <c r="AD72" s="164">
        <v>0</v>
      </c>
      <c r="AE72" s="164">
        <v>0</v>
      </c>
      <c r="AF72" s="164">
        <v>0</v>
      </c>
      <c r="AG72" s="164">
        <v>0</v>
      </c>
      <c r="AH72" s="164">
        <v>42357</v>
      </c>
      <c r="AI72" s="165">
        <v>850.29822580645168</v>
      </c>
      <c r="AJ72" s="165">
        <v>0</v>
      </c>
      <c r="AK72" s="165">
        <v>0</v>
      </c>
      <c r="AL72" s="165">
        <v>41506.701774193549</v>
      </c>
      <c r="AM72" s="165">
        <v>0</v>
      </c>
      <c r="AN72" s="165">
        <v>2745.9193548387102</v>
      </c>
      <c r="AO72" s="165">
        <v>44252.621129032261</v>
      </c>
      <c r="AP72" s="165">
        <v>0</v>
      </c>
      <c r="AQ72" s="165">
        <v>0</v>
      </c>
      <c r="AR72" s="165">
        <v>0</v>
      </c>
      <c r="AS72" s="165">
        <v>0</v>
      </c>
      <c r="AT72" s="165">
        <v>0</v>
      </c>
      <c r="AU72" s="166">
        <v>44252.621129032261</v>
      </c>
      <c r="AW72" s="163">
        <f t="shared" si="5"/>
        <v>63</v>
      </c>
      <c r="AX72" s="164">
        <f t="shared" si="23"/>
        <v>0</v>
      </c>
      <c r="AY72" s="165">
        <f t="shared" si="24"/>
        <v>0</v>
      </c>
      <c r="AZ72" s="165">
        <f t="shared" si="25"/>
        <v>0</v>
      </c>
      <c r="BA72" s="165">
        <f t="shared" si="6"/>
        <v>0</v>
      </c>
      <c r="BB72" s="166">
        <f t="shared" si="26"/>
        <v>0</v>
      </c>
      <c r="BC72" s="44">
        <v>45101</v>
      </c>
      <c r="BD72" s="163"/>
      <c r="BE72" s="165"/>
      <c r="BF72" s="165"/>
      <c r="BG72" s="165"/>
      <c r="BH72" s="166"/>
      <c r="BJ72" s="167"/>
      <c r="CA72" s="163">
        <v>63</v>
      </c>
      <c r="CB72" s="45">
        <v>63</v>
      </c>
      <c r="CC72" s="44" t="s">
        <v>165</v>
      </c>
      <c r="CD72" s="168">
        <f t="shared" si="27"/>
        <v>41506.701774193549</v>
      </c>
      <c r="CE72" s="169">
        <v>40467</v>
      </c>
      <c r="CF72" s="156">
        <f t="shared" si="28"/>
        <v>1039.7017741935488</v>
      </c>
      <c r="CG72" s="156">
        <v>24280.2</v>
      </c>
      <c r="CH72" s="156">
        <v>0</v>
      </c>
      <c r="CI72" s="156">
        <f t="shared" si="29"/>
        <v>0</v>
      </c>
      <c r="CJ72" s="169">
        <f t="shared" si="7"/>
        <v>25319.901774193549</v>
      </c>
      <c r="CK72" s="170">
        <f t="shared" si="8"/>
        <v>9094.8887726086541</v>
      </c>
      <c r="CZ72" s="156"/>
      <c r="DA72" s="163">
        <v>63</v>
      </c>
      <c r="DB72" s="44" t="s">
        <v>165</v>
      </c>
      <c r="DC72" s="156"/>
      <c r="DD72" s="156"/>
      <c r="DE72" s="156"/>
      <c r="DF72" s="156"/>
      <c r="DG72" s="171">
        <f t="shared" si="30"/>
        <v>0</v>
      </c>
      <c r="DH72" s="156"/>
      <c r="DI72" s="156"/>
      <c r="DJ72" s="156"/>
      <c r="DK72" s="171">
        <f t="shared" si="31"/>
        <v>0</v>
      </c>
      <c r="DL72" s="172">
        <f t="shared" si="9"/>
        <v>0</v>
      </c>
      <c r="DM72" s="156"/>
      <c r="DN72" s="172">
        <f t="shared" si="10"/>
        <v>0</v>
      </c>
      <c r="DO72" s="156"/>
      <c r="DP72" s="162">
        <f t="shared" si="11"/>
        <v>1039.7017741935488</v>
      </c>
      <c r="DQ72" s="156">
        <f t="shared" si="12"/>
        <v>0</v>
      </c>
      <c r="DR72" s="156">
        <f t="shared" si="32"/>
        <v>1039.7017741935488</v>
      </c>
      <c r="DS72" s="171"/>
      <c r="DT72" s="172">
        <f t="shared" si="33"/>
        <v>0</v>
      </c>
      <c r="DU72" s="156"/>
      <c r="DV72" s="173"/>
      <c r="DW72" s="174"/>
      <c r="DX72" s="174"/>
      <c r="DY72" s="174"/>
      <c r="DZ72" s="171"/>
      <c r="EA72" s="175"/>
      <c r="EB72" s="176"/>
      <c r="EC72" s="177">
        <f t="shared" si="13"/>
        <v>-63</v>
      </c>
      <c r="ED72" s="175"/>
      <c r="EE72" s="178"/>
      <c r="EF72" s="175"/>
      <c r="EG72" s="175"/>
      <c r="EH72" s="174"/>
      <c r="EI72" s="175"/>
      <c r="EJ72" s="175"/>
      <c r="EK72" s="175"/>
      <c r="EL72" s="175"/>
      <c r="EM72" s="175"/>
    </row>
    <row r="73" spans="1:143" s="44" customFormat="1" ht="12" x14ac:dyDescent="0.2">
      <c r="A73" s="154">
        <v>64</v>
      </c>
      <c r="B73" s="45">
        <v>64</v>
      </c>
      <c r="C73" s="44" t="s">
        <v>166</v>
      </c>
      <c r="D73" s="155">
        <f t="shared" si="14"/>
        <v>89.043965651834426</v>
      </c>
      <c r="E73" s="156">
        <f t="shared" si="15"/>
        <v>1086324.8822395008</v>
      </c>
      <c r="F73" s="156">
        <f t="shared" si="15"/>
        <v>0</v>
      </c>
      <c r="G73" s="156">
        <f t="shared" si="15"/>
        <v>83523.239781420663</v>
      </c>
      <c r="H73" s="157">
        <f t="shared" si="16"/>
        <v>1169848.1220209214</v>
      </c>
      <c r="I73" s="156"/>
      <c r="J73" s="158">
        <f t="shared" si="17"/>
        <v>83523.239781420663</v>
      </c>
      <c r="K73" s="159">
        <f t="shared" si="18"/>
        <v>69732.871696901828</v>
      </c>
      <c r="L73" s="160">
        <f t="shared" si="0"/>
        <v>153256.11147832248</v>
      </c>
      <c r="M73" s="156"/>
      <c r="N73" s="161">
        <f t="shared" si="1"/>
        <v>1016592.010542599</v>
      </c>
      <c r="O73" s="156"/>
      <c r="P73" s="162">
        <f t="shared" si="19"/>
        <v>83523.239781420663</v>
      </c>
      <c r="Q73" s="156">
        <f t="shared" si="20"/>
        <v>15864.967847207976</v>
      </c>
      <c r="R73" s="156">
        <f t="shared" si="21"/>
        <v>0</v>
      </c>
      <c r="S73" s="156">
        <f t="shared" si="22"/>
        <v>0</v>
      </c>
      <c r="T73" s="156">
        <f t="shared" si="2"/>
        <v>69732.871696901828</v>
      </c>
      <c r="U73" s="157">
        <f t="shared" si="3"/>
        <v>169121.07932553047</v>
      </c>
      <c r="V73" s="156"/>
      <c r="W73" s="161">
        <f t="shared" si="4"/>
        <v>262039.48986812937</v>
      </c>
      <c r="AA73" s="163">
        <v>64</v>
      </c>
      <c r="AB73" s="164">
        <v>89.043965651834426</v>
      </c>
      <c r="AC73" s="164">
        <v>0</v>
      </c>
      <c r="AD73" s="164">
        <v>0</v>
      </c>
      <c r="AE73" s="164">
        <v>0</v>
      </c>
      <c r="AF73" s="164">
        <v>0</v>
      </c>
      <c r="AG73" s="164">
        <v>0</v>
      </c>
      <c r="AH73" s="164">
        <v>1110381</v>
      </c>
      <c r="AI73" s="165">
        <v>24056.117760499608</v>
      </c>
      <c r="AJ73" s="165">
        <v>0</v>
      </c>
      <c r="AK73" s="165">
        <v>0</v>
      </c>
      <c r="AL73" s="165">
        <v>1086324.8822395008</v>
      </c>
      <c r="AM73" s="165">
        <v>0</v>
      </c>
      <c r="AN73" s="165">
        <v>83523.239781420663</v>
      </c>
      <c r="AO73" s="165">
        <v>1169848.1220209203</v>
      </c>
      <c r="AP73" s="165">
        <v>0</v>
      </c>
      <c r="AQ73" s="165">
        <v>15864.967847207976</v>
      </c>
      <c r="AR73" s="165">
        <v>0</v>
      </c>
      <c r="AS73" s="165">
        <v>0</v>
      </c>
      <c r="AT73" s="165">
        <v>15864.967847207976</v>
      </c>
      <c r="AU73" s="166">
        <v>1185713.0898681283</v>
      </c>
      <c r="AW73" s="163">
        <f t="shared" si="5"/>
        <v>64</v>
      </c>
      <c r="AX73" s="164">
        <f t="shared" si="23"/>
        <v>0</v>
      </c>
      <c r="AY73" s="165">
        <f t="shared" si="24"/>
        <v>0</v>
      </c>
      <c r="AZ73" s="165">
        <f t="shared" si="25"/>
        <v>0</v>
      </c>
      <c r="BA73" s="165">
        <f t="shared" si="6"/>
        <v>0</v>
      </c>
      <c r="BB73" s="166">
        <f t="shared" si="26"/>
        <v>0</v>
      </c>
      <c r="BC73" s="44">
        <v>1193897</v>
      </c>
      <c r="BD73" s="163"/>
      <c r="BE73" s="165"/>
      <c r="BF73" s="165"/>
      <c r="BG73" s="165"/>
      <c r="BH73" s="166"/>
      <c r="BJ73" s="167"/>
      <c r="CA73" s="163">
        <v>64</v>
      </c>
      <c r="CB73" s="45">
        <v>64</v>
      </c>
      <c r="CC73" s="44" t="s">
        <v>166</v>
      </c>
      <c r="CD73" s="168">
        <f t="shared" si="27"/>
        <v>1086324.8822395008</v>
      </c>
      <c r="CE73" s="169">
        <v>1058585</v>
      </c>
      <c r="CF73" s="156">
        <f t="shared" si="28"/>
        <v>27739.882239500759</v>
      </c>
      <c r="CG73" s="156">
        <v>126576.59999999999</v>
      </c>
      <c r="CH73" s="156">
        <v>8334.8000000000011</v>
      </c>
      <c r="CI73" s="156">
        <f t="shared" si="29"/>
        <v>0</v>
      </c>
      <c r="CJ73" s="169">
        <f t="shared" si="7"/>
        <v>162651.28223950072</v>
      </c>
      <c r="CK73" s="170">
        <f t="shared" si="8"/>
        <v>69732.871696901828</v>
      </c>
      <c r="CZ73" s="156"/>
      <c r="DA73" s="163">
        <v>64</v>
      </c>
      <c r="DB73" s="44" t="s">
        <v>166</v>
      </c>
      <c r="DC73" s="156"/>
      <c r="DD73" s="156"/>
      <c r="DE73" s="156"/>
      <c r="DF73" s="156"/>
      <c r="DG73" s="171">
        <f t="shared" si="30"/>
        <v>0</v>
      </c>
      <c r="DH73" s="156"/>
      <c r="DI73" s="156"/>
      <c r="DJ73" s="156"/>
      <c r="DK73" s="171">
        <f t="shared" si="31"/>
        <v>0</v>
      </c>
      <c r="DL73" s="172">
        <f t="shared" si="9"/>
        <v>0</v>
      </c>
      <c r="DM73" s="156"/>
      <c r="DN73" s="172">
        <f t="shared" si="10"/>
        <v>0</v>
      </c>
      <c r="DO73" s="156"/>
      <c r="DP73" s="162">
        <f t="shared" si="11"/>
        <v>27739.882239500759</v>
      </c>
      <c r="DQ73" s="156">
        <f t="shared" si="12"/>
        <v>0</v>
      </c>
      <c r="DR73" s="156">
        <f t="shared" si="32"/>
        <v>27739.882239500759</v>
      </c>
      <c r="DS73" s="171"/>
      <c r="DT73" s="172">
        <f t="shared" si="33"/>
        <v>0</v>
      </c>
      <c r="DU73" s="156"/>
      <c r="DV73" s="173"/>
      <c r="DW73" s="174"/>
      <c r="DX73" s="174"/>
      <c r="DY73" s="174"/>
      <c r="DZ73" s="171"/>
      <c r="EA73" s="175"/>
      <c r="EB73" s="176"/>
      <c r="EC73" s="177">
        <f t="shared" si="13"/>
        <v>-64</v>
      </c>
      <c r="ED73" s="175"/>
      <c r="EE73" s="178"/>
      <c r="EF73" s="175"/>
      <c r="EG73" s="175"/>
      <c r="EH73" s="174"/>
      <c r="EI73" s="175"/>
      <c r="EJ73" s="175"/>
      <c r="EK73" s="175"/>
      <c r="EL73" s="175"/>
      <c r="EM73" s="175"/>
    </row>
    <row r="74" spans="1:143" s="44" customFormat="1" ht="12" x14ac:dyDescent="0.2">
      <c r="A74" s="154">
        <v>65</v>
      </c>
      <c r="B74" s="45">
        <v>65</v>
      </c>
      <c r="C74" s="44" t="s">
        <v>167</v>
      </c>
      <c r="D74" s="155">
        <f t="shared" si="14"/>
        <v>8.5232903865213103</v>
      </c>
      <c r="E74" s="156">
        <f t="shared" si="15"/>
        <v>144638</v>
      </c>
      <c r="F74" s="156">
        <f t="shared" si="15"/>
        <v>0</v>
      </c>
      <c r="G74" s="156">
        <f t="shared" si="15"/>
        <v>7994.8463825569888</v>
      </c>
      <c r="H74" s="157">
        <f t="shared" si="16"/>
        <v>152632.84638255698</v>
      </c>
      <c r="I74" s="156"/>
      <c r="J74" s="158">
        <f t="shared" si="17"/>
        <v>7994.8463825569888</v>
      </c>
      <c r="K74" s="159">
        <f t="shared" si="18"/>
        <v>8209.6542213565153</v>
      </c>
      <c r="L74" s="160">
        <f t="shared" ref="L74:L137" si="34">SUM(J74:K74)</f>
        <v>16204.500603913504</v>
      </c>
      <c r="M74" s="156"/>
      <c r="N74" s="161">
        <f t="shared" ref="N74:N137" si="35">H74-L74</f>
        <v>136428.34577864347</v>
      </c>
      <c r="O74" s="156"/>
      <c r="P74" s="162">
        <f t="shared" si="19"/>
        <v>7994.8463825569888</v>
      </c>
      <c r="Q74" s="156">
        <f t="shared" si="20"/>
        <v>0</v>
      </c>
      <c r="R74" s="156">
        <f t="shared" si="21"/>
        <v>0</v>
      </c>
      <c r="S74" s="156">
        <f t="shared" si="22"/>
        <v>0</v>
      </c>
      <c r="T74" s="156">
        <f t="shared" ref="T74:T137" si="36">K74</f>
        <v>8209.6542213565153</v>
      </c>
      <c r="U74" s="157">
        <f t="shared" ref="U74:U137" si="37">SUM(P74:T74)-(S74*2)</f>
        <v>16204.500603913504</v>
      </c>
      <c r="V74" s="156"/>
      <c r="W74" s="161">
        <f t="shared" ref="W74:W137" si="38">AN74+AT74+CJ74+DF74+DK74</f>
        <v>32859.04638255699</v>
      </c>
      <c r="AA74" s="163">
        <v>65</v>
      </c>
      <c r="AB74" s="164">
        <v>8.5232903865213103</v>
      </c>
      <c r="AC74" s="164">
        <v>0</v>
      </c>
      <c r="AD74" s="164">
        <v>0</v>
      </c>
      <c r="AE74" s="164">
        <v>0</v>
      </c>
      <c r="AF74" s="164">
        <v>0</v>
      </c>
      <c r="AG74" s="164">
        <v>0</v>
      </c>
      <c r="AH74" s="164">
        <v>144638</v>
      </c>
      <c r="AI74" s="165">
        <v>0</v>
      </c>
      <c r="AJ74" s="165">
        <v>0</v>
      </c>
      <c r="AK74" s="165">
        <v>0</v>
      </c>
      <c r="AL74" s="165">
        <v>144638</v>
      </c>
      <c r="AM74" s="165">
        <v>0</v>
      </c>
      <c r="AN74" s="165">
        <v>7994.8463825569888</v>
      </c>
      <c r="AO74" s="165">
        <v>152632.84638255698</v>
      </c>
      <c r="AP74" s="165">
        <v>0</v>
      </c>
      <c r="AQ74" s="165">
        <v>0</v>
      </c>
      <c r="AR74" s="165">
        <v>0</v>
      </c>
      <c r="AS74" s="165">
        <v>0</v>
      </c>
      <c r="AT74" s="165">
        <v>0</v>
      </c>
      <c r="AU74" s="166">
        <v>152632.84638255698</v>
      </c>
      <c r="AW74" s="163">
        <f t="shared" ref="AW74:AW137" si="39">A74</f>
        <v>65</v>
      </c>
      <c r="AX74" s="164">
        <f t="shared" si="23"/>
        <v>0</v>
      </c>
      <c r="AY74" s="165">
        <f t="shared" si="24"/>
        <v>0</v>
      </c>
      <c r="AZ74" s="165">
        <f t="shared" si="25"/>
        <v>0</v>
      </c>
      <c r="BA74" s="165">
        <f t="shared" si="25"/>
        <v>0</v>
      </c>
      <c r="BB74" s="166">
        <f t="shared" si="26"/>
        <v>0</v>
      </c>
      <c r="BC74" s="44">
        <v>152633</v>
      </c>
      <c r="BD74" s="163"/>
      <c r="BE74" s="165"/>
      <c r="BF74" s="165"/>
      <c r="BG74" s="165"/>
      <c r="BH74" s="166"/>
      <c r="BJ74" s="167"/>
      <c r="CA74" s="163">
        <v>65</v>
      </c>
      <c r="CB74" s="45">
        <v>65</v>
      </c>
      <c r="CC74" s="44" t="s">
        <v>167</v>
      </c>
      <c r="CD74" s="168">
        <f t="shared" si="27"/>
        <v>144638</v>
      </c>
      <c r="CE74" s="169">
        <v>155840</v>
      </c>
      <c r="CF74" s="156">
        <f t="shared" si="28"/>
        <v>0</v>
      </c>
      <c r="CG74" s="156">
        <v>24745.8</v>
      </c>
      <c r="CH74" s="156">
        <v>118.4</v>
      </c>
      <c r="CI74" s="156">
        <f t="shared" si="29"/>
        <v>0</v>
      </c>
      <c r="CJ74" s="169">
        <f t="shared" ref="CJ74:CJ137" si="40">SUM(CF74:CH74)+CI74</f>
        <v>24864.2</v>
      </c>
      <c r="CK74" s="170">
        <f t="shared" ref="CK74:CK137" si="41">(CF74+CI74)*CF$5+CG74*CG$5+CH74*CH$5</f>
        <v>8209.6542213565153</v>
      </c>
      <c r="CZ74" s="156"/>
      <c r="DA74" s="163">
        <v>65</v>
      </c>
      <c r="DB74" s="44" t="s">
        <v>167</v>
      </c>
      <c r="DC74" s="156"/>
      <c r="DD74" s="156"/>
      <c r="DE74" s="156"/>
      <c r="DF74" s="156"/>
      <c r="DG74" s="171">
        <f t="shared" si="30"/>
        <v>0</v>
      </c>
      <c r="DH74" s="156"/>
      <c r="DI74" s="156"/>
      <c r="DJ74" s="156"/>
      <c r="DK74" s="171">
        <f t="shared" si="31"/>
        <v>0</v>
      </c>
      <c r="DL74" s="172">
        <f t="shared" ref="DL74:DL137" si="42">DK74+DG74</f>
        <v>0</v>
      </c>
      <c r="DM74" s="156"/>
      <c r="DN74" s="172">
        <f t="shared" ref="DN74:DN137" si="43">DJ74+DF74</f>
        <v>0</v>
      </c>
      <c r="DO74" s="156"/>
      <c r="DP74" s="162">
        <f t="shared" ref="DP74:DP137" si="44">CF74</f>
        <v>0</v>
      </c>
      <c r="DQ74" s="156">
        <f t="shared" ref="DQ74:DQ137" si="45">IF(CE74&lt;0,AM74,IF((AM74-CE74)&gt;0,AM74-CE74,0))</f>
        <v>0</v>
      </c>
      <c r="DR74" s="156">
        <f t="shared" si="32"/>
        <v>0</v>
      </c>
      <c r="DS74" s="171"/>
      <c r="DT74" s="172">
        <f t="shared" si="33"/>
        <v>0</v>
      </c>
      <c r="DU74" s="156"/>
      <c r="DV74" s="173"/>
      <c r="DW74" s="174"/>
      <c r="DX74" s="174"/>
      <c r="DY74" s="174"/>
      <c r="DZ74" s="171"/>
      <c r="EA74" s="175"/>
      <c r="EB74" s="176"/>
      <c r="EC74" s="177">
        <f t="shared" ref="EC74:EC137" si="46">EE74-A74</f>
        <v>-65</v>
      </c>
      <c r="ED74" s="175"/>
      <c r="EE74" s="178"/>
      <c r="EF74" s="175"/>
      <c r="EG74" s="175"/>
      <c r="EH74" s="174"/>
      <c r="EI74" s="175"/>
      <c r="EJ74" s="175"/>
      <c r="EK74" s="175"/>
      <c r="EL74" s="175"/>
      <c r="EM74" s="175"/>
    </row>
    <row r="75" spans="1:143" s="44" customFormat="1" ht="12" x14ac:dyDescent="0.2">
      <c r="A75" s="154">
        <v>66</v>
      </c>
      <c r="B75" s="45">
        <v>66</v>
      </c>
      <c r="C75" s="44" t="s">
        <v>168</v>
      </c>
      <c r="D75" s="155">
        <f t="shared" ref="D75:D138" si="47">AB75</f>
        <v>0</v>
      </c>
      <c r="E75" s="156">
        <f t="shared" ref="E75:G138" si="48">AL75+DD75</f>
        <v>0</v>
      </c>
      <c r="F75" s="156">
        <f t="shared" si="48"/>
        <v>0</v>
      </c>
      <c r="G75" s="156">
        <f t="shared" si="48"/>
        <v>0</v>
      </c>
      <c r="H75" s="157">
        <f t="shared" ref="H75:H138" si="49">SUM(E75:G75)</f>
        <v>0</v>
      </c>
      <c r="I75" s="156"/>
      <c r="J75" s="158">
        <f t="shared" ref="J75:J138" si="50">G75</f>
        <v>0</v>
      </c>
      <c r="K75" s="159">
        <f t="shared" ref="K75:K138" si="51">IF(CK75="",CJ75,CK75)</f>
        <v>0</v>
      </c>
      <c r="L75" s="160">
        <f t="shared" si="34"/>
        <v>0</v>
      </c>
      <c r="M75" s="156"/>
      <c r="N75" s="161">
        <f t="shared" si="35"/>
        <v>0</v>
      </c>
      <c r="O75" s="156"/>
      <c r="P75" s="162">
        <f t="shared" ref="P75:P138" si="52">AN75+AS75+DF75+DJ75</f>
        <v>0</v>
      </c>
      <c r="Q75" s="156">
        <f t="shared" ref="Q75:Q138" si="53">AQ75</f>
        <v>0</v>
      </c>
      <c r="R75" s="156">
        <f t="shared" ref="R75:R138" si="54">AT75+DK75-AQ75</f>
        <v>0</v>
      </c>
      <c r="S75" s="156">
        <f t="shared" ref="S75:S138" si="55">AS75+DJ75</f>
        <v>0</v>
      </c>
      <c r="T75" s="156">
        <f t="shared" si="36"/>
        <v>0</v>
      </c>
      <c r="U75" s="157">
        <f t="shared" si="37"/>
        <v>0</v>
      </c>
      <c r="V75" s="156"/>
      <c r="W75" s="161">
        <f t="shared" si="38"/>
        <v>0</v>
      </c>
      <c r="AA75" s="163">
        <v>66</v>
      </c>
      <c r="AB75" s="164"/>
      <c r="AC75" s="164"/>
      <c r="AD75" s="164"/>
      <c r="AE75" s="164"/>
      <c r="AF75" s="164"/>
      <c r="AG75" s="164"/>
      <c r="AH75" s="164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6"/>
      <c r="AW75" s="163">
        <f t="shared" si="39"/>
        <v>66</v>
      </c>
      <c r="AX75" s="164">
        <f t="shared" ref="AX75:AX138" si="56">AG75</f>
        <v>0</v>
      </c>
      <c r="AY75" s="165">
        <f t="shared" ref="AY75:AY138" si="57">AP75</f>
        <v>0</v>
      </c>
      <c r="AZ75" s="165">
        <f t="shared" ref="AZ75:BA138" si="58">AR75</f>
        <v>0</v>
      </c>
      <c r="BA75" s="165">
        <f t="shared" si="58"/>
        <v>0</v>
      </c>
      <c r="BB75" s="166">
        <f t="shared" ref="BB75:BB138" si="59">SUM(AY75:BA75)</f>
        <v>0</v>
      </c>
      <c r="BD75" s="163"/>
      <c r="BE75" s="165"/>
      <c r="BF75" s="165"/>
      <c r="BG75" s="165"/>
      <c r="BH75" s="166"/>
      <c r="BJ75" s="167"/>
      <c r="CA75" s="163">
        <v>66</v>
      </c>
      <c r="CB75" s="45">
        <v>66</v>
      </c>
      <c r="CC75" s="44" t="s">
        <v>168</v>
      </c>
      <c r="CD75" s="168">
        <f t="shared" ref="CD75:CD138" si="60">AL75</f>
        <v>0</v>
      </c>
      <c r="CE75" s="169">
        <v>0</v>
      </c>
      <c r="CF75" s="156">
        <f t="shared" ref="CF75:CF138" si="61">IF(CE75&lt;0,CD75,IF(CD75-CE75&gt;0,CD75-CE75,0))</f>
        <v>0</v>
      </c>
      <c r="CG75" s="156">
        <v>0</v>
      </c>
      <c r="CH75" s="156">
        <v>0</v>
      </c>
      <c r="CI75" s="156">
        <f t="shared" ref="CI75:CI138" si="62">EW75</f>
        <v>0</v>
      </c>
      <c r="CJ75" s="169">
        <f t="shared" si="40"/>
        <v>0</v>
      </c>
      <c r="CK75" s="170">
        <f t="shared" si="41"/>
        <v>0</v>
      </c>
      <c r="CZ75" s="156"/>
      <c r="DA75" s="163">
        <v>66</v>
      </c>
      <c r="DB75" s="44" t="s">
        <v>168</v>
      </c>
      <c r="DC75" s="156"/>
      <c r="DD75" s="156"/>
      <c r="DE75" s="156"/>
      <c r="DF75" s="156"/>
      <c r="DG75" s="171">
        <f t="shared" ref="DG75:DG138" si="63">SUM(DD75:DF75)</f>
        <v>0</v>
      </c>
      <c r="DH75" s="156"/>
      <c r="DI75" s="156"/>
      <c r="DJ75" s="156"/>
      <c r="DK75" s="171">
        <f t="shared" ref="DK75:DK138" si="64">SUM(DH75:DJ75)</f>
        <v>0</v>
      </c>
      <c r="DL75" s="172">
        <f t="shared" si="42"/>
        <v>0</v>
      </c>
      <c r="DM75" s="156"/>
      <c r="DN75" s="172">
        <f t="shared" si="43"/>
        <v>0</v>
      </c>
      <c r="DO75" s="156"/>
      <c r="DP75" s="162">
        <f t="shared" si="44"/>
        <v>0</v>
      </c>
      <c r="DQ75" s="156">
        <f t="shared" si="45"/>
        <v>0</v>
      </c>
      <c r="DR75" s="156">
        <f t="shared" ref="DR75:DR138" si="65">DP75-DQ75</f>
        <v>0</v>
      </c>
      <c r="DS75" s="171"/>
      <c r="DT75" s="172">
        <f t="shared" ref="DT75:DT138" si="66">IF(AND(DR75&lt;0,DS75&lt;0),      IF(DR75&lt;DS75,    0,   DS75-DR75),    IF(AND(DR75&gt;0,DS75&gt;0),     IF(OR(DS75&gt;DR75,DS75=DR75    ),      DS75-DR75,    0), DS75))</f>
        <v>0</v>
      </c>
      <c r="DU75" s="156"/>
      <c r="DV75" s="173"/>
      <c r="DW75" s="174"/>
      <c r="DX75" s="174"/>
      <c r="DY75" s="174"/>
      <c r="DZ75" s="171"/>
      <c r="EA75" s="175"/>
      <c r="EB75" s="176"/>
      <c r="EC75" s="177">
        <f t="shared" si="46"/>
        <v>-66</v>
      </c>
      <c r="ED75" s="175"/>
      <c r="EE75" s="178"/>
      <c r="EF75" s="175"/>
      <c r="EG75" s="175"/>
      <c r="EH75" s="174"/>
      <c r="EI75" s="175"/>
      <c r="EJ75" s="175"/>
      <c r="EK75" s="175"/>
      <c r="EL75" s="175"/>
      <c r="EM75" s="175"/>
    </row>
    <row r="76" spans="1:143" s="44" customFormat="1" ht="12" x14ac:dyDescent="0.2">
      <c r="A76" s="154">
        <v>67</v>
      </c>
      <c r="B76" s="45">
        <v>67</v>
      </c>
      <c r="C76" s="44" t="s">
        <v>169</v>
      </c>
      <c r="D76" s="155">
        <f t="shared" si="47"/>
        <v>2.0199481261292762</v>
      </c>
      <c r="E76" s="156">
        <f t="shared" si="48"/>
        <v>39614</v>
      </c>
      <c r="F76" s="156">
        <f t="shared" si="48"/>
        <v>0</v>
      </c>
      <c r="G76" s="156">
        <f t="shared" si="48"/>
        <v>1894.7113423092612</v>
      </c>
      <c r="H76" s="157">
        <f t="shared" si="49"/>
        <v>41508.71134230926</v>
      </c>
      <c r="I76" s="156"/>
      <c r="J76" s="158">
        <f t="shared" si="50"/>
        <v>1894.7113423092612</v>
      </c>
      <c r="K76" s="159">
        <f t="shared" si="51"/>
        <v>1581.6001776177525</v>
      </c>
      <c r="L76" s="160">
        <f t="shared" si="34"/>
        <v>3476.3115199270137</v>
      </c>
      <c r="M76" s="156"/>
      <c r="N76" s="161">
        <f t="shared" si="35"/>
        <v>38032.399822382249</v>
      </c>
      <c r="O76" s="156"/>
      <c r="P76" s="162">
        <f t="shared" si="52"/>
        <v>1894.7113423092612</v>
      </c>
      <c r="Q76" s="156">
        <f t="shared" si="53"/>
        <v>0</v>
      </c>
      <c r="R76" s="156">
        <f t="shared" si="54"/>
        <v>0</v>
      </c>
      <c r="S76" s="156">
        <f t="shared" si="55"/>
        <v>0</v>
      </c>
      <c r="T76" s="156">
        <f t="shared" si="36"/>
        <v>1581.6001776177525</v>
      </c>
      <c r="U76" s="157">
        <f t="shared" si="37"/>
        <v>3476.3115199270137</v>
      </c>
      <c r="V76" s="156"/>
      <c r="W76" s="161">
        <f t="shared" si="38"/>
        <v>3815.9113423092613</v>
      </c>
      <c r="AA76" s="163">
        <v>67</v>
      </c>
      <c r="AB76" s="164">
        <v>2.0199481261292762</v>
      </c>
      <c r="AC76" s="164">
        <v>0</v>
      </c>
      <c r="AD76" s="164">
        <v>0</v>
      </c>
      <c r="AE76" s="164">
        <v>0</v>
      </c>
      <c r="AF76" s="164">
        <v>0</v>
      </c>
      <c r="AG76" s="164">
        <v>0</v>
      </c>
      <c r="AH76" s="164">
        <v>39614</v>
      </c>
      <c r="AI76" s="165">
        <v>0</v>
      </c>
      <c r="AJ76" s="165">
        <v>0</v>
      </c>
      <c r="AK76" s="165">
        <v>0</v>
      </c>
      <c r="AL76" s="165">
        <v>39614</v>
      </c>
      <c r="AM76" s="165">
        <v>0</v>
      </c>
      <c r="AN76" s="165">
        <v>1894.7113423092612</v>
      </c>
      <c r="AO76" s="165">
        <v>41508.71134230926</v>
      </c>
      <c r="AP76" s="165">
        <v>0</v>
      </c>
      <c r="AQ76" s="165">
        <v>0</v>
      </c>
      <c r="AR76" s="165">
        <v>0</v>
      </c>
      <c r="AS76" s="165">
        <v>0</v>
      </c>
      <c r="AT76" s="165">
        <v>0</v>
      </c>
      <c r="AU76" s="166">
        <v>41508.71134230926</v>
      </c>
      <c r="AW76" s="163">
        <f t="shared" si="39"/>
        <v>67</v>
      </c>
      <c r="AX76" s="164">
        <f t="shared" si="56"/>
        <v>0</v>
      </c>
      <c r="AY76" s="165">
        <f t="shared" si="57"/>
        <v>0</v>
      </c>
      <c r="AZ76" s="165">
        <f t="shared" si="58"/>
        <v>0</v>
      </c>
      <c r="BA76" s="165">
        <f t="shared" si="58"/>
        <v>0</v>
      </c>
      <c r="BB76" s="166">
        <f t="shared" si="59"/>
        <v>0</v>
      </c>
      <c r="BC76" s="44">
        <v>41506</v>
      </c>
      <c r="BD76" s="163"/>
      <c r="BE76" s="165"/>
      <c r="BF76" s="165"/>
      <c r="BG76" s="165"/>
      <c r="BH76" s="166"/>
      <c r="BJ76" s="167"/>
      <c r="CA76" s="163">
        <v>67</v>
      </c>
      <c r="CB76" s="45">
        <v>67</v>
      </c>
      <c r="CC76" s="44" t="s">
        <v>169</v>
      </c>
      <c r="CD76" s="168">
        <f t="shared" si="60"/>
        <v>39614</v>
      </c>
      <c r="CE76" s="169">
        <v>38201</v>
      </c>
      <c r="CF76" s="156">
        <f t="shared" si="61"/>
        <v>1413</v>
      </c>
      <c r="CG76" s="156">
        <v>508.2</v>
      </c>
      <c r="CH76" s="156">
        <v>0</v>
      </c>
      <c r="CI76" s="156">
        <f t="shared" si="62"/>
        <v>0</v>
      </c>
      <c r="CJ76" s="169">
        <f t="shared" si="40"/>
        <v>1921.2</v>
      </c>
      <c r="CK76" s="170">
        <f t="shared" si="41"/>
        <v>1581.6001776177525</v>
      </c>
      <c r="CZ76" s="156"/>
      <c r="DA76" s="163">
        <v>67</v>
      </c>
      <c r="DB76" s="44" t="s">
        <v>169</v>
      </c>
      <c r="DC76" s="156"/>
      <c r="DD76" s="156"/>
      <c r="DE76" s="156"/>
      <c r="DF76" s="156"/>
      <c r="DG76" s="171">
        <f t="shared" si="63"/>
        <v>0</v>
      </c>
      <c r="DH76" s="156"/>
      <c r="DI76" s="156"/>
      <c r="DJ76" s="156"/>
      <c r="DK76" s="171">
        <f t="shared" si="64"/>
        <v>0</v>
      </c>
      <c r="DL76" s="172">
        <f t="shared" si="42"/>
        <v>0</v>
      </c>
      <c r="DM76" s="156"/>
      <c r="DN76" s="172">
        <f t="shared" si="43"/>
        <v>0</v>
      </c>
      <c r="DO76" s="156"/>
      <c r="DP76" s="162">
        <f t="shared" si="44"/>
        <v>1413</v>
      </c>
      <c r="DQ76" s="156">
        <f t="shared" si="45"/>
        <v>0</v>
      </c>
      <c r="DR76" s="156">
        <f t="shared" si="65"/>
        <v>1413</v>
      </c>
      <c r="DS76" s="171"/>
      <c r="DT76" s="172">
        <f t="shared" si="66"/>
        <v>0</v>
      </c>
      <c r="DU76" s="156"/>
      <c r="DV76" s="173"/>
      <c r="DW76" s="174"/>
      <c r="DX76" s="174"/>
      <c r="DY76" s="174"/>
      <c r="DZ76" s="171"/>
      <c r="EA76" s="175"/>
      <c r="EB76" s="176"/>
      <c r="EC76" s="177">
        <f t="shared" si="46"/>
        <v>-67</v>
      </c>
      <c r="ED76" s="175"/>
      <c r="EE76" s="178"/>
      <c r="EF76" s="175"/>
      <c r="EG76" s="175"/>
      <c r="EH76" s="174"/>
      <c r="EI76" s="175"/>
      <c r="EJ76" s="175"/>
      <c r="EK76" s="175"/>
      <c r="EL76" s="175"/>
      <c r="EM76" s="175"/>
    </row>
    <row r="77" spans="1:143" s="44" customFormat="1" ht="12" x14ac:dyDescent="0.2">
      <c r="A77" s="154">
        <v>68</v>
      </c>
      <c r="B77" s="45">
        <v>68</v>
      </c>
      <c r="C77" s="44" t="s">
        <v>170</v>
      </c>
      <c r="D77" s="155">
        <f t="shared" si="47"/>
        <v>0</v>
      </c>
      <c r="E77" s="156">
        <f t="shared" si="48"/>
        <v>0</v>
      </c>
      <c r="F77" s="156">
        <f t="shared" si="48"/>
        <v>0</v>
      </c>
      <c r="G77" s="156">
        <f t="shared" si="48"/>
        <v>0</v>
      </c>
      <c r="H77" s="157">
        <f t="shared" si="49"/>
        <v>0</v>
      </c>
      <c r="I77" s="156"/>
      <c r="J77" s="158">
        <f t="shared" si="50"/>
        <v>0</v>
      </c>
      <c r="K77" s="159">
        <f t="shared" si="51"/>
        <v>0</v>
      </c>
      <c r="L77" s="160">
        <f t="shared" si="34"/>
        <v>0</v>
      </c>
      <c r="M77" s="156"/>
      <c r="N77" s="161">
        <f t="shared" si="35"/>
        <v>0</v>
      </c>
      <c r="O77" s="156"/>
      <c r="P77" s="162">
        <f t="shared" si="52"/>
        <v>0</v>
      </c>
      <c r="Q77" s="156">
        <f t="shared" si="53"/>
        <v>0</v>
      </c>
      <c r="R77" s="156">
        <f t="shared" si="54"/>
        <v>0</v>
      </c>
      <c r="S77" s="156">
        <f t="shared" si="55"/>
        <v>0</v>
      </c>
      <c r="T77" s="156">
        <f t="shared" si="36"/>
        <v>0</v>
      </c>
      <c r="U77" s="157">
        <f t="shared" si="37"/>
        <v>0</v>
      </c>
      <c r="V77" s="156"/>
      <c r="W77" s="161">
        <f t="shared" si="38"/>
        <v>0</v>
      </c>
      <c r="AA77" s="163">
        <v>68</v>
      </c>
      <c r="AB77" s="164"/>
      <c r="AC77" s="164"/>
      <c r="AD77" s="164"/>
      <c r="AE77" s="164"/>
      <c r="AF77" s="164"/>
      <c r="AG77" s="164"/>
      <c r="AH77" s="164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6"/>
      <c r="AW77" s="163">
        <f t="shared" si="39"/>
        <v>68</v>
      </c>
      <c r="AX77" s="164">
        <f t="shared" si="56"/>
        <v>0</v>
      </c>
      <c r="AY77" s="165">
        <f t="shared" si="57"/>
        <v>0</v>
      </c>
      <c r="AZ77" s="165">
        <f t="shared" si="58"/>
        <v>0</v>
      </c>
      <c r="BA77" s="165">
        <f t="shared" si="58"/>
        <v>0</v>
      </c>
      <c r="BB77" s="166">
        <f t="shared" si="59"/>
        <v>0</v>
      </c>
      <c r="BD77" s="163"/>
      <c r="BE77" s="165"/>
      <c r="BF77" s="165"/>
      <c r="BG77" s="165"/>
      <c r="BH77" s="166"/>
      <c r="BJ77" s="167"/>
      <c r="CA77" s="163">
        <v>68</v>
      </c>
      <c r="CB77" s="45">
        <v>68</v>
      </c>
      <c r="CC77" s="44" t="s">
        <v>170</v>
      </c>
      <c r="CD77" s="168">
        <f t="shared" si="60"/>
        <v>0</v>
      </c>
      <c r="CE77" s="169">
        <v>0</v>
      </c>
      <c r="CF77" s="156">
        <f t="shared" si="61"/>
        <v>0</v>
      </c>
      <c r="CG77" s="156">
        <v>0</v>
      </c>
      <c r="CH77" s="156">
        <v>0</v>
      </c>
      <c r="CI77" s="156">
        <f t="shared" si="62"/>
        <v>0</v>
      </c>
      <c r="CJ77" s="169">
        <f t="shared" si="40"/>
        <v>0</v>
      </c>
      <c r="CK77" s="170">
        <f t="shared" si="41"/>
        <v>0</v>
      </c>
      <c r="CZ77" s="156"/>
      <c r="DA77" s="163">
        <v>68</v>
      </c>
      <c r="DB77" s="44" t="s">
        <v>170</v>
      </c>
      <c r="DC77" s="156"/>
      <c r="DD77" s="156"/>
      <c r="DE77" s="156"/>
      <c r="DF77" s="156"/>
      <c r="DG77" s="171">
        <f t="shared" si="63"/>
        <v>0</v>
      </c>
      <c r="DH77" s="156"/>
      <c r="DI77" s="156"/>
      <c r="DJ77" s="156"/>
      <c r="DK77" s="171">
        <f t="shared" si="64"/>
        <v>0</v>
      </c>
      <c r="DL77" s="172">
        <f t="shared" si="42"/>
        <v>0</v>
      </c>
      <c r="DM77" s="156"/>
      <c r="DN77" s="172">
        <f t="shared" si="43"/>
        <v>0</v>
      </c>
      <c r="DO77" s="156"/>
      <c r="DP77" s="162">
        <f t="shared" si="44"/>
        <v>0</v>
      </c>
      <c r="DQ77" s="156">
        <f t="shared" si="45"/>
        <v>0</v>
      </c>
      <c r="DR77" s="156">
        <f t="shared" si="65"/>
        <v>0</v>
      </c>
      <c r="DS77" s="171"/>
      <c r="DT77" s="172">
        <f t="shared" si="66"/>
        <v>0</v>
      </c>
      <c r="DU77" s="156"/>
      <c r="DV77" s="173"/>
      <c r="DW77" s="174"/>
      <c r="DX77" s="174"/>
      <c r="DY77" s="174"/>
      <c r="DZ77" s="171"/>
      <c r="EA77" s="175"/>
      <c r="EB77" s="176"/>
      <c r="EC77" s="177">
        <f t="shared" si="46"/>
        <v>-68</v>
      </c>
      <c r="ED77" s="175"/>
      <c r="EE77" s="178"/>
      <c r="EF77" s="175"/>
      <c r="EG77" s="175"/>
      <c r="EH77" s="174"/>
      <c r="EI77" s="175"/>
      <c r="EJ77" s="175"/>
      <c r="EK77" s="175"/>
      <c r="EL77" s="175"/>
      <c r="EM77" s="175"/>
    </row>
    <row r="78" spans="1:143" s="44" customFormat="1" ht="12" x14ac:dyDescent="0.2">
      <c r="A78" s="154">
        <v>69</v>
      </c>
      <c r="B78" s="45">
        <v>69</v>
      </c>
      <c r="C78" s="44" t="s">
        <v>171</v>
      </c>
      <c r="D78" s="155">
        <f t="shared" si="47"/>
        <v>0</v>
      </c>
      <c r="E78" s="156">
        <f t="shared" si="48"/>
        <v>0</v>
      </c>
      <c r="F78" s="156">
        <f t="shared" si="48"/>
        <v>0</v>
      </c>
      <c r="G78" s="156">
        <f t="shared" si="48"/>
        <v>0</v>
      </c>
      <c r="H78" s="157">
        <f t="shared" si="49"/>
        <v>0</v>
      </c>
      <c r="I78" s="156"/>
      <c r="J78" s="158">
        <f t="shared" si="50"/>
        <v>0</v>
      </c>
      <c r="K78" s="159">
        <f t="shared" si="51"/>
        <v>0</v>
      </c>
      <c r="L78" s="160">
        <f t="shared" si="34"/>
        <v>0</v>
      </c>
      <c r="M78" s="156"/>
      <c r="N78" s="161">
        <f t="shared" si="35"/>
        <v>0</v>
      </c>
      <c r="O78" s="156"/>
      <c r="P78" s="162">
        <f t="shared" si="52"/>
        <v>0</v>
      </c>
      <c r="Q78" s="156">
        <f t="shared" si="53"/>
        <v>0</v>
      </c>
      <c r="R78" s="156">
        <f t="shared" si="54"/>
        <v>0</v>
      </c>
      <c r="S78" s="156">
        <f t="shared" si="55"/>
        <v>0</v>
      </c>
      <c r="T78" s="156">
        <f t="shared" si="36"/>
        <v>0</v>
      </c>
      <c r="U78" s="157">
        <f t="shared" si="37"/>
        <v>0</v>
      </c>
      <c r="V78" s="156"/>
      <c r="W78" s="161">
        <f t="shared" si="38"/>
        <v>0</v>
      </c>
      <c r="AA78" s="163">
        <v>69</v>
      </c>
      <c r="AB78" s="164"/>
      <c r="AC78" s="164"/>
      <c r="AD78" s="164"/>
      <c r="AE78" s="164"/>
      <c r="AF78" s="164"/>
      <c r="AG78" s="164"/>
      <c r="AH78" s="164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6"/>
      <c r="AW78" s="163">
        <f t="shared" si="39"/>
        <v>69</v>
      </c>
      <c r="AX78" s="164">
        <f t="shared" si="56"/>
        <v>0</v>
      </c>
      <c r="AY78" s="165">
        <f t="shared" si="57"/>
        <v>0</v>
      </c>
      <c r="AZ78" s="165">
        <f t="shared" si="58"/>
        <v>0</v>
      </c>
      <c r="BA78" s="165">
        <f t="shared" si="58"/>
        <v>0</v>
      </c>
      <c r="BB78" s="166">
        <f t="shared" si="59"/>
        <v>0</v>
      </c>
      <c r="BD78" s="163"/>
      <c r="BE78" s="165"/>
      <c r="BF78" s="165"/>
      <c r="BG78" s="165"/>
      <c r="BH78" s="166"/>
      <c r="BJ78" s="167"/>
      <c r="CA78" s="163">
        <v>69</v>
      </c>
      <c r="CB78" s="45">
        <v>69</v>
      </c>
      <c r="CC78" s="44" t="s">
        <v>171</v>
      </c>
      <c r="CD78" s="168">
        <f t="shared" si="60"/>
        <v>0</v>
      </c>
      <c r="CE78" s="169">
        <v>0</v>
      </c>
      <c r="CF78" s="156">
        <f t="shared" si="61"/>
        <v>0</v>
      </c>
      <c r="CG78" s="156">
        <v>0</v>
      </c>
      <c r="CH78" s="156">
        <v>0</v>
      </c>
      <c r="CI78" s="156">
        <f t="shared" si="62"/>
        <v>0</v>
      </c>
      <c r="CJ78" s="169">
        <f t="shared" si="40"/>
        <v>0</v>
      </c>
      <c r="CK78" s="170">
        <f t="shared" si="41"/>
        <v>0</v>
      </c>
      <c r="CZ78" s="156"/>
      <c r="DA78" s="163">
        <v>69</v>
      </c>
      <c r="DB78" s="44" t="s">
        <v>171</v>
      </c>
      <c r="DC78" s="156"/>
      <c r="DD78" s="156"/>
      <c r="DE78" s="156"/>
      <c r="DF78" s="156"/>
      <c r="DG78" s="171">
        <f t="shared" si="63"/>
        <v>0</v>
      </c>
      <c r="DH78" s="156"/>
      <c r="DI78" s="156"/>
      <c r="DJ78" s="156"/>
      <c r="DK78" s="171">
        <f t="shared" si="64"/>
        <v>0</v>
      </c>
      <c r="DL78" s="172">
        <f t="shared" si="42"/>
        <v>0</v>
      </c>
      <c r="DM78" s="156"/>
      <c r="DN78" s="172">
        <f t="shared" si="43"/>
        <v>0</v>
      </c>
      <c r="DO78" s="156"/>
      <c r="DP78" s="162">
        <f t="shared" si="44"/>
        <v>0</v>
      </c>
      <c r="DQ78" s="156">
        <f t="shared" si="45"/>
        <v>0</v>
      </c>
      <c r="DR78" s="156">
        <f t="shared" si="65"/>
        <v>0</v>
      </c>
      <c r="DS78" s="171"/>
      <c r="DT78" s="172">
        <f t="shared" si="66"/>
        <v>0</v>
      </c>
      <c r="DU78" s="156"/>
      <c r="DV78" s="173"/>
      <c r="DW78" s="174"/>
      <c r="DX78" s="174"/>
      <c r="DY78" s="174"/>
      <c r="DZ78" s="171"/>
      <c r="EA78" s="175"/>
      <c r="EB78" s="176"/>
      <c r="EC78" s="177">
        <f t="shared" si="46"/>
        <v>-69</v>
      </c>
      <c r="ED78" s="175"/>
      <c r="EE78" s="178"/>
      <c r="EF78" s="175"/>
      <c r="EG78" s="175"/>
      <c r="EH78" s="174"/>
      <c r="EI78" s="175"/>
      <c r="EJ78" s="175"/>
      <c r="EK78" s="175"/>
      <c r="EL78" s="175"/>
      <c r="EM78" s="175"/>
    </row>
    <row r="79" spans="1:143" s="44" customFormat="1" ht="12" x14ac:dyDescent="0.2">
      <c r="A79" s="154">
        <v>70</v>
      </c>
      <c r="B79" s="45">
        <v>70</v>
      </c>
      <c r="C79" s="44" t="s">
        <v>172</v>
      </c>
      <c r="D79" s="155">
        <f t="shared" si="47"/>
        <v>0</v>
      </c>
      <c r="E79" s="156">
        <f t="shared" si="48"/>
        <v>0</v>
      </c>
      <c r="F79" s="156">
        <f t="shared" si="48"/>
        <v>0</v>
      </c>
      <c r="G79" s="156">
        <f t="shared" si="48"/>
        <v>0</v>
      </c>
      <c r="H79" s="157">
        <f t="shared" si="49"/>
        <v>0</v>
      </c>
      <c r="I79" s="156"/>
      <c r="J79" s="158">
        <f t="shared" si="50"/>
        <v>0</v>
      </c>
      <c r="K79" s="159">
        <f t="shared" si="51"/>
        <v>0</v>
      </c>
      <c r="L79" s="160">
        <f t="shared" si="34"/>
        <v>0</v>
      </c>
      <c r="M79" s="156"/>
      <c r="N79" s="161">
        <f t="shared" si="35"/>
        <v>0</v>
      </c>
      <c r="O79" s="156"/>
      <c r="P79" s="162">
        <f t="shared" si="52"/>
        <v>0</v>
      </c>
      <c r="Q79" s="156">
        <f t="shared" si="53"/>
        <v>0</v>
      </c>
      <c r="R79" s="156">
        <f t="shared" si="54"/>
        <v>0</v>
      </c>
      <c r="S79" s="156">
        <f t="shared" si="55"/>
        <v>0</v>
      </c>
      <c r="T79" s="156">
        <f t="shared" si="36"/>
        <v>0</v>
      </c>
      <c r="U79" s="157">
        <f t="shared" si="37"/>
        <v>0</v>
      </c>
      <c r="V79" s="156"/>
      <c r="W79" s="161">
        <f t="shared" si="38"/>
        <v>0</v>
      </c>
      <c r="AA79" s="163">
        <v>70</v>
      </c>
      <c r="AB79" s="164"/>
      <c r="AC79" s="164"/>
      <c r="AD79" s="164"/>
      <c r="AE79" s="164"/>
      <c r="AF79" s="164"/>
      <c r="AG79" s="164"/>
      <c r="AH79" s="164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6"/>
      <c r="AW79" s="163">
        <f t="shared" si="39"/>
        <v>70</v>
      </c>
      <c r="AX79" s="164">
        <f t="shared" si="56"/>
        <v>0</v>
      </c>
      <c r="AY79" s="165">
        <f t="shared" si="57"/>
        <v>0</v>
      </c>
      <c r="AZ79" s="165">
        <f t="shared" si="58"/>
        <v>0</v>
      </c>
      <c r="BA79" s="165">
        <f t="shared" si="58"/>
        <v>0</v>
      </c>
      <c r="BB79" s="166">
        <f t="shared" si="59"/>
        <v>0</v>
      </c>
      <c r="BD79" s="163"/>
      <c r="BE79" s="165"/>
      <c r="BF79" s="165"/>
      <c r="BG79" s="165"/>
      <c r="BH79" s="166"/>
      <c r="BJ79" s="167"/>
      <c r="CA79" s="163">
        <v>70</v>
      </c>
      <c r="CB79" s="45">
        <v>70</v>
      </c>
      <c r="CC79" s="44" t="s">
        <v>172</v>
      </c>
      <c r="CD79" s="168">
        <f t="shared" si="60"/>
        <v>0</v>
      </c>
      <c r="CE79" s="169">
        <v>0</v>
      </c>
      <c r="CF79" s="156">
        <f t="shared" si="61"/>
        <v>0</v>
      </c>
      <c r="CG79" s="156">
        <v>0</v>
      </c>
      <c r="CH79" s="156">
        <v>0</v>
      </c>
      <c r="CI79" s="156">
        <f t="shared" si="62"/>
        <v>0</v>
      </c>
      <c r="CJ79" s="169">
        <f t="shared" si="40"/>
        <v>0</v>
      </c>
      <c r="CK79" s="170">
        <f t="shared" si="41"/>
        <v>0</v>
      </c>
      <c r="CZ79" s="156"/>
      <c r="DA79" s="163">
        <v>70</v>
      </c>
      <c r="DB79" s="44" t="s">
        <v>172</v>
      </c>
      <c r="DC79" s="156"/>
      <c r="DD79" s="156"/>
      <c r="DE79" s="156"/>
      <c r="DF79" s="156"/>
      <c r="DG79" s="171">
        <f t="shared" si="63"/>
        <v>0</v>
      </c>
      <c r="DH79" s="156"/>
      <c r="DI79" s="156"/>
      <c r="DJ79" s="156"/>
      <c r="DK79" s="171">
        <f t="shared" si="64"/>
        <v>0</v>
      </c>
      <c r="DL79" s="172">
        <f t="shared" si="42"/>
        <v>0</v>
      </c>
      <c r="DM79" s="156"/>
      <c r="DN79" s="172">
        <f t="shared" si="43"/>
        <v>0</v>
      </c>
      <c r="DO79" s="156"/>
      <c r="DP79" s="162">
        <f t="shared" si="44"/>
        <v>0</v>
      </c>
      <c r="DQ79" s="156">
        <f t="shared" si="45"/>
        <v>0</v>
      </c>
      <c r="DR79" s="156">
        <f t="shared" si="65"/>
        <v>0</v>
      </c>
      <c r="DS79" s="171"/>
      <c r="DT79" s="172">
        <f t="shared" si="66"/>
        <v>0</v>
      </c>
      <c r="DU79" s="156"/>
      <c r="DV79" s="173"/>
      <c r="DW79" s="174"/>
      <c r="DX79" s="174"/>
      <c r="DY79" s="174"/>
      <c r="DZ79" s="171"/>
      <c r="EA79" s="175"/>
      <c r="EB79" s="176"/>
      <c r="EC79" s="177">
        <f t="shared" si="46"/>
        <v>-70</v>
      </c>
      <c r="ED79" s="175"/>
      <c r="EE79" s="178"/>
      <c r="EF79" s="175"/>
      <c r="EG79" s="175"/>
      <c r="EH79" s="174"/>
      <c r="EI79" s="175"/>
      <c r="EJ79" s="175"/>
      <c r="EK79" s="175"/>
      <c r="EL79" s="175"/>
      <c r="EM79" s="175"/>
    </row>
    <row r="80" spans="1:143" s="44" customFormat="1" ht="12" x14ac:dyDescent="0.2">
      <c r="A80" s="154">
        <v>71</v>
      </c>
      <c r="B80" s="45">
        <v>71</v>
      </c>
      <c r="C80" s="44" t="s">
        <v>173</v>
      </c>
      <c r="D80" s="155">
        <f t="shared" si="47"/>
        <v>10.128670344679968</v>
      </c>
      <c r="E80" s="156">
        <f t="shared" si="48"/>
        <v>164452.43550561383</v>
      </c>
      <c r="F80" s="156">
        <f t="shared" si="48"/>
        <v>0</v>
      </c>
      <c r="G80" s="156">
        <f t="shared" si="48"/>
        <v>9500.6927833097998</v>
      </c>
      <c r="H80" s="157">
        <f t="shared" si="49"/>
        <v>173953.12828892362</v>
      </c>
      <c r="I80" s="156"/>
      <c r="J80" s="158">
        <f t="shared" si="50"/>
        <v>9500.6927833097998</v>
      </c>
      <c r="K80" s="159">
        <f t="shared" si="51"/>
        <v>14975.405395356456</v>
      </c>
      <c r="L80" s="160">
        <f t="shared" si="34"/>
        <v>24476.098178666256</v>
      </c>
      <c r="M80" s="156"/>
      <c r="N80" s="161">
        <f t="shared" si="35"/>
        <v>149477.03011025736</v>
      </c>
      <c r="O80" s="156"/>
      <c r="P80" s="162">
        <f t="shared" si="52"/>
        <v>9500.6927833097998</v>
      </c>
      <c r="Q80" s="156">
        <f t="shared" si="53"/>
        <v>234.14228940843236</v>
      </c>
      <c r="R80" s="156">
        <f t="shared" si="54"/>
        <v>0</v>
      </c>
      <c r="S80" s="156">
        <f t="shared" si="55"/>
        <v>0</v>
      </c>
      <c r="T80" s="156">
        <f t="shared" si="36"/>
        <v>14975.405395356456</v>
      </c>
      <c r="U80" s="157">
        <f t="shared" si="37"/>
        <v>24710.240468074688</v>
      </c>
      <c r="V80" s="156"/>
      <c r="W80" s="161">
        <f t="shared" si="38"/>
        <v>29476.470578332061</v>
      </c>
      <c r="AA80" s="163">
        <v>71</v>
      </c>
      <c r="AB80" s="164">
        <v>10.128670344679968</v>
      </c>
      <c r="AC80" s="164">
        <v>0</v>
      </c>
      <c r="AD80" s="164">
        <v>0</v>
      </c>
      <c r="AE80" s="164">
        <v>0</v>
      </c>
      <c r="AF80" s="164">
        <v>2.9820433436532494</v>
      </c>
      <c r="AG80" s="164">
        <v>0</v>
      </c>
      <c r="AH80" s="164">
        <v>165410</v>
      </c>
      <c r="AI80" s="165">
        <v>957.56449438604295</v>
      </c>
      <c r="AJ80" s="165">
        <v>0</v>
      </c>
      <c r="AK80" s="165">
        <v>0</v>
      </c>
      <c r="AL80" s="165">
        <v>164452.43550561383</v>
      </c>
      <c r="AM80" s="165">
        <v>0</v>
      </c>
      <c r="AN80" s="165">
        <v>9500.6927833097998</v>
      </c>
      <c r="AO80" s="165">
        <v>173953.12828892382</v>
      </c>
      <c r="AP80" s="165">
        <v>0</v>
      </c>
      <c r="AQ80" s="165">
        <v>234.14228940843236</v>
      </c>
      <c r="AR80" s="165">
        <v>0</v>
      </c>
      <c r="AS80" s="165">
        <v>0</v>
      </c>
      <c r="AT80" s="165">
        <v>234.14228940843236</v>
      </c>
      <c r="AU80" s="166">
        <v>174187.27057833225</v>
      </c>
      <c r="AW80" s="163">
        <f t="shared" si="39"/>
        <v>71</v>
      </c>
      <c r="AX80" s="164">
        <f t="shared" si="56"/>
        <v>0</v>
      </c>
      <c r="AY80" s="165">
        <f t="shared" si="57"/>
        <v>0</v>
      </c>
      <c r="AZ80" s="165">
        <f t="shared" si="58"/>
        <v>0</v>
      </c>
      <c r="BA80" s="165">
        <f t="shared" si="58"/>
        <v>0</v>
      </c>
      <c r="BB80" s="166">
        <f t="shared" si="59"/>
        <v>0</v>
      </c>
      <c r="BC80" s="44">
        <v>174914</v>
      </c>
      <c r="BD80" s="163"/>
      <c r="BE80" s="165"/>
      <c r="BF80" s="165"/>
      <c r="BG80" s="165"/>
      <c r="BH80" s="166"/>
      <c r="BJ80" s="167"/>
      <c r="CA80" s="163">
        <v>71</v>
      </c>
      <c r="CB80" s="45">
        <v>71</v>
      </c>
      <c r="CC80" s="44" t="s">
        <v>173</v>
      </c>
      <c r="CD80" s="168">
        <f t="shared" si="60"/>
        <v>164452.43550561383</v>
      </c>
      <c r="CE80" s="169">
        <v>150706</v>
      </c>
      <c r="CF80" s="156">
        <f t="shared" si="61"/>
        <v>13746.43550561383</v>
      </c>
      <c r="CG80" s="156">
        <v>3704.3999999999996</v>
      </c>
      <c r="CH80" s="156">
        <v>2290.8000000000002</v>
      </c>
      <c r="CI80" s="156">
        <f t="shared" si="62"/>
        <v>0</v>
      </c>
      <c r="CJ80" s="169">
        <f t="shared" si="40"/>
        <v>19741.635505613831</v>
      </c>
      <c r="CK80" s="170">
        <f t="shared" si="41"/>
        <v>14975.405395356456</v>
      </c>
      <c r="CZ80" s="156"/>
      <c r="DA80" s="163">
        <v>71</v>
      </c>
      <c r="DB80" s="44" t="s">
        <v>173</v>
      </c>
      <c r="DC80" s="156"/>
      <c r="DD80" s="156"/>
      <c r="DE80" s="156"/>
      <c r="DF80" s="156"/>
      <c r="DG80" s="171">
        <f t="shared" si="63"/>
        <v>0</v>
      </c>
      <c r="DH80" s="156"/>
      <c r="DI80" s="156"/>
      <c r="DJ80" s="156"/>
      <c r="DK80" s="171">
        <f t="shared" si="64"/>
        <v>0</v>
      </c>
      <c r="DL80" s="172">
        <f t="shared" si="42"/>
        <v>0</v>
      </c>
      <c r="DM80" s="156"/>
      <c r="DN80" s="172">
        <f t="shared" si="43"/>
        <v>0</v>
      </c>
      <c r="DO80" s="156"/>
      <c r="DP80" s="162">
        <f t="shared" si="44"/>
        <v>13746.43550561383</v>
      </c>
      <c r="DQ80" s="156">
        <f t="shared" si="45"/>
        <v>0</v>
      </c>
      <c r="DR80" s="156">
        <f t="shared" si="65"/>
        <v>13746.43550561383</v>
      </c>
      <c r="DS80" s="171"/>
      <c r="DT80" s="172">
        <f t="shared" si="66"/>
        <v>0</v>
      </c>
      <c r="DU80" s="156"/>
      <c r="DV80" s="173"/>
      <c r="DW80" s="174"/>
      <c r="DX80" s="174"/>
      <c r="DY80" s="174"/>
      <c r="DZ80" s="171"/>
      <c r="EA80" s="175"/>
      <c r="EB80" s="176"/>
      <c r="EC80" s="177">
        <f t="shared" si="46"/>
        <v>-71</v>
      </c>
      <c r="ED80" s="175"/>
      <c r="EE80" s="178"/>
      <c r="EF80" s="175"/>
      <c r="EG80" s="175"/>
      <c r="EH80" s="174"/>
      <c r="EI80" s="175"/>
      <c r="EJ80" s="175"/>
      <c r="EK80" s="175"/>
      <c r="EL80" s="175"/>
      <c r="EM80" s="175"/>
    </row>
    <row r="81" spans="1:143" s="44" customFormat="1" ht="12" x14ac:dyDescent="0.2">
      <c r="A81" s="154">
        <v>72</v>
      </c>
      <c r="B81" s="45">
        <v>72</v>
      </c>
      <c r="C81" s="44" t="s">
        <v>174</v>
      </c>
      <c r="D81" s="155">
        <f t="shared" si="47"/>
        <v>12.414102457320476</v>
      </c>
      <c r="E81" s="156">
        <f t="shared" si="48"/>
        <v>209119</v>
      </c>
      <c r="F81" s="156">
        <f t="shared" si="48"/>
        <v>0</v>
      </c>
      <c r="G81" s="156">
        <f t="shared" si="48"/>
        <v>11644.428104966611</v>
      </c>
      <c r="H81" s="157">
        <f t="shared" si="49"/>
        <v>220763.42810496662</v>
      </c>
      <c r="I81" s="156"/>
      <c r="J81" s="158">
        <f t="shared" si="50"/>
        <v>11644.428104966611</v>
      </c>
      <c r="K81" s="159">
        <f t="shared" si="51"/>
        <v>29561.551728259863</v>
      </c>
      <c r="L81" s="160">
        <f t="shared" si="34"/>
        <v>41205.979833226476</v>
      </c>
      <c r="M81" s="156"/>
      <c r="N81" s="161">
        <f t="shared" si="35"/>
        <v>179557.44827174014</v>
      </c>
      <c r="O81" s="156"/>
      <c r="P81" s="162">
        <f t="shared" si="52"/>
        <v>11644.428104966611</v>
      </c>
      <c r="Q81" s="156">
        <f t="shared" si="53"/>
        <v>0</v>
      </c>
      <c r="R81" s="156">
        <f t="shared" si="54"/>
        <v>0</v>
      </c>
      <c r="S81" s="156">
        <f t="shared" si="55"/>
        <v>0</v>
      </c>
      <c r="T81" s="156">
        <f t="shared" si="36"/>
        <v>29561.551728259863</v>
      </c>
      <c r="U81" s="157">
        <f t="shared" si="37"/>
        <v>41205.979833226476</v>
      </c>
      <c r="V81" s="156"/>
      <c r="W81" s="161">
        <f t="shared" si="38"/>
        <v>51262.028104966616</v>
      </c>
      <c r="AA81" s="163">
        <v>72</v>
      </c>
      <c r="AB81" s="164">
        <v>12.414102457320476</v>
      </c>
      <c r="AC81" s="164">
        <v>0</v>
      </c>
      <c r="AD81" s="164">
        <v>0</v>
      </c>
      <c r="AE81" s="164">
        <v>0</v>
      </c>
      <c r="AF81" s="164">
        <v>0</v>
      </c>
      <c r="AG81" s="164">
        <v>0</v>
      </c>
      <c r="AH81" s="164">
        <v>209119</v>
      </c>
      <c r="AI81" s="165">
        <v>0</v>
      </c>
      <c r="AJ81" s="165">
        <v>0</v>
      </c>
      <c r="AK81" s="165">
        <v>0</v>
      </c>
      <c r="AL81" s="165">
        <v>209119</v>
      </c>
      <c r="AM81" s="165">
        <v>0</v>
      </c>
      <c r="AN81" s="165">
        <v>11644.428104966611</v>
      </c>
      <c r="AO81" s="165">
        <v>220763.42810496653</v>
      </c>
      <c r="AP81" s="165">
        <v>0</v>
      </c>
      <c r="AQ81" s="165">
        <v>0</v>
      </c>
      <c r="AR81" s="165">
        <v>0</v>
      </c>
      <c r="AS81" s="165">
        <v>0</v>
      </c>
      <c r="AT81" s="165">
        <v>0</v>
      </c>
      <c r="AU81" s="166">
        <v>220763.42810496653</v>
      </c>
      <c r="AW81" s="163">
        <f t="shared" si="39"/>
        <v>72</v>
      </c>
      <c r="AX81" s="164">
        <f t="shared" si="56"/>
        <v>0</v>
      </c>
      <c r="AY81" s="165">
        <f t="shared" si="57"/>
        <v>0</v>
      </c>
      <c r="AZ81" s="165">
        <f t="shared" si="58"/>
        <v>0</v>
      </c>
      <c r="BA81" s="165">
        <f t="shared" si="58"/>
        <v>0</v>
      </c>
      <c r="BB81" s="166">
        <f t="shared" si="59"/>
        <v>0</v>
      </c>
      <c r="BC81" s="44">
        <v>220757</v>
      </c>
      <c r="BD81" s="163"/>
      <c r="BE81" s="165"/>
      <c r="BF81" s="165"/>
      <c r="BG81" s="165"/>
      <c r="BH81" s="166"/>
      <c r="BJ81" s="167"/>
      <c r="CA81" s="163">
        <v>72</v>
      </c>
      <c r="CB81" s="45">
        <v>72</v>
      </c>
      <c r="CC81" s="44" t="s">
        <v>174</v>
      </c>
      <c r="CD81" s="168">
        <f t="shared" si="60"/>
        <v>209119</v>
      </c>
      <c r="CE81" s="169">
        <v>181254</v>
      </c>
      <c r="CF81" s="156">
        <f t="shared" si="61"/>
        <v>27865</v>
      </c>
      <c r="CG81" s="156">
        <v>5113.8</v>
      </c>
      <c r="CH81" s="156">
        <v>6638.8</v>
      </c>
      <c r="CI81" s="156">
        <f t="shared" si="62"/>
        <v>0</v>
      </c>
      <c r="CJ81" s="169">
        <f t="shared" si="40"/>
        <v>39617.600000000006</v>
      </c>
      <c r="CK81" s="170">
        <f t="shared" si="41"/>
        <v>29561.551728259863</v>
      </c>
      <c r="CZ81" s="156"/>
      <c r="DA81" s="163">
        <v>72</v>
      </c>
      <c r="DB81" s="44" t="s">
        <v>174</v>
      </c>
      <c r="DC81" s="156"/>
      <c r="DD81" s="156"/>
      <c r="DE81" s="156"/>
      <c r="DF81" s="156"/>
      <c r="DG81" s="171">
        <f t="shared" si="63"/>
        <v>0</v>
      </c>
      <c r="DH81" s="156"/>
      <c r="DI81" s="156"/>
      <c r="DJ81" s="156"/>
      <c r="DK81" s="171">
        <f t="shared" si="64"/>
        <v>0</v>
      </c>
      <c r="DL81" s="172">
        <f t="shared" si="42"/>
        <v>0</v>
      </c>
      <c r="DM81" s="156"/>
      <c r="DN81" s="172">
        <f t="shared" si="43"/>
        <v>0</v>
      </c>
      <c r="DO81" s="156"/>
      <c r="DP81" s="162">
        <f t="shared" si="44"/>
        <v>27865</v>
      </c>
      <c r="DQ81" s="156">
        <f t="shared" si="45"/>
        <v>0</v>
      </c>
      <c r="DR81" s="156">
        <f t="shared" si="65"/>
        <v>27865</v>
      </c>
      <c r="DS81" s="171"/>
      <c r="DT81" s="172">
        <f t="shared" si="66"/>
        <v>0</v>
      </c>
      <c r="DU81" s="156"/>
      <c r="DV81" s="173"/>
      <c r="DW81" s="174"/>
      <c r="DX81" s="174"/>
      <c r="DY81" s="174"/>
      <c r="DZ81" s="171"/>
      <c r="EA81" s="175"/>
      <c r="EB81" s="176"/>
      <c r="EC81" s="177">
        <f t="shared" si="46"/>
        <v>-72</v>
      </c>
      <c r="ED81" s="175"/>
      <c r="EE81" s="178"/>
      <c r="EF81" s="175"/>
      <c r="EG81" s="175"/>
      <c r="EH81" s="174"/>
      <c r="EI81" s="175"/>
      <c r="EJ81" s="175"/>
      <c r="EK81" s="175"/>
      <c r="EL81" s="175"/>
      <c r="EM81" s="175"/>
    </row>
    <row r="82" spans="1:143" s="44" customFormat="1" ht="12" x14ac:dyDescent="0.2">
      <c r="A82" s="154">
        <v>73</v>
      </c>
      <c r="B82" s="45">
        <v>73</v>
      </c>
      <c r="C82" s="44" t="s">
        <v>175</v>
      </c>
      <c r="D82" s="155">
        <f t="shared" si="47"/>
        <v>37.185342992497226</v>
      </c>
      <c r="E82" s="156">
        <f t="shared" si="48"/>
        <v>846816.73010650289</v>
      </c>
      <c r="F82" s="156">
        <f t="shared" si="48"/>
        <v>0</v>
      </c>
      <c r="G82" s="156">
        <f t="shared" si="48"/>
        <v>34879.851726962464</v>
      </c>
      <c r="H82" s="157">
        <f t="shared" si="49"/>
        <v>881696.58183346537</v>
      </c>
      <c r="I82" s="156"/>
      <c r="J82" s="158">
        <f t="shared" si="50"/>
        <v>34879.851726962464</v>
      </c>
      <c r="K82" s="159">
        <f t="shared" si="51"/>
        <v>116725.92613069093</v>
      </c>
      <c r="L82" s="160">
        <f t="shared" si="34"/>
        <v>151605.77785765339</v>
      </c>
      <c r="M82" s="156"/>
      <c r="N82" s="161">
        <f t="shared" si="35"/>
        <v>730090.80397581193</v>
      </c>
      <c r="O82" s="156"/>
      <c r="P82" s="162">
        <f t="shared" si="52"/>
        <v>34879.851726962464</v>
      </c>
      <c r="Q82" s="156">
        <f t="shared" si="53"/>
        <v>0</v>
      </c>
      <c r="R82" s="156">
        <f t="shared" si="54"/>
        <v>0</v>
      </c>
      <c r="S82" s="156">
        <f t="shared" si="55"/>
        <v>0</v>
      </c>
      <c r="T82" s="156">
        <f t="shared" si="36"/>
        <v>116725.92613069093</v>
      </c>
      <c r="U82" s="157">
        <f t="shared" si="37"/>
        <v>151605.77785765339</v>
      </c>
      <c r="V82" s="156"/>
      <c r="W82" s="161">
        <f t="shared" si="38"/>
        <v>316028.38183346536</v>
      </c>
      <c r="AA82" s="163">
        <v>73</v>
      </c>
      <c r="AB82" s="164">
        <v>37.185342992497226</v>
      </c>
      <c r="AC82" s="164">
        <v>0</v>
      </c>
      <c r="AD82" s="164">
        <v>0</v>
      </c>
      <c r="AE82" s="164">
        <v>0</v>
      </c>
      <c r="AF82" s="164">
        <v>0</v>
      </c>
      <c r="AG82" s="164">
        <v>0</v>
      </c>
      <c r="AH82" s="164">
        <v>847228</v>
      </c>
      <c r="AI82" s="165">
        <v>411.26989349701927</v>
      </c>
      <c r="AJ82" s="165">
        <v>0</v>
      </c>
      <c r="AK82" s="165">
        <v>0</v>
      </c>
      <c r="AL82" s="165">
        <v>846816.73010650289</v>
      </c>
      <c r="AM82" s="165">
        <v>0</v>
      </c>
      <c r="AN82" s="165">
        <v>34879.851726962464</v>
      </c>
      <c r="AO82" s="165">
        <v>881696.58183346526</v>
      </c>
      <c r="AP82" s="165">
        <v>0</v>
      </c>
      <c r="AQ82" s="165">
        <v>0</v>
      </c>
      <c r="AR82" s="165">
        <v>0</v>
      </c>
      <c r="AS82" s="165">
        <v>0</v>
      </c>
      <c r="AT82" s="165">
        <v>0</v>
      </c>
      <c r="AU82" s="166">
        <v>881696.58183346526</v>
      </c>
      <c r="AW82" s="163">
        <f t="shared" si="39"/>
        <v>73</v>
      </c>
      <c r="AX82" s="164">
        <f t="shared" si="56"/>
        <v>0</v>
      </c>
      <c r="AY82" s="165">
        <f t="shared" si="57"/>
        <v>0</v>
      </c>
      <c r="AZ82" s="165">
        <f t="shared" si="58"/>
        <v>0</v>
      </c>
      <c r="BA82" s="165">
        <f t="shared" si="58"/>
        <v>0</v>
      </c>
      <c r="BB82" s="166">
        <f t="shared" si="59"/>
        <v>0</v>
      </c>
      <c r="BC82" s="44">
        <v>882103</v>
      </c>
      <c r="BD82" s="163"/>
      <c r="BE82" s="165"/>
      <c r="BF82" s="165"/>
      <c r="BG82" s="165"/>
      <c r="BH82" s="166"/>
      <c r="BJ82" s="167"/>
      <c r="CA82" s="163">
        <v>73</v>
      </c>
      <c r="CB82" s="45">
        <v>73</v>
      </c>
      <c r="CC82" s="44" t="s">
        <v>175</v>
      </c>
      <c r="CD82" s="168">
        <f t="shared" si="60"/>
        <v>846816.73010650289</v>
      </c>
      <c r="CE82" s="169">
        <v>781231</v>
      </c>
      <c r="CF82" s="156">
        <f t="shared" si="61"/>
        <v>65585.730106502888</v>
      </c>
      <c r="CG82" s="156">
        <v>154148.4</v>
      </c>
      <c r="CH82" s="156">
        <v>61414.400000000001</v>
      </c>
      <c r="CI82" s="156">
        <f t="shared" si="62"/>
        <v>0</v>
      </c>
      <c r="CJ82" s="169">
        <f t="shared" si="40"/>
        <v>281148.53010650288</v>
      </c>
      <c r="CK82" s="170">
        <f t="shared" si="41"/>
        <v>116725.92613069093</v>
      </c>
      <c r="CZ82" s="156"/>
      <c r="DA82" s="163">
        <v>73</v>
      </c>
      <c r="DB82" s="44" t="s">
        <v>175</v>
      </c>
      <c r="DC82" s="156"/>
      <c r="DD82" s="156"/>
      <c r="DE82" s="156"/>
      <c r="DF82" s="156"/>
      <c r="DG82" s="171">
        <f t="shared" si="63"/>
        <v>0</v>
      </c>
      <c r="DH82" s="156"/>
      <c r="DI82" s="156"/>
      <c r="DJ82" s="156"/>
      <c r="DK82" s="171">
        <f t="shared" si="64"/>
        <v>0</v>
      </c>
      <c r="DL82" s="172">
        <f t="shared" si="42"/>
        <v>0</v>
      </c>
      <c r="DM82" s="156"/>
      <c r="DN82" s="172">
        <f t="shared" si="43"/>
        <v>0</v>
      </c>
      <c r="DO82" s="156"/>
      <c r="DP82" s="162">
        <f t="shared" si="44"/>
        <v>65585.730106502888</v>
      </c>
      <c r="DQ82" s="156">
        <f t="shared" si="45"/>
        <v>0</v>
      </c>
      <c r="DR82" s="156">
        <f t="shared" si="65"/>
        <v>65585.730106502888</v>
      </c>
      <c r="DS82" s="171"/>
      <c r="DT82" s="172">
        <f t="shared" si="66"/>
        <v>0</v>
      </c>
      <c r="DU82" s="156"/>
      <c r="DV82" s="173"/>
      <c r="DW82" s="174"/>
      <c r="DX82" s="174"/>
      <c r="DY82" s="174"/>
      <c r="DZ82" s="171"/>
      <c r="EA82" s="175"/>
      <c r="EB82" s="176"/>
      <c r="EC82" s="177">
        <f t="shared" si="46"/>
        <v>-73</v>
      </c>
      <c r="ED82" s="175"/>
      <c r="EE82" s="178"/>
      <c r="EF82" s="175"/>
      <c r="EG82" s="175"/>
      <c r="EH82" s="174"/>
      <c r="EI82" s="175"/>
      <c r="EJ82" s="175"/>
      <c r="EK82" s="175"/>
      <c r="EL82" s="175"/>
      <c r="EM82" s="175"/>
    </row>
    <row r="83" spans="1:143" s="44" customFormat="1" ht="12" x14ac:dyDescent="0.2">
      <c r="A83" s="154">
        <v>74</v>
      </c>
      <c r="B83" s="45">
        <v>74</v>
      </c>
      <c r="C83" s="44" t="s">
        <v>176</v>
      </c>
      <c r="D83" s="155">
        <f t="shared" si="47"/>
        <v>7.3</v>
      </c>
      <c r="E83" s="156">
        <f t="shared" si="48"/>
        <v>127687</v>
      </c>
      <c r="F83" s="156">
        <f t="shared" si="48"/>
        <v>0</v>
      </c>
      <c r="G83" s="156">
        <f t="shared" si="48"/>
        <v>6847.4</v>
      </c>
      <c r="H83" s="157">
        <f t="shared" si="49"/>
        <v>134534.39999999999</v>
      </c>
      <c r="I83" s="156"/>
      <c r="J83" s="158">
        <f t="shared" si="50"/>
        <v>6847.4</v>
      </c>
      <c r="K83" s="159">
        <f t="shared" si="51"/>
        <v>8249.1144047824364</v>
      </c>
      <c r="L83" s="160">
        <f t="shared" si="34"/>
        <v>15096.514404782436</v>
      </c>
      <c r="M83" s="156"/>
      <c r="N83" s="161">
        <f t="shared" si="35"/>
        <v>119437.88559521755</v>
      </c>
      <c r="O83" s="156"/>
      <c r="P83" s="162">
        <f t="shared" si="52"/>
        <v>6847.4</v>
      </c>
      <c r="Q83" s="156">
        <f t="shared" si="53"/>
        <v>0</v>
      </c>
      <c r="R83" s="156">
        <f t="shared" si="54"/>
        <v>0</v>
      </c>
      <c r="S83" s="156">
        <f t="shared" si="55"/>
        <v>0</v>
      </c>
      <c r="T83" s="156">
        <f t="shared" si="36"/>
        <v>8249.1144047824364</v>
      </c>
      <c r="U83" s="157">
        <f t="shared" si="37"/>
        <v>15096.514404782436</v>
      </c>
      <c r="V83" s="156"/>
      <c r="W83" s="161">
        <f t="shared" si="38"/>
        <v>22096.199999999997</v>
      </c>
      <c r="AA83" s="163">
        <v>74</v>
      </c>
      <c r="AB83" s="164">
        <v>7.3</v>
      </c>
      <c r="AC83" s="164">
        <v>0</v>
      </c>
      <c r="AD83" s="164">
        <v>0</v>
      </c>
      <c r="AE83" s="164">
        <v>0</v>
      </c>
      <c r="AF83" s="164">
        <v>0</v>
      </c>
      <c r="AG83" s="164">
        <v>0</v>
      </c>
      <c r="AH83" s="164">
        <v>127687</v>
      </c>
      <c r="AI83" s="165">
        <v>0</v>
      </c>
      <c r="AJ83" s="165">
        <v>0</v>
      </c>
      <c r="AK83" s="165">
        <v>0</v>
      </c>
      <c r="AL83" s="165">
        <v>127687</v>
      </c>
      <c r="AM83" s="165">
        <v>0</v>
      </c>
      <c r="AN83" s="165">
        <v>6847.4</v>
      </c>
      <c r="AO83" s="165">
        <v>134534.39999999999</v>
      </c>
      <c r="AP83" s="165">
        <v>0</v>
      </c>
      <c r="AQ83" s="165">
        <v>0</v>
      </c>
      <c r="AR83" s="165">
        <v>0</v>
      </c>
      <c r="AS83" s="165">
        <v>0</v>
      </c>
      <c r="AT83" s="165">
        <v>0</v>
      </c>
      <c r="AU83" s="166">
        <v>134534.39999999999</v>
      </c>
      <c r="AW83" s="163">
        <f t="shared" si="39"/>
        <v>74</v>
      </c>
      <c r="AX83" s="164">
        <f t="shared" si="56"/>
        <v>0</v>
      </c>
      <c r="AY83" s="165">
        <f t="shared" si="57"/>
        <v>0</v>
      </c>
      <c r="AZ83" s="165">
        <f t="shared" si="58"/>
        <v>0</v>
      </c>
      <c r="BA83" s="165">
        <f t="shared" si="58"/>
        <v>0</v>
      </c>
      <c r="BB83" s="166">
        <f t="shared" si="59"/>
        <v>0</v>
      </c>
      <c r="BC83" s="44">
        <v>134533</v>
      </c>
      <c r="BD83" s="163"/>
      <c r="BE83" s="165"/>
      <c r="BF83" s="165"/>
      <c r="BG83" s="165"/>
      <c r="BH83" s="166"/>
      <c r="BJ83" s="167"/>
      <c r="CA83" s="163">
        <v>74</v>
      </c>
      <c r="CB83" s="45">
        <v>74</v>
      </c>
      <c r="CC83" s="44" t="s">
        <v>176</v>
      </c>
      <c r="CD83" s="168">
        <f t="shared" si="60"/>
        <v>127687</v>
      </c>
      <c r="CE83" s="169">
        <v>122913</v>
      </c>
      <c r="CF83" s="156">
        <f t="shared" si="61"/>
        <v>4774</v>
      </c>
      <c r="CG83" s="156">
        <v>10474.799999999999</v>
      </c>
      <c r="CH83" s="156">
        <v>0</v>
      </c>
      <c r="CI83" s="156">
        <f t="shared" si="62"/>
        <v>0</v>
      </c>
      <c r="CJ83" s="169">
        <f t="shared" si="40"/>
        <v>15248.8</v>
      </c>
      <c r="CK83" s="170">
        <f t="shared" si="41"/>
        <v>8249.1144047824364</v>
      </c>
      <c r="CZ83" s="156"/>
      <c r="DA83" s="163">
        <v>74</v>
      </c>
      <c r="DB83" s="44" t="s">
        <v>176</v>
      </c>
      <c r="DC83" s="156"/>
      <c r="DD83" s="156"/>
      <c r="DE83" s="156"/>
      <c r="DF83" s="156"/>
      <c r="DG83" s="171">
        <f t="shared" si="63"/>
        <v>0</v>
      </c>
      <c r="DH83" s="156"/>
      <c r="DI83" s="156"/>
      <c r="DJ83" s="156"/>
      <c r="DK83" s="171">
        <f t="shared" si="64"/>
        <v>0</v>
      </c>
      <c r="DL83" s="172">
        <f t="shared" si="42"/>
        <v>0</v>
      </c>
      <c r="DM83" s="156"/>
      <c r="DN83" s="172">
        <f t="shared" si="43"/>
        <v>0</v>
      </c>
      <c r="DO83" s="156"/>
      <c r="DP83" s="162">
        <f t="shared" si="44"/>
        <v>4774</v>
      </c>
      <c r="DQ83" s="156">
        <f t="shared" si="45"/>
        <v>0</v>
      </c>
      <c r="DR83" s="156">
        <f t="shared" si="65"/>
        <v>4774</v>
      </c>
      <c r="DS83" s="171"/>
      <c r="DT83" s="172">
        <f t="shared" si="66"/>
        <v>0</v>
      </c>
      <c r="DU83" s="156"/>
      <c r="DV83" s="173"/>
      <c r="DW83" s="174"/>
      <c r="DX83" s="174"/>
      <c r="DY83" s="174"/>
      <c r="DZ83" s="171"/>
      <c r="EA83" s="175"/>
      <c r="EB83" s="176"/>
      <c r="EC83" s="177">
        <f t="shared" si="46"/>
        <v>-74</v>
      </c>
      <c r="ED83" s="175"/>
      <c r="EE83" s="178"/>
      <c r="EF83" s="175"/>
      <c r="EG83" s="175"/>
      <c r="EH83" s="174"/>
      <c r="EI83" s="175"/>
      <c r="EJ83" s="175"/>
      <c r="EK83" s="175"/>
      <c r="EL83" s="175"/>
      <c r="EM83" s="175"/>
    </row>
    <row r="84" spans="1:143" s="44" customFormat="1" ht="12" x14ac:dyDescent="0.2">
      <c r="A84" s="154">
        <v>75</v>
      </c>
      <c r="B84" s="45">
        <v>75</v>
      </c>
      <c r="C84" s="44" t="s">
        <v>177</v>
      </c>
      <c r="D84" s="155">
        <f t="shared" si="47"/>
        <v>0</v>
      </c>
      <c r="E84" s="156">
        <f t="shared" si="48"/>
        <v>0</v>
      </c>
      <c r="F84" s="156">
        <f t="shared" si="48"/>
        <v>0</v>
      </c>
      <c r="G84" s="156">
        <f t="shared" si="48"/>
        <v>0</v>
      </c>
      <c r="H84" s="157">
        <f t="shared" si="49"/>
        <v>0</v>
      </c>
      <c r="I84" s="156"/>
      <c r="J84" s="158">
        <f t="shared" si="50"/>
        <v>0</v>
      </c>
      <c r="K84" s="159">
        <f t="shared" si="51"/>
        <v>0</v>
      </c>
      <c r="L84" s="160">
        <f t="shared" si="34"/>
        <v>0</v>
      </c>
      <c r="M84" s="156"/>
      <c r="N84" s="161">
        <f t="shared" si="35"/>
        <v>0</v>
      </c>
      <c r="O84" s="156"/>
      <c r="P84" s="162">
        <f t="shared" si="52"/>
        <v>0</v>
      </c>
      <c r="Q84" s="156">
        <f t="shared" si="53"/>
        <v>0</v>
      </c>
      <c r="R84" s="156">
        <f t="shared" si="54"/>
        <v>0</v>
      </c>
      <c r="S84" s="156">
        <f t="shared" si="55"/>
        <v>0</v>
      </c>
      <c r="T84" s="156">
        <f t="shared" si="36"/>
        <v>0</v>
      </c>
      <c r="U84" s="157">
        <f t="shared" si="37"/>
        <v>0</v>
      </c>
      <c r="V84" s="156"/>
      <c r="W84" s="161">
        <f t="shared" si="38"/>
        <v>0</v>
      </c>
      <c r="AA84" s="163">
        <v>75</v>
      </c>
      <c r="AB84" s="164"/>
      <c r="AC84" s="164"/>
      <c r="AD84" s="164"/>
      <c r="AE84" s="164"/>
      <c r="AF84" s="164"/>
      <c r="AG84" s="164"/>
      <c r="AH84" s="164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6"/>
      <c r="AW84" s="163">
        <f t="shared" si="39"/>
        <v>75</v>
      </c>
      <c r="AX84" s="164">
        <f t="shared" si="56"/>
        <v>0</v>
      </c>
      <c r="AY84" s="165">
        <f t="shared" si="57"/>
        <v>0</v>
      </c>
      <c r="AZ84" s="165">
        <f t="shared" si="58"/>
        <v>0</v>
      </c>
      <c r="BA84" s="165">
        <f t="shared" si="58"/>
        <v>0</v>
      </c>
      <c r="BB84" s="166">
        <f t="shared" si="59"/>
        <v>0</v>
      </c>
      <c r="BD84" s="163"/>
      <c r="BE84" s="165"/>
      <c r="BF84" s="165"/>
      <c r="BG84" s="165"/>
      <c r="BH84" s="166"/>
      <c r="BJ84" s="167"/>
      <c r="CA84" s="163">
        <v>75</v>
      </c>
      <c r="CB84" s="45">
        <v>75</v>
      </c>
      <c r="CC84" s="44" t="s">
        <v>177</v>
      </c>
      <c r="CD84" s="168">
        <f t="shared" si="60"/>
        <v>0</v>
      </c>
      <c r="CE84" s="169">
        <v>0</v>
      </c>
      <c r="CF84" s="156">
        <f t="shared" si="61"/>
        <v>0</v>
      </c>
      <c r="CG84" s="156">
        <v>0</v>
      </c>
      <c r="CH84" s="156">
        <v>0</v>
      </c>
      <c r="CI84" s="156">
        <f t="shared" si="62"/>
        <v>0</v>
      </c>
      <c r="CJ84" s="169">
        <f t="shared" si="40"/>
        <v>0</v>
      </c>
      <c r="CK84" s="170">
        <f t="shared" si="41"/>
        <v>0</v>
      </c>
      <c r="CZ84" s="156"/>
      <c r="DA84" s="163">
        <v>75</v>
      </c>
      <c r="DB84" s="44" t="s">
        <v>177</v>
      </c>
      <c r="DC84" s="156"/>
      <c r="DD84" s="156"/>
      <c r="DE84" s="156"/>
      <c r="DF84" s="156"/>
      <c r="DG84" s="171">
        <f t="shared" si="63"/>
        <v>0</v>
      </c>
      <c r="DH84" s="156"/>
      <c r="DI84" s="156"/>
      <c r="DJ84" s="156"/>
      <c r="DK84" s="171">
        <f t="shared" si="64"/>
        <v>0</v>
      </c>
      <c r="DL84" s="172">
        <f t="shared" si="42"/>
        <v>0</v>
      </c>
      <c r="DM84" s="156"/>
      <c r="DN84" s="172">
        <f t="shared" si="43"/>
        <v>0</v>
      </c>
      <c r="DO84" s="156"/>
      <c r="DP84" s="162">
        <f t="shared" si="44"/>
        <v>0</v>
      </c>
      <c r="DQ84" s="156">
        <f t="shared" si="45"/>
        <v>0</v>
      </c>
      <c r="DR84" s="156">
        <f t="shared" si="65"/>
        <v>0</v>
      </c>
      <c r="DS84" s="171"/>
      <c r="DT84" s="172">
        <f t="shared" si="66"/>
        <v>0</v>
      </c>
      <c r="DU84" s="156"/>
      <c r="DV84" s="173"/>
      <c r="DW84" s="174"/>
      <c r="DX84" s="174"/>
      <c r="DY84" s="174"/>
      <c r="DZ84" s="171"/>
      <c r="EA84" s="175"/>
      <c r="EB84" s="176"/>
      <c r="EC84" s="177">
        <f t="shared" si="46"/>
        <v>-75</v>
      </c>
      <c r="ED84" s="175"/>
      <c r="EE84" s="178"/>
      <c r="EF84" s="175"/>
      <c r="EG84" s="175"/>
      <c r="EH84" s="174"/>
      <c r="EI84" s="175"/>
      <c r="EJ84" s="175"/>
      <c r="EK84" s="175"/>
      <c r="EL84" s="175"/>
      <c r="EM84" s="175"/>
    </row>
    <row r="85" spans="1:143" s="44" customFormat="1" ht="12" x14ac:dyDescent="0.2">
      <c r="A85" s="154">
        <v>76</v>
      </c>
      <c r="B85" s="45">
        <v>76</v>
      </c>
      <c r="C85" s="44" t="s">
        <v>178</v>
      </c>
      <c r="D85" s="155">
        <f t="shared" si="47"/>
        <v>0</v>
      </c>
      <c r="E85" s="156">
        <f t="shared" si="48"/>
        <v>0</v>
      </c>
      <c r="F85" s="156">
        <f t="shared" si="48"/>
        <v>0</v>
      </c>
      <c r="G85" s="156">
        <f t="shared" si="48"/>
        <v>0</v>
      </c>
      <c r="H85" s="157">
        <f t="shared" si="49"/>
        <v>0</v>
      </c>
      <c r="I85" s="156"/>
      <c r="J85" s="158">
        <f t="shared" si="50"/>
        <v>0</v>
      </c>
      <c r="K85" s="159">
        <f t="shared" si="51"/>
        <v>0</v>
      </c>
      <c r="L85" s="160">
        <f t="shared" si="34"/>
        <v>0</v>
      </c>
      <c r="M85" s="156"/>
      <c r="N85" s="161">
        <f t="shared" si="35"/>
        <v>0</v>
      </c>
      <c r="O85" s="156"/>
      <c r="P85" s="162">
        <f t="shared" si="52"/>
        <v>0</v>
      </c>
      <c r="Q85" s="156">
        <f t="shared" si="53"/>
        <v>0</v>
      </c>
      <c r="R85" s="156">
        <f t="shared" si="54"/>
        <v>0</v>
      </c>
      <c r="S85" s="156">
        <f t="shared" si="55"/>
        <v>0</v>
      </c>
      <c r="T85" s="156">
        <f t="shared" si="36"/>
        <v>0</v>
      </c>
      <c r="U85" s="157">
        <f t="shared" si="37"/>
        <v>0</v>
      </c>
      <c r="V85" s="156"/>
      <c r="W85" s="161">
        <f t="shared" si="38"/>
        <v>0</v>
      </c>
      <c r="AA85" s="163">
        <v>76</v>
      </c>
      <c r="AB85" s="164"/>
      <c r="AC85" s="164"/>
      <c r="AD85" s="164"/>
      <c r="AE85" s="164"/>
      <c r="AF85" s="164"/>
      <c r="AG85" s="164"/>
      <c r="AH85" s="164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6"/>
      <c r="AW85" s="163">
        <f t="shared" si="39"/>
        <v>76</v>
      </c>
      <c r="AX85" s="164">
        <f t="shared" si="56"/>
        <v>0</v>
      </c>
      <c r="AY85" s="165">
        <f t="shared" si="57"/>
        <v>0</v>
      </c>
      <c r="AZ85" s="165">
        <f t="shared" si="58"/>
        <v>0</v>
      </c>
      <c r="BA85" s="165">
        <f t="shared" si="58"/>
        <v>0</v>
      </c>
      <c r="BB85" s="166">
        <f t="shared" si="59"/>
        <v>0</v>
      </c>
      <c r="BD85" s="163"/>
      <c r="BE85" s="165"/>
      <c r="BF85" s="165"/>
      <c r="BG85" s="165"/>
      <c r="BH85" s="166"/>
      <c r="BJ85" s="167"/>
      <c r="CA85" s="163">
        <v>76</v>
      </c>
      <c r="CB85" s="45">
        <v>76</v>
      </c>
      <c r="CC85" s="44" t="s">
        <v>178</v>
      </c>
      <c r="CD85" s="168">
        <f t="shared" si="60"/>
        <v>0</v>
      </c>
      <c r="CE85" s="169">
        <v>0</v>
      </c>
      <c r="CF85" s="156">
        <f t="shared" si="61"/>
        <v>0</v>
      </c>
      <c r="CG85" s="156">
        <v>0</v>
      </c>
      <c r="CH85" s="156">
        <v>0</v>
      </c>
      <c r="CI85" s="156">
        <f t="shared" si="62"/>
        <v>0</v>
      </c>
      <c r="CJ85" s="169">
        <f t="shared" si="40"/>
        <v>0</v>
      </c>
      <c r="CK85" s="170">
        <f t="shared" si="41"/>
        <v>0</v>
      </c>
      <c r="CZ85" s="156"/>
      <c r="DA85" s="163">
        <v>76</v>
      </c>
      <c r="DB85" s="44" t="s">
        <v>178</v>
      </c>
      <c r="DC85" s="156"/>
      <c r="DD85" s="156"/>
      <c r="DE85" s="156"/>
      <c r="DF85" s="156"/>
      <c r="DG85" s="171">
        <f t="shared" si="63"/>
        <v>0</v>
      </c>
      <c r="DH85" s="156"/>
      <c r="DI85" s="156"/>
      <c r="DJ85" s="156"/>
      <c r="DK85" s="171">
        <f t="shared" si="64"/>
        <v>0</v>
      </c>
      <c r="DL85" s="172">
        <f t="shared" si="42"/>
        <v>0</v>
      </c>
      <c r="DM85" s="156"/>
      <c r="DN85" s="172">
        <f t="shared" si="43"/>
        <v>0</v>
      </c>
      <c r="DO85" s="156"/>
      <c r="DP85" s="162">
        <f t="shared" si="44"/>
        <v>0</v>
      </c>
      <c r="DQ85" s="156">
        <f t="shared" si="45"/>
        <v>0</v>
      </c>
      <c r="DR85" s="156">
        <f t="shared" si="65"/>
        <v>0</v>
      </c>
      <c r="DS85" s="171"/>
      <c r="DT85" s="172">
        <f t="shared" si="66"/>
        <v>0</v>
      </c>
      <c r="DU85" s="156"/>
      <c r="DV85" s="173"/>
      <c r="DW85" s="174"/>
      <c r="DX85" s="174"/>
      <c r="DY85" s="174"/>
      <c r="DZ85" s="171"/>
      <c r="EA85" s="175"/>
      <c r="EB85" s="176"/>
      <c r="EC85" s="177">
        <f t="shared" si="46"/>
        <v>-76</v>
      </c>
      <c r="ED85" s="175"/>
      <c r="EE85" s="178"/>
      <c r="EF85" s="175"/>
      <c r="EG85" s="175"/>
      <c r="EH85" s="174"/>
      <c r="EI85" s="175"/>
      <c r="EJ85" s="175"/>
      <c r="EK85" s="175"/>
      <c r="EL85" s="175"/>
      <c r="EM85" s="175"/>
    </row>
    <row r="86" spans="1:143" s="44" customFormat="1" ht="12" x14ac:dyDescent="0.2">
      <c r="A86" s="154">
        <v>77</v>
      </c>
      <c r="B86" s="45">
        <v>77</v>
      </c>
      <c r="C86" s="44" t="s">
        <v>179</v>
      </c>
      <c r="D86" s="155">
        <f t="shared" si="47"/>
        <v>3.0021052631578957</v>
      </c>
      <c r="E86" s="156">
        <f t="shared" si="48"/>
        <v>37034.857052631574</v>
      </c>
      <c r="F86" s="156">
        <f t="shared" si="48"/>
        <v>0</v>
      </c>
      <c r="G86" s="156">
        <f t="shared" si="48"/>
        <v>2815.9747368421058</v>
      </c>
      <c r="H86" s="157">
        <f t="shared" si="49"/>
        <v>39850.831789473683</v>
      </c>
      <c r="I86" s="156"/>
      <c r="J86" s="158">
        <f t="shared" si="50"/>
        <v>2815.9747368421058</v>
      </c>
      <c r="K86" s="159">
        <f t="shared" si="51"/>
        <v>8497.6878187743296</v>
      </c>
      <c r="L86" s="160">
        <f t="shared" si="34"/>
        <v>11313.662555616436</v>
      </c>
      <c r="M86" s="156"/>
      <c r="N86" s="161">
        <f t="shared" si="35"/>
        <v>28537.169233857247</v>
      </c>
      <c r="O86" s="156"/>
      <c r="P86" s="162">
        <f t="shared" si="52"/>
        <v>2815.9747368421058</v>
      </c>
      <c r="Q86" s="156">
        <f t="shared" si="53"/>
        <v>0</v>
      </c>
      <c r="R86" s="156">
        <f t="shared" si="54"/>
        <v>0</v>
      </c>
      <c r="S86" s="156">
        <f t="shared" si="55"/>
        <v>0</v>
      </c>
      <c r="T86" s="156">
        <f t="shared" si="36"/>
        <v>8497.6878187743296</v>
      </c>
      <c r="U86" s="157">
        <f t="shared" si="37"/>
        <v>11313.662555616436</v>
      </c>
      <c r="V86" s="156"/>
      <c r="W86" s="161">
        <f t="shared" si="38"/>
        <v>28429.974736842105</v>
      </c>
      <c r="AA86" s="163">
        <v>77</v>
      </c>
      <c r="AB86" s="164">
        <v>3.0021052631578957</v>
      </c>
      <c r="AC86" s="164">
        <v>0</v>
      </c>
      <c r="AD86" s="164">
        <v>0</v>
      </c>
      <c r="AE86" s="164">
        <v>0</v>
      </c>
      <c r="AF86" s="164">
        <v>0</v>
      </c>
      <c r="AG86" s="164">
        <v>0</v>
      </c>
      <c r="AH86" s="164">
        <v>37310</v>
      </c>
      <c r="AI86" s="165">
        <v>275.14294736842101</v>
      </c>
      <c r="AJ86" s="165">
        <v>0</v>
      </c>
      <c r="AK86" s="165">
        <v>0</v>
      </c>
      <c r="AL86" s="165">
        <v>37034.857052631574</v>
      </c>
      <c r="AM86" s="165">
        <v>0</v>
      </c>
      <c r="AN86" s="165">
        <v>2815.9747368421058</v>
      </c>
      <c r="AO86" s="165">
        <v>39850.831789473683</v>
      </c>
      <c r="AP86" s="165">
        <v>0</v>
      </c>
      <c r="AQ86" s="165">
        <v>0</v>
      </c>
      <c r="AR86" s="165">
        <v>0</v>
      </c>
      <c r="AS86" s="165">
        <v>0</v>
      </c>
      <c r="AT86" s="165">
        <v>0</v>
      </c>
      <c r="AU86" s="166">
        <v>39850.831789473683</v>
      </c>
      <c r="AW86" s="163">
        <f t="shared" si="39"/>
        <v>77</v>
      </c>
      <c r="AX86" s="164">
        <f t="shared" si="56"/>
        <v>0</v>
      </c>
      <c r="AY86" s="165">
        <f t="shared" si="57"/>
        <v>0</v>
      </c>
      <c r="AZ86" s="165">
        <f t="shared" si="58"/>
        <v>0</v>
      </c>
      <c r="BA86" s="165">
        <f t="shared" si="58"/>
        <v>0</v>
      </c>
      <c r="BB86" s="166">
        <f t="shared" si="59"/>
        <v>0</v>
      </c>
      <c r="BC86" s="44">
        <v>40131</v>
      </c>
      <c r="BD86" s="163"/>
      <c r="BE86" s="165"/>
      <c r="BF86" s="165"/>
      <c r="BG86" s="165"/>
      <c r="BH86" s="166"/>
      <c r="BJ86" s="167"/>
      <c r="CA86" s="163">
        <v>77</v>
      </c>
      <c r="CB86" s="45">
        <v>77</v>
      </c>
      <c r="CC86" s="44" t="s">
        <v>179</v>
      </c>
      <c r="CD86" s="168">
        <f t="shared" si="60"/>
        <v>37034.857052631574</v>
      </c>
      <c r="CE86" s="169">
        <v>42690</v>
      </c>
      <c r="CF86" s="156">
        <f t="shared" si="61"/>
        <v>0</v>
      </c>
      <c r="CG86" s="156">
        <v>25614</v>
      </c>
      <c r="CH86" s="156">
        <v>0</v>
      </c>
      <c r="CI86" s="156">
        <f t="shared" si="62"/>
        <v>0</v>
      </c>
      <c r="CJ86" s="169">
        <f t="shared" si="40"/>
        <v>25614</v>
      </c>
      <c r="CK86" s="170">
        <f t="shared" si="41"/>
        <v>8497.6878187743296</v>
      </c>
      <c r="CZ86" s="156"/>
      <c r="DA86" s="163">
        <v>77</v>
      </c>
      <c r="DB86" s="44" t="s">
        <v>179</v>
      </c>
      <c r="DC86" s="156"/>
      <c r="DD86" s="156"/>
      <c r="DE86" s="156"/>
      <c r="DF86" s="156"/>
      <c r="DG86" s="171">
        <f t="shared" si="63"/>
        <v>0</v>
      </c>
      <c r="DH86" s="156"/>
      <c r="DI86" s="156"/>
      <c r="DJ86" s="156"/>
      <c r="DK86" s="171">
        <f t="shared" si="64"/>
        <v>0</v>
      </c>
      <c r="DL86" s="172">
        <f t="shared" si="42"/>
        <v>0</v>
      </c>
      <c r="DM86" s="156"/>
      <c r="DN86" s="172">
        <f t="shared" si="43"/>
        <v>0</v>
      </c>
      <c r="DO86" s="156"/>
      <c r="DP86" s="162">
        <f t="shared" si="44"/>
        <v>0</v>
      </c>
      <c r="DQ86" s="156">
        <f t="shared" si="45"/>
        <v>0</v>
      </c>
      <c r="DR86" s="156">
        <f t="shared" si="65"/>
        <v>0</v>
      </c>
      <c r="DS86" s="171"/>
      <c r="DT86" s="172">
        <f t="shared" si="66"/>
        <v>0</v>
      </c>
      <c r="DU86" s="156"/>
      <c r="DV86" s="173"/>
      <c r="DW86" s="174"/>
      <c r="DX86" s="174"/>
      <c r="DY86" s="174"/>
      <c r="DZ86" s="171"/>
      <c r="EA86" s="175"/>
      <c r="EB86" s="176"/>
      <c r="EC86" s="177">
        <f t="shared" si="46"/>
        <v>-77</v>
      </c>
      <c r="ED86" s="175"/>
      <c r="EE86" s="178"/>
      <c r="EF86" s="175"/>
      <c r="EG86" s="175"/>
      <c r="EH86" s="174"/>
      <c r="EI86" s="175"/>
      <c r="EJ86" s="175"/>
      <c r="EK86" s="175"/>
      <c r="EL86" s="175"/>
      <c r="EM86" s="175"/>
    </row>
    <row r="87" spans="1:143" s="44" customFormat="1" ht="12" x14ac:dyDescent="0.2">
      <c r="A87" s="154">
        <v>78</v>
      </c>
      <c r="B87" s="45">
        <v>78</v>
      </c>
      <c r="C87" s="44" t="s">
        <v>180</v>
      </c>
      <c r="D87" s="155">
        <f t="shared" si="47"/>
        <v>0</v>
      </c>
      <c r="E87" s="156">
        <f t="shared" si="48"/>
        <v>0</v>
      </c>
      <c r="F87" s="156">
        <f t="shared" si="48"/>
        <v>0</v>
      </c>
      <c r="G87" s="156">
        <f t="shared" si="48"/>
        <v>0</v>
      </c>
      <c r="H87" s="157">
        <f t="shared" si="49"/>
        <v>0</v>
      </c>
      <c r="I87" s="156"/>
      <c r="J87" s="158">
        <f t="shared" si="50"/>
        <v>0</v>
      </c>
      <c r="K87" s="159">
        <f t="shared" si="51"/>
        <v>0</v>
      </c>
      <c r="L87" s="160">
        <f t="shared" si="34"/>
        <v>0</v>
      </c>
      <c r="M87" s="156"/>
      <c r="N87" s="161">
        <f t="shared" si="35"/>
        <v>0</v>
      </c>
      <c r="O87" s="156"/>
      <c r="P87" s="162">
        <f t="shared" si="52"/>
        <v>0</v>
      </c>
      <c r="Q87" s="156">
        <f t="shared" si="53"/>
        <v>0</v>
      </c>
      <c r="R87" s="156">
        <f t="shared" si="54"/>
        <v>0</v>
      </c>
      <c r="S87" s="156">
        <f t="shared" si="55"/>
        <v>0</v>
      </c>
      <c r="T87" s="156">
        <f t="shared" si="36"/>
        <v>0</v>
      </c>
      <c r="U87" s="157">
        <f t="shared" si="37"/>
        <v>0</v>
      </c>
      <c r="V87" s="156"/>
      <c r="W87" s="161">
        <f t="shared" si="38"/>
        <v>0</v>
      </c>
      <c r="AA87" s="163">
        <v>78</v>
      </c>
      <c r="AB87" s="164"/>
      <c r="AC87" s="164"/>
      <c r="AD87" s="164"/>
      <c r="AE87" s="164"/>
      <c r="AF87" s="164"/>
      <c r="AG87" s="164"/>
      <c r="AH87" s="164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6"/>
      <c r="AW87" s="163">
        <f t="shared" si="39"/>
        <v>78</v>
      </c>
      <c r="AX87" s="164">
        <f t="shared" si="56"/>
        <v>0</v>
      </c>
      <c r="AY87" s="165">
        <f t="shared" si="57"/>
        <v>0</v>
      </c>
      <c r="AZ87" s="165">
        <f t="shared" si="58"/>
        <v>0</v>
      </c>
      <c r="BA87" s="165">
        <f t="shared" si="58"/>
        <v>0</v>
      </c>
      <c r="BB87" s="166">
        <f t="shared" si="59"/>
        <v>0</v>
      </c>
      <c r="BD87" s="163"/>
      <c r="BE87" s="165"/>
      <c r="BF87" s="165"/>
      <c r="BG87" s="165"/>
      <c r="BH87" s="166"/>
      <c r="BJ87" s="167"/>
      <c r="CA87" s="163">
        <v>78</v>
      </c>
      <c r="CB87" s="45">
        <v>78</v>
      </c>
      <c r="CC87" s="44" t="s">
        <v>180</v>
      </c>
      <c r="CD87" s="168">
        <f t="shared" si="60"/>
        <v>0</v>
      </c>
      <c r="CE87" s="169">
        <v>0</v>
      </c>
      <c r="CF87" s="156">
        <f t="shared" si="61"/>
        <v>0</v>
      </c>
      <c r="CG87" s="156">
        <v>0</v>
      </c>
      <c r="CH87" s="156">
        <v>0</v>
      </c>
      <c r="CI87" s="156">
        <f t="shared" si="62"/>
        <v>0</v>
      </c>
      <c r="CJ87" s="169">
        <f t="shared" si="40"/>
        <v>0</v>
      </c>
      <c r="CK87" s="170">
        <f t="shared" si="41"/>
        <v>0</v>
      </c>
      <c r="CZ87" s="156"/>
      <c r="DA87" s="163">
        <v>78</v>
      </c>
      <c r="DB87" s="44" t="s">
        <v>180</v>
      </c>
      <c r="DC87" s="156"/>
      <c r="DD87" s="156"/>
      <c r="DE87" s="156"/>
      <c r="DF87" s="156"/>
      <c r="DG87" s="171">
        <f t="shared" si="63"/>
        <v>0</v>
      </c>
      <c r="DH87" s="156"/>
      <c r="DI87" s="156"/>
      <c r="DJ87" s="156"/>
      <c r="DK87" s="171">
        <f t="shared" si="64"/>
        <v>0</v>
      </c>
      <c r="DL87" s="172">
        <f t="shared" si="42"/>
        <v>0</v>
      </c>
      <c r="DM87" s="156"/>
      <c r="DN87" s="172">
        <f t="shared" si="43"/>
        <v>0</v>
      </c>
      <c r="DO87" s="156"/>
      <c r="DP87" s="162">
        <f t="shared" si="44"/>
        <v>0</v>
      </c>
      <c r="DQ87" s="156">
        <f t="shared" si="45"/>
        <v>0</v>
      </c>
      <c r="DR87" s="156">
        <f t="shared" si="65"/>
        <v>0</v>
      </c>
      <c r="DS87" s="171"/>
      <c r="DT87" s="172">
        <f t="shared" si="66"/>
        <v>0</v>
      </c>
      <c r="DU87" s="156"/>
      <c r="DV87" s="173"/>
      <c r="DW87" s="174"/>
      <c r="DX87" s="174"/>
      <c r="DY87" s="174"/>
      <c r="DZ87" s="171"/>
      <c r="EA87" s="175"/>
      <c r="EB87" s="176"/>
      <c r="EC87" s="177">
        <f t="shared" si="46"/>
        <v>-78</v>
      </c>
      <c r="ED87" s="175"/>
      <c r="EE87" s="178"/>
      <c r="EF87" s="175"/>
      <c r="EG87" s="175"/>
      <c r="EH87" s="174"/>
      <c r="EI87" s="175"/>
      <c r="EJ87" s="175"/>
      <c r="EK87" s="175"/>
      <c r="EL87" s="175"/>
      <c r="EM87" s="175"/>
    </row>
    <row r="88" spans="1:143" s="44" customFormat="1" ht="12" x14ac:dyDescent="0.2">
      <c r="A88" s="154">
        <v>79</v>
      </c>
      <c r="B88" s="45">
        <v>79</v>
      </c>
      <c r="C88" s="44" t="s">
        <v>181</v>
      </c>
      <c r="D88" s="155">
        <f t="shared" si="47"/>
        <v>285.32891638675119</v>
      </c>
      <c r="E88" s="156">
        <f t="shared" si="48"/>
        <v>3112713.819645612</v>
      </c>
      <c r="F88" s="156">
        <f t="shared" si="48"/>
        <v>0</v>
      </c>
      <c r="G88" s="156">
        <f t="shared" si="48"/>
        <v>267638.52357077284</v>
      </c>
      <c r="H88" s="157">
        <f t="shared" si="49"/>
        <v>3380352.3432163848</v>
      </c>
      <c r="I88" s="156"/>
      <c r="J88" s="158">
        <f t="shared" si="50"/>
        <v>267638.52357077284</v>
      </c>
      <c r="K88" s="159">
        <f t="shared" si="51"/>
        <v>206892.53095528809</v>
      </c>
      <c r="L88" s="160">
        <f t="shared" si="34"/>
        <v>474531.05452606094</v>
      </c>
      <c r="M88" s="156"/>
      <c r="N88" s="161">
        <f t="shared" si="35"/>
        <v>2905821.2886903239</v>
      </c>
      <c r="O88" s="156"/>
      <c r="P88" s="162">
        <f t="shared" si="52"/>
        <v>267638.52357077284</v>
      </c>
      <c r="Q88" s="156">
        <f t="shared" si="53"/>
        <v>0</v>
      </c>
      <c r="R88" s="156">
        <f t="shared" si="54"/>
        <v>0</v>
      </c>
      <c r="S88" s="156">
        <f t="shared" si="55"/>
        <v>0</v>
      </c>
      <c r="T88" s="156">
        <f t="shared" si="36"/>
        <v>206892.53095528809</v>
      </c>
      <c r="U88" s="157">
        <f t="shared" si="37"/>
        <v>474531.05452606094</v>
      </c>
      <c r="V88" s="156"/>
      <c r="W88" s="161">
        <f t="shared" si="38"/>
        <v>626403.54321638483</v>
      </c>
      <c r="AA88" s="163">
        <v>79</v>
      </c>
      <c r="AB88" s="164">
        <v>285.32891638675119</v>
      </c>
      <c r="AC88" s="164">
        <v>0</v>
      </c>
      <c r="AD88" s="164">
        <v>0</v>
      </c>
      <c r="AE88" s="164">
        <v>0</v>
      </c>
      <c r="AF88" s="164">
        <v>0</v>
      </c>
      <c r="AG88" s="164">
        <v>0</v>
      </c>
      <c r="AH88" s="164">
        <v>3190640</v>
      </c>
      <c r="AI88" s="165">
        <v>77926.180354385724</v>
      </c>
      <c r="AJ88" s="165">
        <v>0</v>
      </c>
      <c r="AK88" s="165">
        <v>0</v>
      </c>
      <c r="AL88" s="165">
        <v>3112713.819645612</v>
      </c>
      <c r="AM88" s="165">
        <v>0</v>
      </c>
      <c r="AN88" s="165">
        <v>267638.52357077284</v>
      </c>
      <c r="AO88" s="165">
        <v>3380352.343216389</v>
      </c>
      <c r="AP88" s="165">
        <v>0</v>
      </c>
      <c r="AQ88" s="165">
        <v>0</v>
      </c>
      <c r="AR88" s="165">
        <v>0</v>
      </c>
      <c r="AS88" s="165">
        <v>0</v>
      </c>
      <c r="AT88" s="165">
        <v>0</v>
      </c>
      <c r="AU88" s="166">
        <v>3380352.343216389</v>
      </c>
      <c r="AW88" s="163">
        <f t="shared" si="39"/>
        <v>79</v>
      </c>
      <c r="AX88" s="164">
        <f t="shared" si="56"/>
        <v>0</v>
      </c>
      <c r="AY88" s="165">
        <f t="shared" si="57"/>
        <v>0</v>
      </c>
      <c r="AZ88" s="165">
        <f t="shared" si="58"/>
        <v>0</v>
      </c>
      <c r="BA88" s="165">
        <f t="shared" si="58"/>
        <v>0</v>
      </c>
      <c r="BB88" s="166">
        <f t="shared" si="59"/>
        <v>0</v>
      </c>
      <c r="BC88" s="44">
        <v>3458282</v>
      </c>
      <c r="BD88" s="163"/>
      <c r="BE88" s="165"/>
      <c r="BF88" s="165"/>
      <c r="BG88" s="165"/>
      <c r="BH88" s="166"/>
      <c r="BJ88" s="167"/>
      <c r="CA88" s="163">
        <v>79</v>
      </c>
      <c r="CB88" s="45">
        <v>79</v>
      </c>
      <c r="CC88" s="44" t="s">
        <v>181</v>
      </c>
      <c r="CD88" s="168">
        <f t="shared" si="60"/>
        <v>3112713.819645612</v>
      </c>
      <c r="CE88" s="169">
        <v>2981221</v>
      </c>
      <c r="CF88" s="156">
        <f t="shared" si="61"/>
        <v>131492.81964561203</v>
      </c>
      <c r="CG88" s="156">
        <v>227272.19999999998</v>
      </c>
      <c r="CH88" s="156">
        <v>0</v>
      </c>
      <c r="CI88" s="156">
        <f t="shared" si="62"/>
        <v>0</v>
      </c>
      <c r="CJ88" s="169">
        <f t="shared" si="40"/>
        <v>358765.01964561199</v>
      </c>
      <c r="CK88" s="170">
        <f t="shared" si="41"/>
        <v>206892.53095528809</v>
      </c>
      <c r="CZ88" s="156"/>
      <c r="DA88" s="163">
        <v>79</v>
      </c>
      <c r="DB88" s="44" t="s">
        <v>181</v>
      </c>
      <c r="DC88" s="156"/>
      <c r="DD88" s="156"/>
      <c r="DE88" s="156"/>
      <c r="DF88" s="156"/>
      <c r="DG88" s="171">
        <f t="shared" si="63"/>
        <v>0</v>
      </c>
      <c r="DH88" s="156"/>
      <c r="DI88" s="156"/>
      <c r="DJ88" s="156"/>
      <c r="DK88" s="171">
        <f t="shared" si="64"/>
        <v>0</v>
      </c>
      <c r="DL88" s="172">
        <f t="shared" si="42"/>
        <v>0</v>
      </c>
      <c r="DM88" s="156"/>
      <c r="DN88" s="172">
        <f t="shared" si="43"/>
        <v>0</v>
      </c>
      <c r="DO88" s="156"/>
      <c r="DP88" s="162">
        <f t="shared" si="44"/>
        <v>131492.81964561203</v>
      </c>
      <c r="DQ88" s="156">
        <f t="shared" si="45"/>
        <v>0</v>
      </c>
      <c r="DR88" s="156">
        <f t="shared" si="65"/>
        <v>131492.81964561203</v>
      </c>
      <c r="DS88" s="171"/>
      <c r="DT88" s="172">
        <f t="shared" si="66"/>
        <v>0</v>
      </c>
      <c r="DU88" s="156"/>
      <c r="DV88" s="173"/>
      <c r="DW88" s="174"/>
      <c r="DX88" s="174"/>
      <c r="DY88" s="174"/>
      <c r="DZ88" s="171"/>
      <c r="EA88" s="175"/>
      <c r="EB88" s="176"/>
      <c r="EC88" s="177">
        <f t="shared" si="46"/>
        <v>-79</v>
      </c>
      <c r="ED88" s="175"/>
      <c r="EE88" s="178"/>
      <c r="EF88" s="175"/>
      <c r="EG88" s="175"/>
      <c r="EH88" s="174"/>
      <c r="EI88" s="175"/>
      <c r="EJ88" s="175"/>
      <c r="EK88" s="175"/>
      <c r="EL88" s="175"/>
      <c r="EM88" s="175"/>
    </row>
    <row r="89" spans="1:143" s="44" customFormat="1" ht="12" x14ac:dyDescent="0.2">
      <c r="A89" s="154">
        <v>80</v>
      </c>
      <c r="B89" s="45">
        <v>80</v>
      </c>
      <c r="C89" s="44" t="s">
        <v>182</v>
      </c>
      <c r="D89" s="155">
        <f t="shared" si="47"/>
        <v>0</v>
      </c>
      <c r="E89" s="156">
        <f t="shared" si="48"/>
        <v>0</v>
      </c>
      <c r="F89" s="156">
        <f t="shared" si="48"/>
        <v>0</v>
      </c>
      <c r="G89" s="156">
        <f t="shared" si="48"/>
        <v>0</v>
      </c>
      <c r="H89" s="157">
        <f t="shared" si="49"/>
        <v>0</v>
      </c>
      <c r="I89" s="156"/>
      <c r="J89" s="158">
        <f t="shared" si="50"/>
        <v>0</v>
      </c>
      <c r="K89" s="159">
        <f t="shared" si="51"/>
        <v>0</v>
      </c>
      <c r="L89" s="160">
        <f t="shared" si="34"/>
        <v>0</v>
      </c>
      <c r="M89" s="156"/>
      <c r="N89" s="161">
        <f t="shared" si="35"/>
        <v>0</v>
      </c>
      <c r="O89" s="156"/>
      <c r="P89" s="162">
        <f t="shared" si="52"/>
        <v>0</v>
      </c>
      <c r="Q89" s="156">
        <f t="shared" si="53"/>
        <v>0</v>
      </c>
      <c r="R89" s="156">
        <f t="shared" si="54"/>
        <v>0</v>
      </c>
      <c r="S89" s="156">
        <f t="shared" si="55"/>
        <v>0</v>
      </c>
      <c r="T89" s="156">
        <f t="shared" si="36"/>
        <v>0</v>
      </c>
      <c r="U89" s="157">
        <f t="shared" si="37"/>
        <v>0</v>
      </c>
      <c r="V89" s="156"/>
      <c r="W89" s="161">
        <f t="shared" si="38"/>
        <v>0</v>
      </c>
      <c r="AA89" s="163">
        <v>80</v>
      </c>
      <c r="AB89" s="164"/>
      <c r="AC89" s="164"/>
      <c r="AD89" s="164"/>
      <c r="AE89" s="164"/>
      <c r="AF89" s="164"/>
      <c r="AG89" s="164"/>
      <c r="AH89" s="164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6"/>
      <c r="AW89" s="163">
        <f t="shared" si="39"/>
        <v>80</v>
      </c>
      <c r="AX89" s="164">
        <f t="shared" si="56"/>
        <v>0</v>
      </c>
      <c r="AY89" s="165">
        <f t="shared" si="57"/>
        <v>0</v>
      </c>
      <c r="AZ89" s="165">
        <f t="shared" si="58"/>
        <v>0</v>
      </c>
      <c r="BA89" s="165">
        <f t="shared" si="58"/>
        <v>0</v>
      </c>
      <c r="BB89" s="166">
        <f t="shared" si="59"/>
        <v>0</v>
      </c>
      <c r="BD89" s="163"/>
      <c r="BE89" s="165"/>
      <c r="BF89" s="165"/>
      <c r="BG89" s="165"/>
      <c r="BH89" s="166"/>
      <c r="BJ89" s="167"/>
      <c r="CA89" s="163">
        <v>80</v>
      </c>
      <c r="CB89" s="45">
        <v>80</v>
      </c>
      <c r="CC89" s="44" t="s">
        <v>182</v>
      </c>
      <c r="CD89" s="168">
        <f t="shared" si="60"/>
        <v>0</v>
      </c>
      <c r="CE89" s="169">
        <v>0</v>
      </c>
      <c r="CF89" s="156">
        <f t="shared" si="61"/>
        <v>0</v>
      </c>
      <c r="CG89" s="156">
        <v>0</v>
      </c>
      <c r="CH89" s="156">
        <v>0</v>
      </c>
      <c r="CI89" s="156">
        <f t="shared" si="62"/>
        <v>0</v>
      </c>
      <c r="CJ89" s="169">
        <f t="shared" si="40"/>
        <v>0</v>
      </c>
      <c r="CK89" s="170">
        <f t="shared" si="41"/>
        <v>0</v>
      </c>
      <c r="CZ89" s="156"/>
      <c r="DA89" s="163">
        <v>80</v>
      </c>
      <c r="DB89" s="44" t="s">
        <v>182</v>
      </c>
      <c r="DC89" s="156"/>
      <c r="DD89" s="156"/>
      <c r="DE89" s="156"/>
      <c r="DF89" s="156"/>
      <c r="DG89" s="171">
        <f t="shared" si="63"/>
        <v>0</v>
      </c>
      <c r="DH89" s="156"/>
      <c r="DI89" s="156"/>
      <c r="DJ89" s="156"/>
      <c r="DK89" s="171">
        <f t="shared" si="64"/>
        <v>0</v>
      </c>
      <c r="DL89" s="172">
        <f t="shared" si="42"/>
        <v>0</v>
      </c>
      <c r="DM89" s="156"/>
      <c r="DN89" s="172">
        <f t="shared" si="43"/>
        <v>0</v>
      </c>
      <c r="DO89" s="156"/>
      <c r="DP89" s="162">
        <f t="shared" si="44"/>
        <v>0</v>
      </c>
      <c r="DQ89" s="156">
        <f t="shared" si="45"/>
        <v>0</v>
      </c>
      <c r="DR89" s="156">
        <f t="shared" si="65"/>
        <v>0</v>
      </c>
      <c r="DS89" s="171"/>
      <c r="DT89" s="172">
        <f t="shared" si="66"/>
        <v>0</v>
      </c>
      <c r="DU89" s="156"/>
      <c r="DV89" s="173"/>
      <c r="DW89" s="174"/>
      <c r="DX89" s="174"/>
      <c r="DY89" s="174"/>
      <c r="DZ89" s="171"/>
      <c r="EA89" s="175"/>
      <c r="EB89" s="176"/>
      <c r="EC89" s="177">
        <f t="shared" si="46"/>
        <v>-80</v>
      </c>
      <c r="ED89" s="175"/>
      <c r="EE89" s="178"/>
      <c r="EF89" s="175"/>
      <c r="EG89" s="175"/>
      <c r="EH89" s="174"/>
      <c r="EI89" s="175"/>
      <c r="EJ89" s="175"/>
      <c r="EK89" s="175"/>
      <c r="EL89" s="175"/>
      <c r="EM89" s="175"/>
    </row>
    <row r="90" spans="1:143" s="44" customFormat="1" ht="12" x14ac:dyDescent="0.2">
      <c r="A90" s="154">
        <v>81</v>
      </c>
      <c r="B90" s="45">
        <v>81</v>
      </c>
      <c r="C90" s="44" t="s">
        <v>183</v>
      </c>
      <c r="D90" s="155">
        <f t="shared" si="47"/>
        <v>0</v>
      </c>
      <c r="E90" s="156">
        <f t="shared" si="48"/>
        <v>0</v>
      </c>
      <c r="F90" s="156">
        <f t="shared" si="48"/>
        <v>0</v>
      </c>
      <c r="G90" s="156">
        <f t="shared" si="48"/>
        <v>0</v>
      </c>
      <c r="H90" s="157">
        <f t="shared" si="49"/>
        <v>0</v>
      </c>
      <c r="I90" s="156"/>
      <c r="J90" s="158">
        <f t="shared" si="50"/>
        <v>0</v>
      </c>
      <c r="K90" s="159">
        <f t="shared" si="51"/>
        <v>0</v>
      </c>
      <c r="L90" s="160">
        <f t="shared" si="34"/>
        <v>0</v>
      </c>
      <c r="M90" s="156"/>
      <c r="N90" s="161">
        <f t="shared" si="35"/>
        <v>0</v>
      </c>
      <c r="O90" s="156"/>
      <c r="P90" s="162">
        <f t="shared" si="52"/>
        <v>0</v>
      </c>
      <c r="Q90" s="156">
        <f t="shared" si="53"/>
        <v>0</v>
      </c>
      <c r="R90" s="156">
        <f t="shared" si="54"/>
        <v>0</v>
      </c>
      <c r="S90" s="156">
        <f t="shared" si="55"/>
        <v>0</v>
      </c>
      <c r="T90" s="156">
        <f t="shared" si="36"/>
        <v>0</v>
      </c>
      <c r="U90" s="157">
        <f t="shared" si="37"/>
        <v>0</v>
      </c>
      <c r="V90" s="156"/>
      <c r="W90" s="161">
        <f t="shared" si="38"/>
        <v>0</v>
      </c>
      <c r="AA90" s="163">
        <v>81</v>
      </c>
      <c r="AB90" s="164"/>
      <c r="AC90" s="164"/>
      <c r="AD90" s="164"/>
      <c r="AE90" s="164"/>
      <c r="AF90" s="164"/>
      <c r="AG90" s="164"/>
      <c r="AH90" s="164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6"/>
      <c r="AW90" s="163">
        <f t="shared" si="39"/>
        <v>81</v>
      </c>
      <c r="AX90" s="164">
        <f t="shared" si="56"/>
        <v>0</v>
      </c>
      <c r="AY90" s="165">
        <f t="shared" si="57"/>
        <v>0</v>
      </c>
      <c r="AZ90" s="165">
        <f t="shared" si="58"/>
        <v>0</v>
      </c>
      <c r="BA90" s="165">
        <f t="shared" si="58"/>
        <v>0</v>
      </c>
      <c r="BB90" s="166">
        <f t="shared" si="59"/>
        <v>0</v>
      </c>
      <c r="BD90" s="163"/>
      <c r="BE90" s="165"/>
      <c r="BF90" s="165"/>
      <c r="BG90" s="165"/>
      <c r="BH90" s="166"/>
      <c r="BJ90" s="167"/>
      <c r="CA90" s="163">
        <v>81</v>
      </c>
      <c r="CB90" s="45">
        <v>81</v>
      </c>
      <c r="CC90" s="44" t="s">
        <v>183</v>
      </c>
      <c r="CD90" s="168">
        <f t="shared" si="60"/>
        <v>0</v>
      </c>
      <c r="CE90" s="169">
        <v>0</v>
      </c>
      <c r="CF90" s="156">
        <f t="shared" si="61"/>
        <v>0</v>
      </c>
      <c r="CG90" s="156">
        <v>0</v>
      </c>
      <c r="CH90" s="156">
        <v>0</v>
      </c>
      <c r="CI90" s="156">
        <f t="shared" si="62"/>
        <v>0</v>
      </c>
      <c r="CJ90" s="169">
        <f t="shared" si="40"/>
        <v>0</v>
      </c>
      <c r="CK90" s="170">
        <f t="shared" si="41"/>
        <v>0</v>
      </c>
      <c r="CZ90" s="156"/>
      <c r="DA90" s="163">
        <v>81</v>
      </c>
      <c r="DB90" s="44" t="s">
        <v>183</v>
      </c>
      <c r="DC90" s="156"/>
      <c r="DD90" s="156"/>
      <c r="DE90" s="156"/>
      <c r="DF90" s="156"/>
      <c r="DG90" s="171">
        <f t="shared" si="63"/>
        <v>0</v>
      </c>
      <c r="DH90" s="156"/>
      <c r="DI90" s="156"/>
      <c r="DJ90" s="156"/>
      <c r="DK90" s="171">
        <f t="shared" si="64"/>
        <v>0</v>
      </c>
      <c r="DL90" s="172">
        <f t="shared" si="42"/>
        <v>0</v>
      </c>
      <c r="DM90" s="156"/>
      <c r="DN90" s="172">
        <f t="shared" si="43"/>
        <v>0</v>
      </c>
      <c r="DO90" s="156"/>
      <c r="DP90" s="162">
        <f t="shared" si="44"/>
        <v>0</v>
      </c>
      <c r="DQ90" s="156">
        <f t="shared" si="45"/>
        <v>0</v>
      </c>
      <c r="DR90" s="156">
        <f t="shared" si="65"/>
        <v>0</v>
      </c>
      <c r="DS90" s="171"/>
      <c r="DT90" s="172">
        <f t="shared" si="66"/>
        <v>0</v>
      </c>
      <c r="DU90" s="156"/>
      <c r="DV90" s="173"/>
      <c r="DW90" s="174"/>
      <c r="DX90" s="174"/>
      <c r="DY90" s="174"/>
      <c r="DZ90" s="171"/>
      <c r="EA90" s="175"/>
      <c r="EB90" s="176"/>
      <c r="EC90" s="177">
        <f t="shared" si="46"/>
        <v>-81</v>
      </c>
      <c r="ED90" s="175"/>
      <c r="EE90" s="178"/>
      <c r="EF90" s="175"/>
      <c r="EG90" s="175"/>
      <c r="EH90" s="174"/>
      <c r="EI90" s="175"/>
      <c r="EJ90" s="175"/>
      <c r="EK90" s="175"/>
      <c r="EL90" s="175"/>
      <c r="EM90" s="175"/>
    </row>
    <row r="91" spans="1:143" s="44" customFormat="1" ht="12" x14ac:dyDescent="0.2">
      <c r="A91" s="154">
        <v>82</v>
      </c>
      <c r="B91" s="45">
        <v>82</v>
      </c>
      <c r="C91" s="44" t="s">
        <v>184</v>
      </c>
      <c r="D91" s="155">
        <f t="shared" si="47"/>
        <v>8.4371289029366316</v>
      </c>
      <c r="E91" s="156">
        <f t="shared" si="48"/>
        <v>128431</v>
      </c>
      <c r="F91" s="156">
        <f t="shared" si="48"/>
        <v>0</v>
      </c>
      <c r="G91" s="156">
        <f t="shared" si="48"/>
        <v>7914.0269109545607</v>
      </c>
      <c r="H91" s="157">
        <f t="shared" si="49"/>
        <v>136345.02691095456</v>
      </c>
      <c r="I91" s="156"/>
      <c r="J91" s="158">
        <f t="shared" si="50"/>
        <v>7914.0269109545607</v>
      </c>
      <c r="K91" s="159">
        <f t="shared" si="51"/>
        <v>8059</v>
      </c>
      <c r="L91" s="160">
        <f t="shared" si="34"/>
        <v>15973.026910954561</v>
      </c>
      <c r="M91" s="156"/>
      <c r="N91" s="161">
        <f t="shared" si="35"/>
        <v>120372</v>
      </c>
      <c r="O91" s="156"/>
      <c r="P91" s="162">
        <f t="shared" si="52"/>
        <v>7914.0269109545607</v>
      </c>
      <c r="Q91" s="156">
        <f t="shared" si="53"/>
        <v>0</v>
      </c>
      <c r="R91" s="156">
        <f t="shared" si="54"/>
        <v>0</v>
      </c>
      <c r="S91" s="156">
        <f t="shared" si="55"/>
        <v>0</v>
      </c>
      <c r="T91" s="156">
        <f t="shared" si="36"/>
        <v>8059</v>
      </c>
      <c r="U91" s="157">
        <f t="shared" si="37"/>
        <v>15973.026910954561</v>
      </c>
      <c r="V91" s="156"/>
      <c r="W91" s="161">
        <f t="shared" si="38"/>
        <v>15973.026910954561</v>
      </c>
      <c r="AA91" s="163">
        <v>82</v>
      </c>
      <c r="AB91" s="164">
        <v>8.4371289029366316</v>
      </c>
      <c r="AC91" s="164">
        <v>0</v>
      </c>
      <c r="AD91" s="164">
        <v>0</v>
      </c>
      <c r="AE91" s="164">
        <v>0</v>
      </c>
      <c r="AF91" s="164">
        <v>0</v>
      </c>
      <c r="AG91" s="164">
        <v>0</v>
      </c>
      <c r="AH91" s="164">
        <v>128431</v>
      </c>
      <c r="AI91" s="165">
        <v>0</v>
      </c>
      <c r="AJ91" s="165">
        <v>0</v>
      </c>
      <c r="AK91" s="165">
        <v>0</v>
      </c>
      <c r="AL91" s="165">
        <v>128431</v>
      </c>
      <c r="AM91" s="165">
        <v>0</v>
      </c>
      <c r="AN91" s="165">
        <v>7914.0269109545607</v>
      </c>
      <c r="AO91" s="165">
        <v>136345.02691095445</v>
      </c>
      <c r="AP91" s="165">
        <v>0</v>
      </c>
      <c r="AQ91" s="165">
        <v>0</v>
      </c>
      <c r="AR91" s="165">
        <v>0</v>
      </c>
      <c r="AS91" s="165">
        <v>0</v>
      </c>
      <c r="AT91" s="165">
        <v>0</v>
      </c>
      <c r="AU91" s="166">
        <v>136345.02691095445</v>
      </c>
      <c r="AW91" s="163">
        <f t="shared" si="39"/>
        <v>82</v>
      </c>
      <c r="AX91" s="164">
        <f t="shared" si="56"/>
        <v>0</v>
      </c>
      <c r="AY91" s="165">
        <f t="shared" si="57"/>
        <v>0</v>
      </c>
      <c r="AZ91" s="165">
        <f t="shared" si="58"/>
        <v>0</v>
      </c>
      <c r="BA91" s="165">
        <f t="shared" si="58"/>
        <v>0</v>
      </c>
      <c r="BB91" s="166">
        <f t="shared" si="59"/>
        <v>0</v>
      </c>
      <c r="BC91" s="44">
        <v>136345</v>
      </c>
      <c r="BD91" s="163"/>
      <c r="BE91" s="165"/>
      <c r="BF91" s="165"/>
      <c r="BG91" s="165"/>
      <c r="BH91" s="166"/>
      <c r="BJ91" s="167"/>
      <c r="CA91" s="163">
        <v>82</v>
      </c>
      <c r="CB91" s="45">
        <v>82</v>
      </c>
      <c r="CC91" s="44" t="s">
        <v>184</v>
      </c>
      <c r="CD91" s="168">
        <f t="shared" si="60"/>
        <v>128431</v>
      </c>
      <c r="CE91" s="169">
        <v>120372</v>
      </c>
      <c r="CF91" s="156">
        <f t="shared" si="61"/>
        <v>8059</v>
      </c>
      <c r="CG91" s="156">
        <v>0</v>
      </c>
      <c r="CH91" s="156">
        <v>0</v>
      </c>
      <c r="CI91" s="156">
        <f t="shared" si="62"/>
        <v>0</v>
      </c>
      <c r="CJ91" s="169">
        <f t="shared" si="40"/>
        <v>8059</v>
      </c>
      <c r="CK91" s="170">
        <f t="shared" si="41"/>
        <v>8059</v>
      </c>
      <c r="CZ91" s="156"/>
      <c r="DA91" s="163">
        <v>82</v>
      </c>
      <c r="DB91" s="44" t="s">
        <v>184</v>
      </c>
      <c r="DC91" s="156"/>
      <c r="DD91" s="156"/>
      <c r="DE91" s="156"/>
      <c r="DF91" s="156"/>
      <c r="DG91" s="171">
        <f t="shared" si="63"/>
        <v>0</v>
      </c>
      <c r="DH91" s="156"/>
      <c r="DI91" s="156"/>
      <c r="DJ91" s="156"/>
      <c r="DK91" s="171">
        <f t="shared" si="64"/>
        <v>0</v>
      </c>
      <c r="DL91" s="172">
        <f t="shared" si="42"/>
        <v>0</v>
      </c>
      <c r="DM91" s="156"/>
      <c r="DN91" s="172">
        <f t="shared" si="43"/>
        <v>0</v>
      </c>
      <c r="DO91" s="156"/>
      <c r="DP91" s="162">
        <f t="shared" si="44"/>
        <v>8059</v>
      </c>
      <c r="DQ91" s="156">
        <f t="shared" si="45"/>
        <v>0</v>
      </c>
      <c r="DR91" s="156">
        <f t="shared" si="65"/>
        <v>8059</v>
      </c>
      <c r="DS91" s="171"/>
      <c r="DT91" s="172">
        <f t="shared" si="66"/>
        <v>0</v>
      </c>
      <c r="DU91" s="156"/>
      <c r="DV91" s="173"/>
      <c r="DW91" s="174"/>
      <c r="DX91" s="174"/>
      <c r="DY91" s="174"/>
      <c r="DZ91" s="171"/>
      <c r="EA91" s="175"/>
      <c r="EB91" s="176"/>
      <c r="EC91" s="177">
        <f t="shared" si="46"/>
        <v>-82</v>
      </c>
      <c r="ED91" s="175"/>
      <c r="EE91" s="178"/>
      <c r="EF91" s="175"/>
      <c r="EG91" s="175"/>
      <c r="EH91" s="174"/>
      <c r="EI91" s="175"/>
      <c r="EJ91" s="175"/>
      <c r="EK91" s="175"/>
      <c r="EL91" s="175"/>
      <c r="EM91" s="175"/>
    </row>
    <row r="92" spans="1:143" s="44" customFormat="1" ht="12" x14ac:dyDescent="0.2">
      <c r="A92" s="154">
        <v>83</v>
      </c>
      <c r="B92" s="45">
        <v>83</v>
      </c>
      <c r="C92" s="44" t="s">
        <v>185</v>
      </c>
      <c r="D92" s="155">
        <f t="shared" si="47"/>
        <v>13.691377844926732</v>
      </c>
      <c r="E92" s="156">
        <f t="shared" si="48"/>
        <v>182540.77213901319</v>
      </c>
      <c r="F92" s="156">
        <f t="shared" si="48"/>
        <v>0</v>
      </c>
      <c r="G92" s="156">
        <f t="shared" si="48"/>
        <v>12842.512418541271</v>
      </c>
      <c r="H92" s="157">
        <f t="shared" si="49"/>
        <v>195383.28455755446</v>
      </c>
      <c r="I92" s="156"/>
      <c r="J92" s="158">
        <f t="shared" si="50"/>
        <v>12842.512418541271</v>
      </c>
      <c r="K92" s="159">
        <f t="shared" si="51"/>
        <v>23991.161815747477</v>
      </c>
      <c r="L92" s="160">
        <f t="shared" si="34"/>
        <v>36833.674234288745</v>
      </c>
      <c r="M92" s="156"/>
      <c r="N92" s="161">
        <f t="shared" si="35"/>
        <v>158549.61032326572</v>
      </c>
      <c r="O92" s="156"/>
      <c r="P92" s="162">
        <f t="shared" si="52"/>
        <v>12842.512418541271</v>
      </c>
      <c r="Q92" s="156">
        <f t="shared" si="53"/>
        <v>30.007732183816497</v>
      </c>
      <c r="R92" s="156">
        <f t="shared" si="54"/>
        <v>0</v>
      </c>
      <c r="S92" s="156">
        <f t="shared" si="55"/>
        <v>0</v>
      </c>
      <c r="T92" s="156">
        <f t="shared" si="36"/>
        <v>23991.161815747477</v>
      </c>
      <c r="U92" s="157">
        <f t="shared" si="37"/>
        <v>36863.681966472563</v>
      </c>
      <c r="V92" s="156"/>
      <c r="W92" s="161">
        <f t="shared" si="38"/>
        <v>66592.492289738278</v>
      </c>
      <c r="AA92" s="163">
        <v>83</v>
      </c>
      <c r="AB92" s="164">
        <v>13.691377844926732</v>
      </c>
      <c r="AC92" s="164">
        <v>0</v>
      </c>
      <c r="AD92" s="164">
        <v>0</v>
      </c>
      <c r="AE92" s="164">
        <v>0</v>
      </c>
      <c r="AF92" s="164">
        <v>0</v>
      </c>
      <c r="AG92" s="164">
        <v>0</v>
      </c>
      <c r="AH92" s="164">
        <v>184645</v>
      </c>
      <c r="AI92" s="165">
        <v>2104.2278609867894</v>
      </c>
      <c r="AJ92" s="165">
        <v>0</v>
      </c>
      <c r="AK92" s="165">
        <v>0</v>
      </c>
      <c r="AL92" s="165">
        <v>182540.77213901319</v>
      </c>
      <c r="AM92" s="165">
        <v>0</v>
      </c>
      <c r="AN92" s="165">
        <v>12842.512418541271</v>
      </c>
      <c r="AO92" s="165">
        <v>195383.28455755446</v>
      </c>
      <c r="AP92" s="165">
        <v>0</v>
      </c>
      <c r="AQ92" s="165">
        <v>30.007732183816497</v>
      </c>
      <c r="AR92" s="165">
        <v>0</v>
      </c>
      <c r="AS92" s="165">
        <v>0</v>
      </c>
      <c r="AT92" s="165">
        <v>30.007732183816497</v>
      </c>
      <c r="AU92" s="166">
        <v>195413.29228973828</v>
      </c>
      <c r="AW92" s="163">
        <f t="shared" si="39"/>
        <v>83</v>
      </c>
      <c r="AX92" s="164">
        <f t="shared" si="56"/>
        <v>0</v>
      </c>
      <c r="AY92" s="165">
        <f t="shared" si="57"/>
        <v>0</v>
      </c>
      <c r="AZ92" s="165">
        <f t="shared" si="58"/>
        <v>0</v>
      </c>
      <c r="BA92" s="165">
        <f t="shared" si="58"/>
        <v>0</v>
      </c>
      <c r="BB92" s="166">
        <f t="shared" si="59"/>
        <v>0</v>
      </c>
      <c r="BC92" s="44">
        <v>197484</v>
      </c>
      <c r="BD92" s="163"/>
      <c r="BE92" s="165"/>
      <c r="BF92" s="165"/>
      <c r="BG92" s="165"/>
      <c r="BH92" s="166"/>
      <c r="BJ92" s="167"/>
      <c r="CA92" s="163">
        <v>83</v>
      </c>
      <c r="CB92" s="45">
        <v>83</v>
      </c>
      <c r="CC92" s="44" t="s">
        <v>185</v>
      </c>
      <c r="CD92" s="168">
        <f t="shared" si="60"/>
        <v>182540.77213901319</v>
      </c>
      <c r="CE92" s="169">
        <v>168923</v>
      </c>
      <c r="CF92" s="156">
        <f t="shared" si="61"/>
        <v>13617.772139013192</v>
      </c>
      <c r="CG92" s="156">
        <v>31267.8</v>
      </c>
      <c r="CH92" s="156">
        <v>8834.4</v>
      </c>
      <c r="CI92" s="156">
        <f t="shared" si="62"/>
        <v>0</v>
      </c>
      <c r="CJ92" s="169">
        <f t="shared" si="40"/>
        <v>53719.972139013196</v>
      </c>
      <c r="CK92" s="170">
        <f t="shared" si="41"/>
        <v>23991.161815747477</v>
      </c>
      <c r="CZ92" s="156"/>
      <c r="DA92" s="163">
        <v>83</v>
      </c>
      <c r="DB92" s="44" t="s">
        <v>185</v>
      </c>
      <c r="DC92" s="156"/>
      <c r="DD92" s="156"/>
      <c r="DE92" s="156"/>
      <c r="DF92" s="156"/>
      <c r="DG92" s="171">
        <f t="shared" si="63"/>
        <v>0</v>
      </c>
      <c r="DH92" s="156"/>
      <c r="DI92" s="156"/>
      <c r="DJ92" s="156"/>
      <c r="DK92" s="171">
        <f t="shared" si="64"/>
        <v>0</v>
      </c>
      <c r="DL92" s="172">
        <f t="shared" si="42"/>
        <v>0</v>
      </c>
      <c r="DM92" s="156"/>
      <c r="DN92" s="172">
        <f t="shared" si="43"/>
        <v>0</v>
      </c>
      <c r="DO92" s="156"/>
      <c r="DP92" s="162">
        <f t="shared" si="44"/>
        <v>13617.772139013192</v>
      </c>
      <c r="DQ92" s="156">
        <f t="shared" si="45"/>
        <v>0</v>
      </c>
      <c r="DR92" s="156">
        <f t="shared" si="65"/>
        <v>13617.772139013192</v>
      </c>
      <c r="DS92" s="171"/>
      <c r="DT92" s="172">
        <f t="shared" si="66"/>
        <v>0</v>
      </c>
      <c r="DU92" s="156"/>
      <c r="DV92" s="173"/>
      <c r="DW92" s="174"/>
      <c r="DX92" s="174"/>
      <c r="DY92" s="174"/>
      <c r="DZ92" s="171"/>
      <c r="EA92" s="175"/>
      <c r="EB92" s="176"/>
      <c r="EC92" s="177">
        <f t="shared" si="46"/>
        <v>-83</v>
      </c>
      <c r="ED92" s="175"/>
      <c r="EE92" s="178"/>
      <c r="EF92" s="175"/>
      <c r="EG92" s="175"/>
      <c r="EH92" s="174"/>
      <c r="EI92" s="175"/>
      <c r="EJ92" s="175"/>
      <c r="EK92" s="175"/>
      <c r="EL92" s="175"/>
      <c r="EM92" s="175"/>
    </row>
    <row r="93" spans="1:143" s="44" customFormat="1" ht="12" x14ac:dyDescent="0.2">
      <c r="A93" s="154">
        <v>84</v>
      </c>
      <c r="B93" s="45">
        <v>84</v>
      </c>
      <c r="C93" s="44" t="s">
        <v>186</v>
      </c>
      <c r="D93" s="155">
        <f t="shared" si="47"/>
        <v>0</v>
      </c>
      <c r="E93" s="156">
        <f t="shared" si="48"/>
        <v>0</v>
      </c>
      <c r="F93" s="156">
        <f t="shared" si="48"/>
        <v>0</v>
      </c>
      <c r="G93" s="156">
        <f t="shared" si="48"/>
        <v>0</v>
      </c>
      <c r="H93" s="157">
        <f t="shared" si="49"/>
        <v>0</v>
      </c>
      <c r="I93" s="156"/>
      <c r="J93" s="158">
        <f t="shared" si="50"/>
        <v>0</v>
      </c>
      <c r="K93" s="159">
        <f t="shared" si="51"/>
        <v>0</v>
      </c>
      <c r="L93" s="160">
        <f t="shared" si="34"/>
        <v>0</v>
      </c>
      <c r="M93" s="156"/>
      <c r="N93" s="161">
        <f t="shared" si="35"/>
        <v>0</v>
      </c>
      <c r="O93" s="156"/>
      <c r="P93" s="162">
        <f t="shared" si="52"/>
        <v>0</v>
      </c>
      <c r="Q93" s="156">
        <f t="shared" si="53"/>
        <v>0</v>
      </c>
      <c r="R93" s="156">
        <f t="shared" si="54"/>
        <v>0</v>
      </c>
      <c r="S93" s="156">
        <f t="shared" si="55"/>
        <v>0</v>
      </c>
      <c r="T93" s="156">
        <f t="shared" si="36"/>
        <v>0</v>
      </c>
      <c r="U93" s="157">
        <f t="shared" si="37"/>
        <v>0</v>
      </c>
      <c r="V93" s="156"/>
      <c r="W93" s="161">
        <f t="shared" si="38"/>
        <v>0</v>
      </c>
      <c r="AA93" s="163">
        <v>84</v>
      </c>
      <c r="AB93" s="164"/>
      <c r="AC93" s="164"/>
      <c r="AD93" s="164"/>
      <c r="AE93" s="164"/>
      <c r="AF93" s="164"/>
      <c r="AG93" s="164"/>
      <c r="AH93" s="164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6"/>
      <c r="AW93" s="163">
        <f t="shared" si="39"/>
        <v>84</v>
      </c>
      <c r="AX93" s="164">
        <f t="shared" si="56"/>
        <v>0</v>
      </c>
      <c r="AY93" s="165">
        <f t="shared" si="57"/>
        <v>0</v>
      </c>
      <c r="AZ93" s="165">
        <f t="shared" si="58"/>
        <v>0</v>
      </c>
      <c r="BA93" s="165">
        <f t="shared" si="58"/>
        <v>0</v>
      </c>
      <c r="BB93" s="166">
        <f t="shared" si="59"/>
        <v>0</v>
      </c>
      <c r="BD93" s="163"/>
      <c r="BE93" s="165"/>
      <c r="BF93" s="165"/>
      <c r="BG93" s="165"/>
      <c r="BH93" s="166"/>
      <c r="BJ93" s="167"/>
      <c r="CA93" s="163">
        <v>84</v>
      </c>
      <c r="CB93" s="45">
        <v>84</v>
      </c>
      <c r="CC93" s="44" t="s">
        <v>186</v>
      </c>
      <c r="CD93" s="168">
        <f t="shared" si="60"/>
        <v>0</v>
      </c>
      <c r="CE93" s="169">
        <v>0</v>
      </c>
      <c r="CF93" s="156">
        <f t="shared" si="61"/>
        <v>0</v>
      </c>
      <c r="CG93" s="156">
        <v>0</v>
      </c>
      <c r="CH93" s="156">
        <v>0</v>
      </c>
      <c r="CI93" s="156">
        <f t="shared" si="62"/>
        <v>0</v>
      </c>
      <c r="CJ93" s="169">
        <f t="shared" si="40"/>
        <v>0</v>
      </c>
      <c r="CK93" s="170">
        <f t="shared" si="41"/>
        <v>0</v>
      </c>
      <c r="CZ93" s="156"/>
      <c r="DA93" s="163">
        <v>84</v>
      </c>
      <c r="DB93" s="44" t="s">
        <v>186</v>
      </c>
      <c r="DC93" s="156"/>
      <c r="DD93" s="156"/>
      <c r="DE93" s="156"/>
      <c r="DF93" s="156"/>
      <c r="DG93" s="171">
        <f t="shared" si="63"/>
        <v>0</v>
      </c>
      <c r="DH93" s="156"/>
      <c r="DI93" s="156"/>
      <c r="DJ93" s="156"/>
      <c r="DK93" s="171">
        <f t="shared" si="64"/>
        <v>0</v>
      </c>
      <c r="DL93" s="172">
        <f t="shared" si="42"/>
        <v>0</v>
      </c>
      <c r="DM93" s="156"/>
      <c r="DN93" s="172">
        <f t="shared" si="43"/>
        <v>0</v>
      </c>
      <c r="DO93" s="156"/>
      <c r="DP93" s="162">
        <f t="shared" si="44"/>
        <v>0</v>
      </c>
      <c r="DQ93" s="156">
        <f t="shared" si="45"/>
        <v>0</v>
      </c>
      <c r="DR93" s="156">
        <f t="shared" si="65"/>
        <v>0</v>
      </c>
      <c r="DS93" s="171"/>
      <c r="DT93" s="172">
        <f t="shared" si="66"/>
        <v>0</v>
      </c>
      <c r="DU93" s="156"/>
      <c r="DV93" s="173"/>
      <c r="DW93" s="174"/>
      <c r="DX93" s="174"/>
      <c r="DY93" s="174"/>
      <c r="DZ93" s="171"/>
      <c r="EA93" s="175"/>
      <c r="EB93" s="176"/>
      <c r="EC93" s="177">
        <f t="shared" si="46"/>
        <v>-84</v>
      </c>
      <c r="ED93" s="175"/>
      <c r="EE93" s="178"/>
      <c r="EF93" s="175"/>
      <c r="EG93" s="175"/>
      <c r="EH93" s="174"/>
      <c r="EI93" s="175"/>
      <c r="EJ93" s="175"/>
      <c r="EK93" s="175"/>
      <c r="EL93" s="175"/>
      <c r="EM93" s="175"/>
    </row>
    <row r="94" spans="1:143" s="44" customFormat="1" ht="12" x14ac:dyDescent="0.2">
      <c r="A94" s="154">
        <v>85</v>
      </c>
      <c r="B94" s="45">
        <v>86</v>
      </c>
      <c r="C94" s="44" t="s">
        <v>187</v>
      </c>
      <c r="D94" s="155">
        <f t="shared" si="47"/>
        <v>0</v>
      </c>
      <c r="E94" s="156">
        <f t="shared" si="48"/>
        <v>0</v>
      </c>
      <c r="F94" s="156">
        <f t="shared" si="48"/>
        <v>0</v>
      </c>
      <c r="G94" s="156">
        <f t="shared" si="48"/>
        <v>0</v>
      </c>
      <c r="H94" s="157">
        <f t="shared" si="49"/>
        <v>0</v>
      </c>
      <c r="I94" s="156"/>
      <c r="J94" s="158">
        <f t="shared" si="50"/>
        <v>0</v>
      </c>
      <c r="K94" s="159">
        <f t="shared" si="51"/>
        <v>0</v>
      </c>
      <c r="L94" s="160">
        <f t="shared" si="34"/>
        <v>0</v>
      </c>
      <c r="M94" s="156"/>
      <c r="N94" s="161">
        <f t="shared" si="35"/>
        <v>0</v>
      </c>
      <c r="O94" s="156"/>
      <c r="P94" s="162">
        <f t="shared" si="52"/>
        <v>0</v>
      </c>
      <c r="Q94" s="156">
        <f t="shared" si="53"/>
        <v>0</v>
      </c>
      <c r="R94" s="156">
        <f t="shared" si="54"/>
        <v>0</v>
      </c>
      <c r="S94" s="156">
        <f t="shared" si="55"/>
        <v>0</v>
      </c>
      <c r="T94" s="156">
        <f t="shared" si="36"/>
        <v>0</v>
      </c>
      <c r="U94" s="157">
        <f t="shared" si="37"/>
        <v>0</v>
      </c>
      <c r="V94" s="156"/>
      <c r="W94" s="161">
        <f t="shared" si="38"/>
        <v>0</v>
      </c>
      <c r="AA94" s="163">
        <v>85</v>
      </c>
      <c r="AB94" s="164"/>
      <c r="AC94" s="164"/>
      <c r="AD94" s="164"/>
      <c r="AE94" s="164"/>
      <c r="AF94" s="164"/>
      <c r="AG94" s="164"/>
      <c r="AH94" s="164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6"/>
      <c r="AW94" s="163">
        <f t="shared" si="39"/>
        <v>85</v>
      </c>
      <c r="AX94" s="164">
        <f t="shared" si="56"/>
        <v>0</v>
      </c>
      <c r="AY94" s="165">
        <f t="shared" si="57"/>
        <v>0</v>
      </c>
      <c r="AZ94" s="165">
        <f t="shared" si="58"/>
        <v>0</v>
      </c>
      <c r="BA94" s="165">
        <f t="shared" si="58"/>
        <v>0</v>
      </c>
      <c r="BB94" s="166">
        <f t="shared" si="59"/>
        <v>0</v>
      </c>
      <c r="BD94" s="163"/>
      <c r="BE94" s="165"/>
      <c r="BF94" s="165"/>
      <c r="BG94" s="165"/>
      <c r="BH94" s="166"/>
      <c r="BJ94" s="167"/>
      <c r="CA94" s="163">
        <v>85</v>
      </c>
      <c r="CB94" s="45">
        <v>86</v>
      </c>
      <c r="CC94" s="44" t="s">
        <v>187</v>
      </c>
      <c r="CD94" s="168">
        <f t="shared" si="60"/>
        <v>0</v>
      </c>
      <c r="CE94" s="169">
        <v>0</v>
      </c>
      <c r="CF94" s="156">
        <f t="shared" si="61"/>
        <v>0</v>
      </c>
      <c r="CG94" s="156">
        <v>0</v>
      </c>
      <c r="CH94" s="156">
        <v>0</v>
      </c>
      <c r="CI94" s="156">
        <f t="shared" si="62"/>
        <v>0</v>
      </c>
      <c r="CJ94" s="169">
        <f t="shared" si="40"/>
        <v>0</v>
      </c>
      <c r="CK94" s="170">
        <f t="shared" si="41"/>
        <v>0</v>
      </c>
      <c r="CZ94" s="156"/>
      <c r="DA94" s="163">
        <v>85</v>
      </c>
      <c r="DB94" s="44" t="s">
        <v>187</v>
      </c>
      <c r="DC94" s="156"/>
      <c r="DD94" s="156"/>
      <c r="DE94" s="156"/>
      <c r="DF94" s="156"/>
      <c r="DG94" s="171">
        <f t="shared" si="63"/>
        <v>0</v>
      </c>
      <c r="DH94" s="156"/>
      <c r="DI94" s="156"/>
      <c r="DJ94" s="156"/>
      <c r="DK94" s="171">
        <f t="shared" si="64"/>
        <v>0</v>
      </c>
      <c r="DL94" s="172">
        <f t="shared" si="42"/>
        <v>0</v>
      </c>
      <c r="DM94" s="156"/>
      <c r="DN94" s="172">
        <f t="shared" si="43"/>
        <v>0</v>
      </c>
      <c r="DO94" s="156"/>
      <c r="DP94" s="162">
        <f t="shared" si="44"/>
        <v>0</v>
      </c>
      <c r="DQ94" s="156">
        <f t="shared" si="45"/>
        <v>0</v>
      </c>
      <c r="DR94" s="156">
        <f t="shared" si="65"/>
        <v>0</v>
      </c>
      <c r="DS94" s="171"/>
      <c r="DT94" s="172">
        <f t="shared" si="66"/>
        <v>0</v>
      </c>
      <c r="DU94" s="156"/>
      <c r="DV94" s="173"/>
      <c r="DW94" s="174"/>
      <c r="DX94" s="174"/>
      <c r="DY94" s="174"/>
      <c r="DZ94" s="171"/>
      <c r="EA94" s="175"/>
      <c r="EB94" s="176"/>
      <c r="EC94" s="177">
        <f t="shared" si="46"/>
        <v>-85</v>
      </c>
      <c r="ED94" s="175"/>
      <c r="EE94" s="178"/>
      <c r="EF94" s="175"/>
      <c r="EG94" s="175"/>
      <c r="EH94" s="174"/>
      <c r="EI94" s="175"/>
      <c r="EJ94" s="175"/>
      <c r="EK94" s="175"/>
      <c r="EL94" s="175"/>
      <c r="EM94" s="175"/>
    </row>
    <row r="95" spans="1:143" s="44" customFormat="1" ht="12" x14ac:dyDescent="0.2">
      <c r="A95" s="154">
        <v>86</v>
      </c>
      <c r="B95" s="45">
        <v>87</v>
      </c>
      <c r="C95" s="44" t="s">
        <v>188</v>
      </c>
      <c r="D95" s="155">
        <f t="shared" si="47"/>
        <v>121.75960791925475</v>
      </c>
      <c r="E95" s="156">
        <f t="shared" si="48"/>
        <v>1511408.6976620713</v>
      </c>
      <c r="F95" s="156">
        <f t="shared" si="48"/>
        <v>0</v>
      </c>
      <c r="G95" s="156">
        <f t="shared" si="48"/>
        <v>114210.51222826088</v>
      </c>
      <c r="H95" s="157">
        <f t="shared" si="49"/>
        <v>1625619.2098903323</v>
      </c>
      <c r="I95" s="156"/>
      <c r="J95" s="158">
        <f t="shared" si="50"/>
        <v>114210.51222826088</v>
      </c>
      <c r="K95" s="159">
        <f t="shared" si="51"/>
        <v>111452.53893689785</v>
      </c>
      <c r="L95" s="160">
        <f t="shared" si="34"/>
        <v>225663.05116515874</v>
      </c>
      <c r="M95" s="156"/>
      <c r="N95" s="161">
        <f t="shared" si="35"/>
        <v>1399956.1587251737</v>
      </c>
      <c r="O95" s="156"/>
      <c r="P95" s="162">
        <f t="shared" si="52"/>
        <v>114210.51222826088</v>
      </c>
      <c r="Q95" s="156">
        <f t="shared" si="53"/>
        <v>0</v>
      </c>
      <c r="R95" s="156">
        <f t="shared" si="54"/>
        <v>0</v>
      </c>
      <c r="S95" s="156">
        <f t="shared" si="55"/>
        <v>0</v>
      </c>
      <c r="T95" s="156">
        <f t="shared" si="36"/>
        <v>111452.53893689785</v>
      </c>
      <c r="U95" s="157">
        <f t="shared" si="37"/>
        <v>225663.05116515874</v>
      </c>
      <c r="V95" s="156"/>
      <c r="W95" s="161">
        <f t="shared" si="38"/>
        <v>287163.4098903322</v>
      </c>
      <c r="AA95" s="163">
        <v>86</v>
      </c>
      <c r="AB95" s="164">
        <v>121.75960791925475</v>
      </c>
      <c r="AC95" s="164">
        <v>0</v>
      </c>
      <c r="AD95" s="164">
        <v>0</v>
      </c>
      <c r="AE95" s="164">
        <v>0</v>
      </c>
      <c r="AF95" s="164">
        <v>0</v>
      </c>
      <c r="AG95" s="164">
        <v>0</v>
      </c>
      <c r="AH95" s="164">
        <v>1531303</v>
      </c>
      <c r="AI95" s="165">
        <v>19894.302337926998</v>
      </c>
      <c r="AJ95" s="165">
        <v>0</v>
      </c>
      <c r="AK95" s="165">
        <v>0</v>
      </c>
      <c r="AL95" s="165">
        <v>1511408.6976620713</v>
      </c>
      <c r="AM95" s="165">
        <v>0</v>
      </c>
      <c r="AN95" s="165">
        <v>114210.51222826088</v>
      </c>
      <c r="AO95" s="165">
        <v>1625619.2098903342</v>
      </c>
      <c r="AP95" s="165">
        <v>0</v>
      </c>
      <c r="AQ95" s="165">
        <v>0</v>
      </c>
      <c r="AR95" s="165">
        <v>0</v>
      </c>
      <c r="AS95" s="165">
        <v>0</v>
      </c>
      <c r="AT95" s="165">
        <v>0</v>
      </c>
      <c r="AU95" s="166">
        <v>1625619.2098903342</v>
      </c>
      <c r="AW95" s="163">
        <f t="shared" si="39"/>
        <v>86</v>
      </c>
      <c r="AX95" s="164">
        <f t="shared" si="56"/>
        <v>0</v>
      </c>
      <c r="AY95" s="165">
        <f t="shared" si="57"/>
        <v>0</v>
      </c>
      <c r="AZ95" s="165">
        <f t="shared" si="58"/>
        <v>0</v>
      </c>
      <c r="BA95" s="165">
        <f t="shared" si="58"/>
        <v>0</v>
      </c>
      <c r="BB95" s="166">
        <f t="shared" si="59"/>
        <v>0</v>
      </c>
      <c r="BC95" s="44">
        <v>1645513</v>
      </c>
      <c r="BD95" s="163"/>
      <c r="BE95" s="165"/>
      <c r="BF95" s="165"/>
      <c r="BG95" s="165"/>
      <c r="BH95" s="166"/>
      <c r="BJ95" s="167"/>
      <c r="CA95" s="163">
        <v>86</v>
      </c>
      <c r="CB95" s="45">
        <v>87</v>
      </c>
      <c r="CC95" s="44" t="s">
        <v>188</v>
      </c>
      <c r="CD95" s="168">
        <f t="shared" si="60"/>
        <v>1511408.6976620713</v>
      </c>
      <c r="CE95" s="169">
        <v>1423894</v>
      </c>
      <c r="CF95" s="156">
        <f t="shared" si="61"/>
        <v>87514.697662071325</v>
      </c>
      <c r="CG95" s="156">
        <v>72154.2</v>
      </c>
      <c r="CH95" s="156">
        <v>13284</v>
      </c>
      <c r="CI95" s="156">
        <f t="shared" si="62"/>
        <v>0</v>
      </c>
      <c r="CJ95" s="169">
        <f t="shared" si="40"/>
        <v>172952.89766207134</v>
      </c>
      <c r="CK95" s="170">
        <f t="shared" si="41"/>
        <v>111452.53893689785</v>
      </c>
      <c r="CZ95" s="156"/>
      <c r="DA95" s="163">
        <v>86</v>
      </c>
      <c r="DB95" s="44" t="s">
        <v>188</v>
      </c>
      <c r="DC95" s="156"/>
      <c r="DD95" s="156"/>
      <c r="DE95" s="156"/>
      <c r="DF95" s="156"/>
      <c r="DG95" s="171">
        <f t="shared" si="63"/>
        <v>0</v>
      </c>
      <c r="DH95" s="156"/>
      <c r="DI95" s="156"/>
      <c r="DJ95" s="156"/>
      <c r="DK95" s="171">
        <f t="shared" si="64"/>
        <v>0</v>
      </c>
      <c r="DL95" s="172">
        <f t="shared" si="42"/>
        <v>0</v>
      </c>
      <c r="DM95" s="156"/>
      <c r="DN95" s="172">
        <f t="shared" si="43"/>
        <v>0</v>
      </c>
      <c r="DO95" s="156"/>
      <c r="DP95" s="162">
        <f t="shared" si="44"/>
        <v>87514.697662071325</v>
      </c>
      <c r="DQ95" s="156">
        <f t="shared" si="45"/>
        <v>0</v>
      </c>
      <c r="DR95" s="156">
        <f t="shared" si="65"/>
        <v>87514.697662071325</v>
      </c>
      <c r="DS95" s="171"/>
      <c r="DT95" s="172">
        <f t="shared" si="66"/>
        <v>0</v>
      </c>
      <c r="DU95" s="156"/>
      <c r="DV95" s="173"/>
      <c r="DW95" s="174"/>
      <c r="DX95" s="174"/>
      <c r="DY95" s="174"/>
      <c r="DZ95" s="171"/>
      <c r="EA95" s="175"/>
      <c r="EB95" s="176"/>
      <c r="EC95" s="177">
        <f t="shared" si="46"/>
        <v>-86</v>
      </c>
      <c r="ED95" s="175"/>
      <c r="EE95" s="178"/>
      <c r="EF95" s="175"/>
      <c r="EG95" s="175"/>
      <c r="EH95" s="174"/>
      <c r="EI95" s="175"/>
      <c r="EJ95" s="175"/>
      <c r="EK95" s="175"/>
      <c r="EL95" s="175"/>
      <c r="EM95" s="175"/>
    </row>
    <row r="96" spans="1:143" s="44" customFormat="1" ht="12" x14ac:dyDescent="0.2">
      <c r="A96" s="154">
        <v>87</v>
      </c>
      <c r="B96" s="45">
        <v>85</v>
      </c>
      <c r="C96" s="44" t="s">
        <v>189</v>
      </c>
      <c r="D96" s="155">
        <f t="shared" si="47"/>
        <v>9.8703548599216795</v>
      </c>
      <c r="E96" s="156">
        <f t="shared" si="48"/>
        <v>164750</v>
      </c>
      <c r="F96" s="156">
        <f t="shared" si="48"/>
        <v>0</v>
      </c>
      <c r="G96" s="156">
        <f t="shared" si="48"/>
        <v>9258.3928586065431</v>
      </c>
      <c r="H96" s="157">
        <f t="shared" si="49"/>
        <v>174008.39285860653</v>
      </c>
      <c r="I96" s="156"/>
      <c r="J96" s="158">
        <f t="shared" si="50"/>
        <v>9258.3928586065431</v>
      </c>
      <c r="K96" s="159">
        <f t="shared" si="51"/>
        <v>4968.8263982506523</v>
      </c>
      <c r="L96" s="160">
        <f t="shared" si="34"/>
        <v>14227.219256857195</v>
      </c>
      <c r="M96" s="156"/>
      <c r="N96" s="161">
        <f t="shared" si="35"/>
        <v>159781.17360174932</v>
      </c>
      <c r="O96" s="156"/>
      <c r="P96" s="162">
        <f t="shared" si="52"/>
        <v>9258.3928586065431</v>
      </c>
      <c r="Q96" s="156">
        <f t="shared" si="53"/>
        <v>0</v>
      </c>
      <c r="R96" s="156">
        <f t="shared" si="54"/>
        <v>0</v>
      </c>
      <c r="S96" s="156">
        <f t="shared" si="55"/>
        <v>0</v>
      </c>
      <c r="T96" s="156">
        <f t="shared" si="36"/>
        <v>4968.8263982506523</v>
      </c>
      <c r="U96" s="157">
        <f t="shared" si="37"/>
        <v>14227.219256857195</v>
      </c>
      <c r="V96" s="156"/>
      <c r="W96" s="161">
        <f t="shared" si="38"/>
        <v>16955.792858606543</v>
      </c>
      <c r="AA96" s="163">
        <v>87</v>
      </c>
      <c r="AB96" s="164">
        <v>9.8703548599216795</v>
      </c>
      <c r="AC96" s="164">
        <v>0</v>
      </c>
      <c r="AD96" s="164">
        <v>0</v>
      </c>
      <c r="AE96" s="164">
        <v>0</v>
      </c>
      <c r="AF96" s="164">
        <v>0</v>
      </c>
      <c r="AG96" s="164">
        <v>0</v>
      </c>
      <c r="AH96" s="164">
        <v>164750</v>
      </c>
      <c r="AI96" s="165">
        <v>0</v>
      </c>
      <c r="AJ96" s="165">
        <v>0</v>
      </c>
      <c r="AK96" s="165">
        <v>0</v>
      </c>
      <c r="AL96" s="165">
        <v>164750</v>
      </c>
      <c r="AM96" s="165">
        <v>0</v>
      </c>
      <c r="AN96" s="165">
        <v>9258.3928586065431</v>
      </c>
      <c r="AO96" s="165">
        <v>174008.39285860647</v>
      </c>
      <c r="AP96" s="165">
        <v>0</v>
      </c>
      <c r="AQ96" s="165">
        <v>0</v>
      </c>
      <c r="AR96" s="165">
        <v>0</v>
      </c>
      <c r="AS96" s="165">
        <v>0</v>
      </c>
      <c r="AT96" s="165">
        <v>0</v>
      </c>
      <c r="AU96" s="166">
        <v>174008.39285860647</v>
      </c>
      <c r="AW96" s="163">
        <f t="shared" si="39"/>
        <v>87</v>
      </c>
      <c r="AX96" s="164">
        <f t="shared" si="56"/>
        <v>0</v>
      </c>
      <c r="AY96" s="165">
        <f t="shared" si="57"/>
        <v>0</v>
      </c>
      <c r="AZ96" s="165">
        <f t="shared" si="58"/>
        <v>0</v>
      </c>
      <c r="BA96" s="165">
        <f t="shared" si="58"/>
        <v>0</v>
      </c>
      <c r="BB96" s="166">
        <f t="shared" si="59"/>
        <v>0</v>
      </c>
      <c r="BC96" s="44">
        <v>174011</v>
      </c>
      <c r="BD96" s="163"/>
      <c r="BE96" s="165"/>
      <c r="BF96" s="165"/>
      <c r="BG96" s="165"/>
      <c r="BH96" s="166"/>
      <c r="BJ96" s="167"/>
      <c r="CA96" s="163">
        <v>87</v>
      </c>
      <c r="CB96" s="45">
        <v>85</v>
      </c>
      <c r="CC96" s="44" t="s">
        <v>189</v>
      </c>
      <c r="CD96" s="168">
        <f t="shared" si="60"/>
        <v>164750</v>
      </c>
      <c r="CE96" s="169">
        <v>160408</v>
      </c>
      <c r="CF96" s="156">
        <f t="shared" si="61"/>
        <v>4342</v>
      </c>
      <c r="CG96" s="156">
        <v>1889.3999999999999</v>
      </c>
      <c r="CH96" s="156">
        <v>1466</v>
      </c>
      <c r="CI96" s="156">
        <f t="shared" si="62"/>
        <v>0</v>
      </c>
      <c r="CJ96" s="169">
        <f t="shared" si="40"/>
        <v>7697.4</v>
      </c>
      <c r="CK96" s="170">
        <f t="shared" si="41"/>
        <v>4968.8263982506523</v>
      </c>
      <c r="CZ96" s="156"/>
      <c r="DA96" s="163">
        <v>87</v>
      </c>
      <c r="DB96" s="44" t="s">
        <v>189</v>
      </c>
      <c r="DC96" s="156"/>
      <c r="DD96" s="156"/>
      <c r="DE96" s="156"/>
      <c r="DF96" s="156"/>
      <c r="DG96" s="171">
        <f t="shared" si="63"/>
        <v>0</v>
      </c>
      <c r="DH96" s="156"/>
      <c r="DI96" s="156"/>
      <c r="DJ96" s="156"/>
      <c r="DK96" s="171">
        <f t="shared" si="64"/>
        <v>0</v>
      </c>
      <c r="DL96" s="172">
        <f t="shared" si="42"/>
        <v>0</v>
      </c>
      <c r="DM96" s="156"/>
      <c r="DN96" s="172">
        <f t="shared" si="43"/>
        <v>0</v>
      </c>
      <c r="DO96" s="156"/>
      <c r="DP96" s="162">
        <f t="shared" si="44"/>
        <v>4342</v>
      </c>
      <c r="DQ96" s="156">
        <f t="shared" si="45"/>
        <v>0</v>
      </c>
      <c r="DR96" s="156">
        <f t="shared" si="65"/>
        <v>4342</v>
      </c>
      <c r="DS96" s="171"/>
      <c r="DT96" s="172">
        <f t="shared" si="66"/>
        <v>0</v>
      </c>
      <c r="DU96" s="156"/>
      <c r="DV96" s="173"/>
      <c r="DW96" s="174"/>
      <c r="DX96" s="174"/>
      <c r="DY96" s="174"/>
      <c r="DZ96" s="171"/>
      <c r="EA96" s="175"/>
      <c r="EB96" s="176"/>
      <c r="EC96" s="177">
        <f t="shared" si="46"/>
        <v>-87</v>
      </c>
      <c r="ED96" s="175"/>
      <c r="EE96" s="178"/>
      <c r="EF96" s="175"/>
      <c r="EG96" s="175"/>
      <c r="EH96" s="174"/>
      <c r="EI96" s="175"/>
      <c r="EJ96" s="175"/>
      <c r="EK96" s="175"/>
      <c r="EL96" s="175"/>
      <c r="EM96" s="175"/>
    </row>
    <row r="97" spans="1:143" s="44" customFormat="1" ht="12" x14ac:dyDescent="0.2">
      <c r="A97" s="154">
        <v>88</v>
      </c>
      <c r="B97" s="45">
        <v>88</v>
      </c>
      <c r="C97" s="44" t="s">
        <v>190</v>
      </c>
      <c r="D97" s="155">
        <f t="shared" si="47"/>
        <v>19.085586956668642</v>
      </c>
      <c r="E97" s="156">
        <f t="shared" si="48"/>
        <v>307854.03940824576</v>
      </c>
      <c r="F97" s="156">
        <f t="shared" si="48"/>
        <v>0</v>
      </c>
      <c r="G97" s="156">
        <f t="shared" si="48"/>
        <v>17902.28056535518</v>
      </c>
      <c r="H97" s="157">
        <f t="shared" si="49"/>
        <v>325756.31997360097</v>
      </c>
      <c r="I97" s="156"/>
      <c r="J97" s="158">
        <f t="shared" si="50"/>
        <v>17902.28056535518</v>
      </c>
      <c r="K97" s="159">
        <f t="shared" si="51"/>
        <v>24742.039408245764</v>
      </c>
      <c r="L97" s="160">
        <f t="shared" si="34"/>
        <v>42644.319973600941</v>
      </c>
      <c r="M97" s="156"/>
      <c r="N97" s="161">
        <f t="shared" si="35"/>
        <v>283112</v>
      </c>
      <c r="O97" s="156"/>
      <c r="P97" s="162">
        <f t="shared" si="52"/>
        <v>17902.28056535518</v>
      </c>
      <c r="Q97" s="156">
        <f t="shared" si="53"/>
        <v>0</v>
      </c>
      <c r="R97" s="156">
        <f t="shared" si="54"/>
        <v>0</v>
      </c>
      <c r="S97" s="156">
        <f t="shared" si="55"/>
        <v>0</v>
      </c>
      <c r="T97" s="156">
        <f t="shared" si="36"/>
        <v>24742.039408245764</v>
      </c>
      <c r="U97" s="157">
        <f t="shared" si="37"/>
        <v>42644.319973600941</v>
      </c>
      <c r="V97" s="156"/>
      <c r="W97" s="161">
        <f t="shared" si="38"/>
        <v>49779.919973600947</v>
      </c>
      <c r="AA97" s="163">
        <v>88</v>
      </c>
      <c r="AB97" s="164">
        <v>19.085586956668642</v>
      </c>
      <c r="AC97" s="164">
        <v>0</v>
      </c>
      <c r="AD97" s="164">
        <v>0</v>
      </c>
      <c r="AE97" s="164">
        <v>0</v>
      </c>
      <c r="AF97" s="164">
        <v>0</v>
      </c>
      <c r="AG97" s="164">
        <v>0</v>
      </c>
      <c r="AH97" s="164">
        <v>309821</v>
      </c>
      <c r="AI97" s="165">
        <v>1966.9605917542694</v>
      </c>
      <c r="AJ97" s="165">
        <v>0</v>
      </c>
      <c r="AK97" s="165">
        <v>0</v>
      </c>
      <c r="AL97" s="165">
        <v>307854.03940824576</v>
      </c>
      <c r="AM97" s="165">
        <v>0</v>
      </c>
      <c r="AN97" s="165">
        <v>17902.28056535518</v>
      </c>
      <c r="AO97" s="165">
        <v>325756.31997360097</v>
      </c>
      <c r="AP97" s="165">
        <v>0</v>
      </c>
      <c r="AQ97" s="165">
        <v>0</v>
      </c>
      <c r="AR97" s="165">
        <v>0</v>
      </c>
      <c r="AS97" s="165">
        <v>0</v>
      </c>
      <c r="AT97" s="165">
        <v>0</v>
      </c>
      <c r="AU97" s="166">
        <v>325756.31997360097</v>
      </c>
      <c r="AW97" s="163">
        <f t="shared" si="39"/>
        <v>88</v>
      </c>
      <c r="AX97" s="164">
        <f t="shared" si="56"/>
        <v>0</v>
      </c>
      <c r="AY97" s="165">
        <f t="shared" si="57"/>
        <v>0</v>
      </c>
      <c r="AZ97" s="165">
        <f t="shared" si="58"/>
        <v>0</v>
      </c>
      <c r="BA97" s="165">
        <f t="shared" si="58"/>
        <v>0</v>
      </c>
      <c r="BB97" s="166">
        <f t="shared" si="59"/>
        <v>0</v>
      </c>
      <c r="BC97" s="44">
        <v>327716</v>
      </c>
      <c r="BD97" s="163"/>
      <c r="BE97" s="165"/>
      <c r="BF97" s="165"/>
      <c r="BG97" s="165"/>
      <c r="BH97" s="166"/>
      <c r="BJ97" s="167"/>
      <c r="CA97" s="163">
        <v>88</v>
      </c>
      <c r="CB97" s="45">
        <v>88</v>
      </c>
      <c r="CC97" s="44" t="s">
        <v>190</v>
      </c>
      <c r="CD97" s="168">
        <f t="shared" si="60"/>
        <v>307854.03940824576</v>
      </c>
      <c r="CE97" s="169">
        <v>283112</v>
      </c>
      <c r="CF97" s="156">
        <f t="shared" si="61"/>
        <v>24742.039408245764</v>
      </c>
      <c r="CG97" s="156">
        <v>0</v>
      </c>
      <c r="CH97" s="156">
        <v>7135.6</v>
      </c>
      <c r="CI97" s="156">
        <f t="shared" si="62"/>
        <v>0</v>
      </c>
      <c r="CJ97" s="169">
        <f t="shared" si="40"/>
        <v>31877.639408245763</v>
      </c>
      <c r="CK97" s="170">
        <f t="shared" si="41"/>
        <v>24742.039408245764</v>
      </c>
      <c r="CZ97" s="156"/>
      <c r="DA97" s="163">
        <v>88</v>
      </c>
      <c r="DB97" s="44" t="s">
        <v>190</v>
      </c>
      <c r="DC97" s="156"/>
      <c r="DD97" s="156"/>
      <c r="DE97" s="156"/>
      <c r="DF97" s="156"/>
      <c r="DG97" s="171">
        <f t="shared" si="63"/>
        <v>0</v>
      </c>
      <c r="DH97" s="156"/>
      <c r="DI97" s="156"/>
      <c r="DJ97" s="156"/>
      <c r="DK97" s="171">
        <f t="shared" si="64"/>
        <v>0</v>
      </c>
      <c r="DL97" s="172">
        <f t="shared" si="42"/>
        <v>0</v>
      </c>
      <c r="DM97" s="156"/>
      <c r="DN97" s="172">
        <f t="shared" si="43"/>
        <v>0</v>
      </c>
      <c r="DO97" s="156"/>
      <c r="DP97" s="162">
        <f t="shared" si="44"/>
        <v>24742.039408245764</v>
      </c>
      <c r="DQ97" s="156">
        <f t="shared" si="45"/>
        <v>0</v>
      </c>
      <c r="DR97" s="156">
        <f t="shared" si="65"/>
        <v>24742.039408245764</v>
      </c>
      <c r="DS97" s="171"/>
      <c r="DT97" s="172">
        <f t="shared" si="66"/>
        <v>0</v>
      </c>
      <c r="DU97" s="156"/>
      <c r="DV97" s="173"/>
      <c r="DW97" s="174"/>
      <c r="DX97" s="174"/>
      <c r="DY97" s="174"/>
      <c r="DZ97" s="171"/>
      <c r="EA97" s="175"/>
      <c r="EB97" s="176"/>
      <c r="EC97" s="177">
        <f t="shared" si="46"/>
        <v>-88</v>
      </c>
      <c r="ED97" s="175"/>
      <c r="EE97" s="178"/>
      <c r="EF97" s="175"/>
      <c r="EG97" s="175"/>
      <c r="EH97" s="174"/>
      <c r="EI97" s="175"/>
      <c r="EJ97" s="175"/>
      <c r="EK97" s="175"/>
      <c r="EL97" s="175"/>
      <c r="EM97" s="175"/>
    </row>
    <row r="98" spans="1:143" s="44" customFormat="1" ht="12" x14ac:dyDescent="0.2">
      <c r="A98" s="154">
        <v>89</v>
      </c>
      <c r="B98" s="45">
        <v>89</v>
      </c>
      <c r="C98" s="44" t="s">
        <v>191</v>
      </c>
      <c r="D98" s="155">
        <f t="shared" si="47"/>
        <v>27.613636363636356</v>
      </c>
      <c r="E98" s="156">
        <f t="shared" si="48"/>
        <v>801443.67954545456</v>
      </c>
      <c r="F98" s="156">
        <f t="shared" si="48"/>
        <v>0</v>
      </c>
      <c r="G98" s="156">
        <f t="shared" si="48"/>
        <v>25901.590909090901</v>
      </c>
      <c r="H98" s="157">
        <f t="shared" si="49"/>
        <v>827345.27045454551</v>
      </c>
      <c r="I98" s="156"/>
      <c r="J98" s="158">
        <f t="shared" si="50"/>
        <v>25901.590909090901</v>
      </c>
      <c r="K98" s="159">
        <f t="shared" si="51"/>
        <v>45065.679545454565</v>
      </c>
      <c r="L98" s="160">
        <f t="shared" si="34"/>
        <v>70967.270454545462</v>
      </c>
      <c r="M98" s="156"/>
      <c r="N98" s="161">
        <f t="shared" si="35"/>
        <v>756378</v>
      </c>
      <c r="O98" s="156"/>
      <c r="P98" s="162">
        <f t="shared" si="52"/>
        <v>25901.590909090901</v>
      </c>
      <c r="Q98" s="156">
        <f t="shared" si="53"/>
        <v>0</v>
      </c>
      <c r="R98" s="156">
        <f t="shared" si="54"/>
        <v>0</v>
      </c>
      <c r="S98" s="156">
        <f t="shared" si="55"/>
        <v>0</v>
      </c>
      <c r="T98" s="156">
        <f t="shared" si="36"/>
        <v>45065.679545454565</v>
      </c>
      <c r="U98" s="157">
        <f t="shared" si="37"/>
        <v>70967.270454545462</v>
      </c>
      <c r="V98" s="156"/>
      <c r="W98" s="161">
        <f t="shared" si="38"/>
        <v>70967.270454545462</v>
      </c>
      <c r="AA98" s="163">
        <v>89</v>
      </c>
      <c r="AB98" s="164">
        <v>27.613636363636356</v>
      </c>
      <c r="AC98" s="164">
        <v>0</v>
      </c>
      <c r="AD98" s="164">
        <v>0</v>
      </c>
      <c r="AE98" s="164">
        <v>0</v>
      </c>
      <c r="AF98" s="164">
        <v>14.999999999999998</v>
      </c>
      <c r="AG98" s="164">
        <v>0</v>
      </c>
      <c r="AH98" s="164">
        <v>804717</v>
      </c>
      <c r="AI98" s="165">
        <v>3273.320454545455</v>
      </c>
      <c r="AJ98" s="165">
        <v>0</v>
      </c>
      <c r="AK98" s="165">
        <v>0</v>
      </c>
      <c r="AL98" s="165">
        <v>801443.67954545456</v>
      </c>
      <c r="AM98" s="165">
        <v>0</v>
      </c>
      <c r="AN98" s="165">
        <v>25901.590909090901</v>
      </c>
      <c r="AO98" s="165">
        <v>827345.27045454562</v>
      </c>
      <c r="AP98" s="165">
        <v>0</v>
      </c>
      <c r="AQ98" s="165">
        <v>0</v>
      </c>
      <c r="AR98" s="165">
        <v>0</v>
      </c>
      <c r="AS98" s="165">
        <v>0</v>
      </c>
      <c r="AT98" s="165">
        <v>0</v>
      </c>
      <c r="AU98" s="166">
        <v>827345.27045454562</v>
      </c>
      <c r="AW98" s="163">
        <f t="shared" si="39"/>
        <v>89</v>
      </c>
      <c r="AX98" s="164">
        <f t="shared" si="56"/>
        <v>0</v>
      </c>
      <c r="AY98" s="165">
        <f t="shared" si="57"/>
        <v>0</v>
      </c>
      <c r="AZ98" s="165">
        <f t="shared" si="58"/>
        <v>0</v>
      </c>
      <c r="BA98" s="165">
        <f t="shared" si="58"/>
        <v>0</v>
      </c>
      <c r="BB98" s="166">
        <f t="shared" si="59"/>
        <v>0</v>
      </c>
      <c r="BC98" s="44">
        <v>830619</v>
      </c>
      <c r="BD98" s="163"/>
      <c r="BE98" s="165"/>
      <c r="BF98" s="165"/>
      <c r="BG98" s="165"/>
      <c r="BH98" s="166"/>
      <c r="BJ98" s="167"/>
      <c r="CA98" s="163">
        <v>89</v>
      </c>
      <c r="CB98" s="45">
        <v>89</v>
      </c>
      <c r="CC98" s="44" t="s">
        <v>191</v>
      </c>
      <c r="CD98" s="168">
        <f t="shared" si="60"/>
        <v>801443.67954545456</v>
      </c>
      <c r="CE98" s="169">
        <v>756378</v>
      </c>
      <c r="CF98" s="156">
        <f t="shared" si="61"/>
        <v>45065.679545454565</v>
      </c>
      <c r="CG98" s="156">
        <v>0</v>
      </c>
      <c r="CH98" s="156">
        <v>0</v>
      </c>
      <c r="CI98" s="156">
        <f t="shared" si="62"/>
        <v>0</v>
      </c>
      <c r="CJ98" s="169">
        <f t="shared" si="40"/>
        <v>45065.679545454565</v>
      </c>
      <c r="CK98" s="170">
        <f t="shared" si="41"/>
        <v>45065.679545454565</v>
      </c>
      <c r="CZ98" s="156"/>
      <c r="DA98" s="163">
        <v>89</v>
      </c>
      <c r="DB98" s="44" t="s">
        <v>191</v>
      </c>
      <c r="DC98" s="156"/>
      <c r="DD98" s="156"/>
      <c r="DE98" s="156"/>
      <c r="DF98" s="156"/>
      <c r="DG98" s="171">
        <f t="shared" si="63"/>
        <v>0</v>
      </c>
      <c r="DH98" s="156"/>
      <c r="DI98" s="156"/>
      <c r="DJ98" s="156"/>
      <c r="DK98" s="171">
        <f t="shared" si="64"/>
        <v>0</v>
      </c>
      <c r="DL98" s="179">
        <f t="shared" si="42"/>
        <v>0</v>
      </c>
      <c r="DM98" s="156"/>
      <c r="DN98" s="179">
        <f t="shared" si="43"/>
        <v>0</v>
      </c>
      <c r="DO98" s="156"/>
      <c r="DP98" s="162">
        <f t="shared" si="44"/>
        <v>45065.679545454565</v>
      </c>
      <c r="DQ98" s="156">
        <f t="shared" si="45"/>
        <v>0</v>
      </c>
      <c r="DR98" s="156">
        <f t="shared" si="65"/>
        <v>45065.679545454565</v>
      </c>
      <c r="DS98" s="171"/>
      <c r="DT98" s="172">
        <f t="shared" si="66"/>
        <v>0</v>
      </c>
      <c r="DU98" s="156"/>
      <c r="DV98" s="173"/>
      <c r="DW98" s="174"/>
      <c r="DX98" s="174"/>
      <c r="DY98" s="174"/>
      <c r="DZ98" s="171"/>
      <c r="EA98" s="175"/>
      <c r="EB98" s="176"/>
      <c r="EC98" s="177">
        <f t="shared" si="46"/>
        <v>-89</v>
      </c>
      <c r="ED98" s="175"/>
      <c r="EE98" s="178"/>
      <c r="EF98" s="175"/>
      <c r="EG98" s="175"/>
      <c r="EH98" s="174"/>
      <c r="EI98" s="175"/>
      <c r="EJ98" s="175"/>
      <c r="EK98" s="175"/>
      <c r="EL98" s="175"/>
      <c r="EM98" s="175"/>
    </row>
    <row r="99" spans="1:143" s="44" customFormat="1" ht="12" x14ac:dyDescent="0.2">
      <c r="A99" s="154">
        <v>90</v>
      </c>
      <c r="B99" s="45">
        <v>90</v>
      </c>
      <c r="C99" s="44" t="s">
        <v>192</v>
      </c>
      <c r="D99" s="155">
        <f t="shared" si="47"/>
        <v>0</v>
      </c>
      <c r="E99" s="156">
        <f t="shared" si="48"/>
        <v>0</v>
      </c>
      <c r="F99" s="156">
        <f t="shared" si="48"/>
        <v>0</v>
      </c>
      <c r="G99" s="156">
        <f t="shared" si="48"/>
        <v>0</v>
      </c>
      <c r="H99" s="157">
        <f t="shared" si="49"/>
        <v>0</v>
      </c>
      <c r="I99" s="156"/>
      <c r="J99" s="158">
        <f t="shared" si="50"/>
        <v>0</v>
      </c>
      <c r="K99" s="159">
        <f t="shared" si="51"/>
        <v>0</v>
      </c>
      <c r="L99" s="160">
        <f t="shared" si="34"/>
        <v>0</v>
      </c>
      <c r="M99" s="156"/>
      <c r="N99" s="161">
        <f t="shared" si="35"/>
        <v>0</v>
      </c>
      <c r="O99" s="156"/>
      <c r="P99" s="162">
        <f t="shared" si="52"/>
        <v>0</v>
      </c>
      <c r="Q99" s="156">
        <f t="shared" si="53"/>
        <v>0</v>
      </c>
      <c r="R99" s="156">
        <f t="shared" si="54"/>
        <v>0</v>
      </c>
      <c r="S99" s="156">
        <f t="shared" si="55"/>
        <v>0</v>
      </c>
      <c r="T99" s="156">
        <f t="shared" si="36"/>
        <v>0</v>
      </c>
      <c r="U99" s="157">
        <f t="shared" si="37"/>
        <v>0</v>
      </c>
      <c r="V99" s="156"/>
      <c r="W99" s="161">
        <f t="shared" si="38"/>
        <v>0</v>
      </c>
      <c r="AA99" s="163">
        <v>90</v>
      </c>
      <c r="AB99" s="164"/>
      <c r="AC99" s="164"/>
      <c r="AD99" s="164"/>
      <c r="AE99" s="164"/>
      <c r="AF99" s="164"/>
      <c r="AG99" s="164"/>
      <c r="AH99" s="164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6"/>
      <c r="AW99" s="163">
        <f t="shared" si="39"/>
        <v>90</v>
      </c>
      <c r="AX99" s="164">
        <f t="shared" si="56"/>
        <v>0</v>
      </c>
      <c r="AY99" s="165">
        <f t="shared" si="57"/>
        <v>0</v>
      </c>
      <c r="AZ99" s="165">
        <f t="shared" si="58"/>
        <v>0</v>
      </c>
      <c r="BA99" s="165">
        <f t="shared" si="58"/>
        <v>0</v>
      </c>
      <c r="BB99" s="166">
        <f t="shared" si="59"/>
        <v>0</v>
      </c>
      <c r="BD99" s="163"/>
      <c r="BE99" s="165"/>
      <c r="BF99" s="165"/>
      <c r="BG99" s="165"/>
      <c r="BH99" s="166"/>
      <c r="BJ99" s="167"/>
      <c r="CA99" s="163">
        <v>90</v>
      </c>
      <c r="CB99" s="45">
        <v>90</v>
      </c>
      <c r="CC99" s="44" t="s">
        <v>192</v>
      </c>
      <c r="CD99" s="168">
        <f t="shared" si="60"/>
        <v>0</v>
      </c>
      <c r="CE99" s="169">
        <v>0</v>
      </c>
      <c r="CF99" s="156">
        <f t="shared" si="61"/>
        <v>0</v>
      </c>
      <c r="CG99" s="156">
        <v>0</v>
      </c>
      <c r="CH99" s="156">
        <v>0</v>
      </c>
      <c r="CI99" s="156">
        <f t="shared" si="62"/>
        <v>0</v>
      </c>
      <c r="CJ99" s="169">
        <f t="shared" si="40"/>
        <v>0</v>
      </c>
      <c r="CK99" s="170">
        <f t="shared" si="41"/>
        <v>0</v>
      </c>
      <c r="CZ99" s="156"/>
      <c r="DA99" s="163">
        <v>90</v>
      </c>
      <c r="DB99" s="44" t="s">
        <v>192</v>
      </c>
      <c r="DC99" s="156"/>
      <c r="DD99" s="156"/>
      <c r="DE99" s="156"/>
      <c r="DF99" s="156"/>
      <c r="DG99" s="171">
        <f t="shared" si="63"/>
        <v>0</v>
      </c>
      <c r="DH99" s="156"/>
      <c r="DI99" s="156"/>
      <c r="DJ99" s="156"/>
      <c r="DK99" s="171">
        <f t="shared" si="64"/>
        <v>0</v>
      </c>
      <c r="DL99" s="172">
        <f t="shared" si="42"/>
        <v>0</v>
      </c>
      <c r="DM99" s="156"/>
      <c r="DN99" s="172">
        <f t="shared" si="43"/>
        <v>0</v>
      </c>
      <c r="DO99" s="156"/>
      <c r="DP99" s="162">
        <f t="shared" si="44"/>
        <v>0</v>
      </c>
      <c r="DQ99" s="156">
        <f t="shared" si="45"/>
        <v>0</v>
      </c>
      <c r="DR99" s="156">
        <f t="shared" si="65"/>
        <v>0</v>
      </c>
      <c r="DS99" s="171"/>
      <c r="DT99" s="172">
        <f t="shared" si="66"/>
        <v>0</v>
      </c>
      <c r="DU99" s="156"/>
      <c r="DV99" s="173"/>
      <c r="DW99" s="174"/>
      <c r="DX99" s="174"/>
      <c r="DY99" s="174"/>
      <c r="DZ99" s="171"/>
      <c r="EA99" s="175"/>
      <c r="EB99" s="176"/>
      <c r="EC99" s="177">
        <f t="shared" si="46"/>
        <v>-90</v>
      </c>
      <c r="ED99" s="175"/>
      <c r="EE99" s="178"/>
      <c r="EF99" s="175"/>
      <c r="EG99" s="175"/>
      <c r="EH99" s="174"/>
      <c r="EI99" s="175"/>
      <c r="EJ99" s="175"/>
      <c r="EK99" s="175"/>
      <c r="EL99" s="175"/>
      <c r="EM99" s="175"/>
    </row>
    <row r="100" spans="1:143" s="44" customFormat="1" ht="12" x14ac:dyDescent="0.2">
      <c r="A100" s="154">
        <v>91</v>
      </c>
      <c r="B100" s="45">
        <v>91</v>
      </c>
      <c r="C100" s="44" t="s">
        <v>193</v>
      </c>
      <c r="D100" s="155">
        <f t="shared" si="47"/>
        <v>4.092547433533575</v>
      </c>
      <c r="E100" s="156">
        <f t="shared" si="48"/>
        <v>125471.39122821625</v>
      </c>
      <c r="F100" s="156">
        <f t="shared" si="48"/>
        <v>0</v>
      </c>
      <c r="G100" s="156">
        <f t="shared" si="48"/>
        <v>3838.8094926544927</v>
      </c>
      <c r="H100" s="157">
        <f t="shared" si="49"/>
        <v>129310.20072087074</v>
      </c>
      <c r="I100" s="156"/>
      <c r="J100" s="158">
        <f t="shared" si="50"/>
        <v>3838.8094926544927</v>
      </c>
      <c r="K100" s="159">
        <f t="shared" si="51"/>
        <v>29193.787683687577</v>
      </c>
      <c r="L100" s="160">
        <f t="shared" si="34"/>
        <v>33032.597176342068</v>
      </c>
      <c r="M100" s="156"/>
      <c r="N100" s="161">
        <f t="shared" si="35"/>
        <v>96277.603544528669</v>
      </c>
      <c r="O100" s="156"/>
      <c r="P100" s="162">
        <f t="shared" si="52"/>
        <v>3838.8094926544927</v>
      </c>
      <c r="Q100" s="156">
        <f t="shared" si="53"/>
        <v>0</v>
      </c>
      <c r="R100" s="156">
        <f t="shared" si="54"/>
        <v>0</v>
      </c>
      <c r="S100" s="156">
        <f t="shared" si="55"/>
        <v>0</v>
      </c>
      <c r="T100" s="156">
        <f t="shared" si="36"/>
        <v>29193.787683687577</v>
      </c>
      <c r="U100" s="157">
        <f t="shared" si="37"/>
        <v>33032.597176342068</v>
      </c>
      <c r="V100" s="156"/>
      <c r="W100" s="161">
        <f t="shared" si="38"/>
        <v>48829.000720870747</v>
      </c>
      <c r="AA100" s="163">
        <v>91</v>
      </c>
      <c r="AB100" s="164">
        <v>4.092547433533575</v>
      </c>
      <c r="AC100" s="164">
        <v>0</v>
      </c>
      <c r="AD100" s="164">
        <v>0</v>
      </c>
      <c r="AE100" s="164">
        <v>0</v>
      </c>
      <c r="AF100" s="164">
        <v>0</v>
      </c>
      <c r="AG100" s="164">
        <v>0</v>
      </c>
      <c r="AH100" s="164">
        <v>125868</v>
      </c>
      <c r="AI100" s="165">
        <v>396.60877178373858</v>
      </c>
      <c r="AJ100" s="165">
        <v>0</v>
      </c>
      <c r="AK100" s="165">
        <v>0</v>
      </c>
      <c r="AL100" s="165">
        <v>125471.39122821625</v>
      </c>
      <c r="AM100" s="165">
        <v>0</v>
      </c>
      <c r="AN100" s="165">
        <v>3838.8094926544927</v>
      </c>
      <c r="AO100" s="165">
        <v>129310.20072087075</v>
      </c>
      <c r="AP100" s="165">
        <v>0</v>
      </c>
      <c r="AQ100" s="165">
        <v>0</v>
      </c>
      <c r="AR100" s="165">
        <v>0</v>
      </c>
      <c r="AS100" s="165">
        <v>0</v>
      </c>
      <c r="AT100" s="165">
        <v>0</v>
      </c>
      <c r="AU100" s="166">
        <v>129310.20072087075</v>
      </c>
      <c r="AW100" s="163">
        <f t="shared" si="39"/>
        <v>91</v>
      </c>
      <c r="AX100" s="164">
        <f t="shared" si="56"/>
        <v>0</v>
      </c>
      <c r="AY100" s="165">
        <f t="shared" si="57"/>
        <v>0</v>
      </c>
      <c r="AZ100" s="165">
        <f t="shared" si="58"/>
        <v>0</v>
      </c>
      <c r="BA100" s="165">
        <f t="shared" si="58"/>
        <v>0</v>
      </c>
      <c r="BB100" s="166">
        <f t="shared" si="59"/>
        <v>0</v>
      </c>
      <c r="BC100" s="44">
        <v>129708</v>
      </c>
      <c r="BD100" s="163"/>
      <c r="BE100" s="165"/>
      <c r="BF100" s="165"/>
      <c r="BG100" s="165"/>
      <c r="BH100" s="166"/>
      <c r="BJ100" s="167"/>
      <c r="CA100" s="163">
        <v>91</v>
      </c>
      <c r="CB100" s="45">
        <v>91</v>
      </c>
      <c r="CC100" s="44" t="s">
        <v>193</v>
      </c>
      <c r="CD100" s="168">
        <f t="shared" si="60"/>
        <v>125471.39122821625</v>
      </c>
      <c r="CE100" s="169">
        <v>104120</v>
      </c>
      <c r="CF100" s="156">
        <f t="shared" si="61"/>
        <v>21351.391228216249</v>
      </c>
      <c r="CG100" s="156">
        <v>23638.799999999999</v>
      </c>
      <c r="CH100" s="156">
        <v>0</v>
      </c>
      <c r="CI100" s="156">
        <f t="shared" si="62"/>
        <v>0</v>
      </c>
      <c r="CJ100" s="169">
        <f t="shared" si="40"/>
        <v>44990.191228216252</v>
      </c>
      <c r="CK100" s="170">
        <f t="shared" si="41"/>
        <v>29193.787683687577</v>
      </c>
      <c r="CZ100" s="156"/>
      <c r="DA100" s="163">
        <v>91</v>
      </c>
      <c r="DB100" s="44" t="s">
        <v>193</v>
      </c>
      <c r="DC100" s="156"/>
      <c r="DD100" s="156"/>
      <c r="DE100" s="156"/>
      <c r="DF100" s="156"/>
      <c r="DG100" s="171">
        <f t="shared" si="63"/>
        <v>0</v>
      </c>
      <c r="DH100" s="156"/>
      <c r="DI100" s="156"/>
      <c r="DJ100" s="156"/>
      <c r="DK100" s="171">
        <f t="shared" si="64"/>
        <v>0</v>
      </c>
      <c r="DL100" s="172">
        <f t="shared" si="42"/>
        <v>0</v>
      </c>
      <c r="DM100" s="156"/>
      <c r="DN100" s="172">
        <f t="shared" si="43"/>
        <v>0</v>
      </c>
      <c r="DO100" s="156"/>
      <c r="DP100" s="162">
        <f t="shared" si="44"/>
        <v>21351.391228216249</v>
      </c>
      <c r="DQ100" s="156">
        <f t="shared" si="45"/>
        <v>0</v>
      </c>
      <c r="DR100" s="156">
        <f t="shared" si="65"/>
        <v>21351.391228216249</v>
      </c>
      <c r="DS100" s="171"/>
      <c r="DT100" s="172">
        <f t="shared" si="66"/>
        <v>0</v>
      </c>
      <c r="DU100" s="156"/>
      <c r="DV100" s="173"/>
      <c r="DW100" s="174"/>
      <c r="DX100" s="174"/>
      <c r="DY100" s="174"/>
      <c r="DZ100" s="171"/>
      <c r="EA100" s="175"/>
      <c r="EB100" s="176"/>
      <c r="EC100" s="177">
        <f t="shared" si="46"/>
        <v>-91</v>
      </c>
      <c r="ED100" s="175"/>
      <c r="EE100" s="178"/>
      <c r="EF100" s="175"/>
      <c r="EG100" s="175"/>
      <c r="EH100" s="174"/>
      <c r="EI100" s="175"/>
      <c r="EJ100" s="175"/>
      <c r="EK100" s="175"/>
      <c r="EL100" s="175"/>
      <c r="EM100" s="175"/>
    </row>
    <row r="101" spans="1:143" s="44" customFormat="1" ht="12" x14ac:dyDescent="0.2">
      <c r="A101" s="154">
        <v>92</v>
      </c>
      <c r="B101" s="45">
        <v>92</v>
      </c>
      <c r="C101" s="44" t="s">
        <v>194</v>
      </c>
      <c r="D101" s="155">
        <f t="shared" si="47"/>
        <v>0</v>
      </c>
      <c r="E101" s="156">
        <f t="shared" si="48"/>
        <v>0</v>
      </c>
      <c r="F101" s="156">
        <f t="shared" si="48"/>
        <v>0</v>
      </c>
      <c r="G101" s="156">
        <f t="shared" si="48"/>
        <v>0</v>
      </c>
      <c r="H101" s="157">
        <f t="shared" si="49"/>
        <v>0</v>
      </c>
      <c r="I101" s="156"/>
      <c r="J101" s="158">
        <f t="shared" si="50"/>
        <v>0</v>
      </c>
      <c r="K101" s="159">
        <f t="shared" si="51"/>
        <v>0</v>
      </c>
      <c r="L101" s="160">
        <f t="shared" si="34"/>
        <v>0</v>
      </c>
      <c r="M101" s="156"/>
      <c r="N101" s="161">
        <f t="shared" si="35"/>
        <v>0</v>
      </c>
      <c r="O101" s="156"/>
      <c r="P101" s="162">
        <f t="shared" si="52"/>
        <v>0</v>
      </c>
      <c r="Q101" s="156">
        <f t="shared" si="53"/>
        <v>0</v>
      </c>
      <c r="R101" s="156">
        <f t="shared" si="54"/>
        <v>0</v>
      </c>
      <c r="S101" s="156">
        <f t="shared" si="55"/>
        <v>0</v>
      </c>
      <c r="T101" s="156">
        <f t="shared" si="36"/>
        <v>0</v>
      </c>
      <c r="U101" s="157">
        <f t="shared" si="37"/>
        <v>0</v>
      </c>
      <c r="V101" s="156"/>
      <c r="W101" s="161">
        <f t="shared" si="38"/>
        <v>0</v>
      </c>
      <c r="AA101" s="163">
        <v>92</v>
      </c>
      <c r="AB101" s="164"/>
      <c r="AC101" s="164"/>
      <c r="AD101" s="164"/>
      <c r="AE101" s="164"/>
      <c r="AF101" s="164"/>
      <c r="AG101" s="164"/>
      <c r="AH101" s="164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6"/>
      <c r="AW101" s="163">
        <f t="shared" si="39"/>
        <v>92</v>
      </c>
      <c r="AX101" s="164">
        <f t="shared" si="56"/>
        <v>0</v>
      </c>
      <c r="AY101" s="165">
        <f t="shared" si="57"/>
        <v>0</v>
      </c>
      <c r="AZ101" s="165">
        <f t="shared" si="58"/>
        <v>0</v>
      </c>
      <c r="BA101" s="165">
        <f t="shared" si="58"/>
        <v>0</v>
      </c>
      <c r="BB101" s="166">
        <f t="shared" si="59"/>
        <v>0</v>
      </c>
      <c r="BD101" s="163"/>
      <c r="BE101" s="165"/>
      <c r="BF101" s="165"/>
      <c r="BG101" s="165"/>
      <c r="BH101" s="166"/>
      <c r="BJ101" s="167"/>
      <c r="CA101" s="163">
        <v>92</v>
      </c>
      <c r="CB101" s="45">
        <v>92</v>
      </c>
      <c r="CC101" s="44" t="s">
        <v>194</v>
      </c>
      <c r="CD101" s="168">
        <f t="shared" si="60"/>
        <v>0</v>
      </c>
      <c r="CE101" s="169">
        <v>0</v>
      </c>
      <c r="CF101" s="156">
        <f t="shared" si="61"/>
        <v>0</v>
      </c>
      <c r="CG101" s="156">
        <v>0</v>
      </c>
      <c r="CH101" s="156">
        <v>0</v>
      </c>
      <c r="CI101" s="156">
        <f t="shared" si="62"/>
        <v>0</v>
      </c>
      <c r="CJ101" s="169">
        <f t="shared" si="40"/>
        <v>0</v>
      </c>
      <c r="CK101" s="170">
        <f t="shared" si="41"/>
        <v>0</v>
      </c>
      <c r="CZ101" s="156"/>
      <c r="DA101" s="163">
        <v>92</v>
      </c>
      <c r="DB101" s="44" t="s">
        <v>194</v>
      </c>
      <c r="DC101" s="156"/>
      <c r="DD101" s="156"/>
      <c r="DE101" s="156"/>
      <c r="DF101" s="156"/>
      <c r="DG101" s="171">
        <f t="shared" si="63"/>
        <v>0</v>
      </c>
      <c r="DH101" s="156"/>
      <c r="DI101" s="156"/>
      <c r="DJ101" s="156"/>
      <c r="DK101" s="171">
        <f t="shared" si="64"/>
        <v>0</v>
      </c>
      <c r="DL101" s="172">
        <f t="shared" si="42"/>
        <v>0</v>
      </c>
      <c r="DM101" s="156"/>
      <c r="DN101" s="172">
        <f t="shared" si="43"/>
        <v>0</v>
      </c>
      <c r="DO101" s="156"/>
      <c r="DP101" s="162">
        <f t="shared" si="44"/>
        <v>0</v>
      </c>
      <c r="DQ101" s="156">
        <f t="shared" si="45"/>
        <v>0</v>
      </c>
      <c r="DR101" s="156">
        <f t="shared" si="65"/>
        <v>0</v>
      </c>
      <c r="DS101" s="171"/>
      <c r="DT101" s="172">
        <f t="shared" si="66"/>
        <v>0</v>
      </c>
      <c r="DU101" s="156"/>
      <c r="DV101" s="173"/>
      <c r="DW101" s="174"/>
      <c r="DX101" s="174"/>
      <c r="DY101" s="174"/>
      <c r="DZ101" s="171"/>
      <c r="EA101" s="175"/>
      <c r="EB101" s="176"/>
      <c r="EC101" s="177">
        <f t="shared" si="46"/>
        <v>-92</v>
      </c>
      <c r="ED101" s="175"/>
      <c r="EE101" s="178"/>
      <c r="EF101" s="175"/>
      <c r="EG101" s="175"/>
      <c r="EH101" s="174"/>
      <c r="EI101" s="175"/>
      <c r="EJ101" s="175"/>
      <c r="EK101" s="175"/>
      <c r="EL101" s="175"/>
      <c r="EM101" s="175"/>
    </row>
    <row r="102" spans="1:143" s="44" customFormat="1" ht="12" x14ac:dyDescent="0.2">
      <c r="A102" s="154">
        <v>93</v>
      </c>
      <c r="B102" s="45">
        <v>93</v>
      </c>
      <c r="C102" s="44" t="s">
        <v>195</v>
      </c>
      <c r="D102" s="155">
        <f t="shared" si="47"/>
        <v>640.72630708649922</v>
      </c>
      <c r="E102" s="156">
        <f t="shared" si="48"/>
        <v>9087352.3572203349</v>
      </c>
      <c r="F102" s="156">
        <f t="shared" si="48"/>
        <v>0</v>
      </c>
      <c r="G102" s="156">
        <f t="shared" si="48"/>
        <v>601001.2760471357</v>
      </c>
      <c r="H102" s="157">
        <f t="shared" si="49"/>
        <v>9688353.6332674697</v>
      </c>
      <c r="I102" s="156"/>
      <c r="J102" s="158">
        <f t="shared" si="50"/>
        <v>601001.2760471357</v>
      </c>
      <c r="K102" s="159">
        <f t="shared" si="51"/>
        <v>1201824.3572203349</v>
      </c>
      <c r="L102" s="160">
        <f t="shared" si="34"/>
        <v>1802825.6332674706</v>
      </c>
      <c r="M102" s="156"/>
      <c r="N102" s="161">
        <f t="shared" si="35"/>
        <v>7885527.9999999991</v>
      </c>
      <c r="O102" s="156"/>
      <c r="P102" s="162">
        <f t="shared" si="52"/>
        <v>601001.2760471357</v>
      </c>
      <c r="Q102" s="156">
        <f t="shared" si="53"/>
        <v>17479.536721487941</v>
      </c>
      <c r="R102" s="156">
        <f t="shared" si="54"/>
        <v>0</v>
      </c>
      <c r="S102" s="156">
        <f t="shared" si="55"/>
        <v>0</v>
      </c>
      <c r="T102" s="156">
        <f t="shared" si="36"/>
        <v>1201824.3572203349</v>
      </c>
      <c r="U102" s="157">
        <f t="shared" si="37"/>
        <v>1820305.1699889586</v>
      </c>
      <c r="V102" s="156"/>
      <c r="W102" s="161">
        <f t="shared" si="38"/>
        <v>1820305.1699889586</v>
      </c>
      <c r="AA102" s="163">
        <v>93</v>
      </c>
      <c r="AB102" s="164">
        <v>640.72630708649922</v>
      </c>
      <c r="AC102" s="164">
        <v>0</v>
      </c>
      <c r="AD102" s="164">
        <v>0</v>
      </c>
      <c r="AE102" s="164">
        <v>0</v>
      </c>
      <c r="AF102" s="164">
        <v>291.99999999999994</v>
      </c>
      <c r="AG102" s="164">
        <v>0</v>
      </c>
      <c r="AH102" s="164">
        <v>9177195</v>
      </c>
      <c r="AI102" s="165">
        <v>89842.642779668924</v>
      </c>
      <c r="AJ102" s="165">
        <v>0</v>
      </c>
      <c r="AK102" s="165">
        <v>0</v>
      </c>
      <c r="AL102" s="165">
        <v>9087352.3572203349</v>
      </c>
      <c r="AM102" s="165">
        <v>0</v>
      </c>
      <c r="AN102" s="165">
        <v>601001.2760471357</v>
      </c>
      <c r="AO102" s="165">
        <v>9688353.6332674734</v>
      </c>
      <c r="AP102" s="165">
        <v>0</v>
      </c>
      <c r="AQ102" s="165">
        <v>17479.536721487941</v>
      </c>
      <c r="AR102" s="165">
        <v>0</v>
      </c>
      <c r="AS102" s="165">
        <v>0</v>
      </c>
      <c r="AT102" s="165">
        <v>17479.536721487941</v>
      </c>
      <c r="AU102" s="166">
        <v>9705833.1699889619</v>
      </c>
      <c r="AW102" s="163">
        <f t="shared" si="39"/>
        <v>93</v>
      </c>
      <c r="AX102" s="164">
        <f t="shared" si="56"/>
        <v>0</v>
      </c>
      <c r="AY102" s="165">
        <f t="shared" si="57"/>
        <v>0</v>
      </c>
      <c r="AZ102" s="165">
        <f t="shared" si="58"/>
        <v>0</v>
      </c>
      <c r="BA102" s="165">
        <f t="shared" si="58"/>
        <v>0</v>
      </c>
      <c r="BB102" s="166">
        <f t="shared" si="59"/>
        <v>0</v>
      </c>
      <c r="BC102" s="44">
        <v>9778182</v>
      </c>
      <c r="BD102" s="163"/>
      <c r="BE102" s="165"/>
      <c r="BF102" s="165"/>
      <c r="BG102" s="165"/>
      <c r="BH102" s="166"/>
      <c r="BJ102" s="167"/>
      <c r="CA102" s="163">
        <v>93</v>
      </c>
      <c r="CB102" s="45">
        <v>93</v>
      </c>
      <c r="CC102" s="44" t="s">
        <v>195</v>
      </c>
      <c r="CD102" s="168">
        <f t="shared" si="60"/>
        <v>9087352.3572203349</v>
      </c>
      <c r="CE102" s="169">
        <v>7885528</v>
      </c>
      <c r="CF102" s="156">
        <f t="shared" si="61"/>
        <v>1201824.3572203349</v>
      </c>
      <c r="CG102" s="156">
        <v>0</v>
      </c>
      <c r="CH102" s="156">
        <v>0</v>
      </c>
      <c r="CI102" s="156">
        <f t="shared" si="62"/>
        <v>0</v>
      </c>
      <c r="CJ102" s="169">
        <f t="shared" si="40"/>
        <v>1201824.3572203349</v>
      </c>
      <c r="CK102" s="170">
        <f t="shared" si="41"/>
        <v>1201824.3572203349</v>
      </c>
      <c r="CZ102" s="156"/>
      <c r="DA102" s="163">
        <v>93</v>
      </c>
      <c r="DB102" s="44" t="s">
        <v>195</v>
      </c>
      <c r="DC102" s="156"/>
      <c r="DD102" s="156"/>
      <c r="DE102" s="156"/>
      <c r="DF102" s="156"/>
      <c r="DG102" s="171">
        <f t="shared" si="63"/>
        <v>0</v>
      </c>
      <c r="DH102" s="156"/>
      <c r="DI102" s="156"/>
      <c r="DJ102" s="156"/>
      <c r="DK102" s="171">
        <f t="shared" si="64"/>
        <v>0</v>
      </c>
      <c r="DL102" s="179">
        <f t="shared" si="42"/>
        <v>0</v>
      </c>
      <c r="DM102" s="156"/>
      <c r="DN102" s="179">
        <f t="shared" si="43"/>
        <v>0</v>
      </c>
      <c r="DO102" s="156"/>
      <c r="DP102" s="162">
        <f t="shared" si="44"/>
        <v>1201824.3572203349</v>
      </c>
      <c r="DQ102" s="156">
        <f t="shared" si="45"/>
        <v>0</v>
      </c>
      <c r="DR102" s="156">
        <f t="shared" si="65"/>
        <v>1201824.3572203349</v>
      </c>
      <c r="DS102" s="171"/>
      <c r="DT102" s="172">
        <f t="shared" si="66"/>
        <v>0</v>
      </c>
      <c r="DU102" s="156"/>
      <c r="DV102" s="173"/>
      <c r="DW102" s="174"/>
      <c r="DX102" s="174"/>
      <c r="DY102" s="174"/>
      <c r="DZ102" s="171"/>
      <c r="EA102" s="175"/>
      <c r="EB102" s="176"/>
      <c r="EC102" s="177">
        <f t="shared" si="46"/>
        <v>-93</v>
      </c>
      <c r="ED102" s="175"/>
      <c r="EE102" s="178"/>
      <c r="EF102" s="175"/>
      <c r="EG102" s="175"/>
      <c r="EH102" s="174"/>
      <c r="EI102" s="175"/>
      <c r="EJ102" s="175"/>
      <c r="EK102" s="175"/>
      <c r="EL102" s="175"/>
      <c r="EM102" s="175"/>
    </row>
    <row r="103" spans="1:143" s="44" customFormat="1" ht="12" x14ac:dyDescent="0.2">
      <c r="A103" s="154">
        <v>94</v>
      </c>
      <c r="B103" s="45">
        <v>94</v>
      </c>
      <c r="C103" s="44" t="s">
        <v>196</v>
      </c>
      <c r="D103" s="155">
        <f t="shared" si="47"/>
        <v>5.6056062859178732</v>
      </c>
      <c r="E103" s="156">
        <f t="shared" si="48"/>
        <v>82820</v>
      </c>
      <c r="F103" s="156">
        <f t="shared" si="48"/>
        <v>0</v>
      </c>
      <c r="G103" s="156">
        <f t="shared" si="48"/>
        <v>5258.0586961909639</v>
      </c>
      <c r="H103" s="157">
        <f t="shared" si="49"/>
        <v>88078.058696190958</v>
      </c>
      <c r="I103" s="156"/>
      <c r="J103" s="158">
        <f t="shared" si="50"/>
        <v>5258.0586961909639</v>
      </c>
      <c r="K103" s="159">
        <f t="shared" si="51"/>
        <v>19954</v>
      </c>
      <c r="L103" s="160">
        <f t="shared" si="34"/>
        <v>25212.058696190965</v>
      </c>
      <c r="M103" s="156"/>
      <c r="N103" s="161">
        <f t="shared" si="35"/>
        <v>62865.999999999993</v>
      </c>
      <c r="O103" s="156"/>
      <c r="P103" s="162">
        <f t="shared" si="52"/>
        <v>5258.0586961909639</v>
      </c>
      <c r="Q103" s="156">
        <f t="shared" si="53"/>
        <v>0</v>
      </c>
      <c r="R103" s="156">
        <f t="shared" si="54"/>
        <v>0</v>
      </c>
      <c r="S103" s="156">
        <f t="shared" si="55"/>
        <v>0</v>
      </c>
      <c r="T103" s="156">
        <f t="shared" si="36"/>
        <v>19954</v>
      </c>
      <c r="U103" s="157">
        <f t="shared" si="37"/>
        <v>25212.058696190965</v>
      </c>
      <c r="V103" s="156"/>
      <c r="W103" s="161">
        <f t="shared" si="38"/>
        <v>47104.458696190966</v>
      </c>
      <c r="AA103" s="163">
        <v>94</v>
      </c>
      <c r="AB103" s="164">
        <v>5.6056062859178732</v>
      </c>
      <c r="AC103" s="164">
        <v>0</v>
      </c>
      <c r="AD103" s="164">
        <v>0</v>
      </c>
      <c r="AE103" s="164">
        <v>0</v>
      </c>
      <c r="AF103" s="164">
        <v>0</v>
      </c>
      <c r="AG103" s="164">
        <v>0</v>
      </c>
      <c r="AH103" s="164">
        <v>82820</v>
      </c>
      <c r="AI103" s="165">
        <v>0</v>
      </c>
      <c r="AJ103" s="165">
        <v>0</v>
      </c>
      <c r="AK103" s="165">
        <v>0</v>
      </c>
      <c r="AL103" s="165">
        <v>82820</v>
      </c>
      <c r="AM103" s="165">
        <v>0</v>
      </c>
      <c r="AN103" s="165">
        <v>5258.0586961909639</v>
      </c>
      <c r="AO103" s="165">
        <v>88078.058696191016</v>
      </c>
      <c r="AP103" s="165">
        <v>0</v>
      </c>
      <c r="AQ103" s="165">
        <v>0</v>
      </c>
      <c r="AR103" s="165">
        <v>0</v>
      </c>
      <c r="AS103" s="165">
        <v>0</v>
      </c>
      <c r="AT103" s="165">
        <v>0</v>
      </c>
      <c r="AU103" s="166">
        <v>88078.058696191016</v>
      </c>
      <c r="AW103" s="163">
        <f t="shared" si="39"/>
        <v>94</v>
      </c>
      <c r="AX103" s="164">
        <f t="shared" si="56"/>
        <v>0</v>
      </c>
      <c r="AY103" s="165">
        <f t="shared" si="57"/>
        <v>0</v>
      </c>
      <c r="AZ103" s="165">
        <f t="shared" si="58"/>
        <v>0</v>
      </c>
      <c r="BA103" s="165">
        <f t="shared" si="58"/>
        <v>0</v>
      </c>
      <c r="BB103" s="166">
        <f t="shared" si="59"/>
        <v>0</v>
      </c>
      <c r="BC103" s="44">
        <v>88083</v>
      </c>
      <c r="BD103" s="163"/>
      <c r="BE103" s="165"/>
      <c r="BF103" s="165"/>
      <c r="BG103" s="165"/>
      <c r="BH103" s="166"/>
      <c r="BJ103" s="167"/>
      <c r="CA103" s="163">
        <v>94</v>
      </c>
      <c r="CB103" s="45">
        <v>94</v>
      </c>
      <c r="CC103" s="44" t="s">
        <v>196</v>
      </c>
      <c r="CD103" s="168">
        <f t="shared" si="60"/>
        <v>82820</v>
      </c>
      <c r="CE103" s="169">
        <v>62866</v>
      </c>
      <c r="CF103" s="156">
        <f t="shared" si="61"/>
        <v>19954</v>
      </c>
      <c r="CG103" s="156">
        <v>0</v>
      </c>
      <c r="CH103" s="156">
        <v>21892.400000000001</v>
      </c>
      <c r="CI103" s="156">
        <f t="shared" si="62"/>
        <v>0</v>
      </c>
      <c r="CJ103" s="169">
        <f t="shared" si="40"/>
        <v>41846.400000000001</v>
      </c>
      <c r="CK103" s="170">
        <f t="shared" si="41"/>
        <v>19954</v>
      </c>
      <c r="CZ103" s="156"/>
      <c r="DA103" s="163">
        <v>94</v>
      </c>
      <c r="DB103" s="44" t="s">
        <v>196</v>
      </c>
      <c r="DC103" s="156"/>
      <c r="DD103" s="156"/>
      <c r="DE103" s="156"/>
      <c r="DF103" s="156"/>
      <c r="DG103" s="171">
        <f t="shared" si="63"/>
        <v>0</v>
      </c>
      <c r="DH103" s="156"/>
      <c r="DI103" s="156"/>
      <c r="DJ103" s="156"/>
      <c r="DK103" s="171">
        <f t="shared" si="64"/>
        <v>0</v>
      </c>
      <c r="DL103" s="172">
        <f t="shared" si="42"/>
        <v>0</v>
      </c>
      <c r="DM103" s="156"/>
      <c r="DN103" s="172">
        <f t="shared" si="43"/>
        <v>0</v>
      </c>
      <c r="DO103" s="156"/>
      <c r="DP103" s="162">
        <f t="shared" si="44"/>
        <v>19954</v>
      </c>
      <c r="DQ103" s="156">
        <f t="shared" si="45"/>
        <v>0</v>
      </c>
      <c r="DR103" s="156">
        <f t="shared" si="65"/>
        <v>19954</v>
      </c>
      <c r="DS103" s="171"/>
      <c r="DT103" s="172">
        <f t="shared" si="66"/>
        <v>0</v>
      </c>
      <c r="DU103" s="156"/>
      <c r="DV103" s="173"/>
      <c r="DW103" s="174"/>
      <c r="DX103" s="174"/>
      <c r="DY103" s="174"/>
      <c r="DZ103" s="171"/>
      <c r="EA103" s="175"/>
      <c r="EB103" s="176"/>
      <c r="EC103" s="177">
        <f t="shared" si="46"/>
        <v>-94</v>
      </c>
      <c r="ED103" s="175"/>
      <c r="EE103" s="178"/>
      <c r="EF103" s="175"/>
      <c r="EG103" s="175"/>
      <c r="EH103" s="174"/>
      <c r="EI103" s="175"/>
      <c r="EJ103" s="175"/>
      <c r="EK103" s="175"/>
      <c r="EL103" s="175"/>
      <c r="EM103" s="175"/>
    </row>
    <row r="104" spans="1:143" s="44" customFormat="1" ht="12" x14ac:dyDescent="0.2">
      <c r="A104" s="154">
        <v>95</v>
      </c>
      <c r="B104" s="45">
        <v>95</v>
      </c>
      <c r="C104" s="44" t="s">
        <v>197</v>
      </c>
      <c r="D104" s="155">
        <f t="shared" si="47"/>
        <v>1890.9597110284128</v>
      </c>
      <c r="E104" s="156">
        <f t="shared" si="48"/>
        <v>25343752.740339272</v>
      </c>
      <c r="F104" s="156">
        <f t="shared" si="48"/>
        <v>0</v>
      </c>
      <c r="G104" s="156">
        <f t="shared" si="48"/>
        <v>1773720.2089446522</v>
      </c>
      <c r="H104" s="157">
        <f t="shared" si="49"/>
        <v>27117472.949283924</v>
      </c>
      <c r="I104" s="156"/>
      <c r="J104" s="158">
        <f t="shared" si="50"/>
        <v>1773720.2089446522</v>
      </c>
      <c r="K104" s="159">
        <f t="shared" si="51"/>
        <v>2969118.8123904304</v>
      </c>
      <c r="L104" s="160">
        <f t="shared" si="34"/>
        <v>4742839.0213350821</v>
      </c>
      <c r="M104" s="156"/>
      <c r="N104" s="161">
        <f t="shared" si="35"/>
        <v>22374633.92794884</v>
      </c>
      <c r="O104" s="156"/>
      <c r="P104" s="162">
        <f t="shared" si="52"/>
        <v>1773720.2089446522</v>
      </c>
      <c r="Q104" s="156">
        <f t="shared" si="53"/>
        <v>0</v>
      </c>
      <c r="R104" s="156">
        <f t="shared" si="54"/>
        <v>0</v>
      </c>
      <c r="S104" s="156">
        <f t="shared" si="55"/>
        <v>0</v>
      </c>
      <c r="T104" s="156">
        <f t="shared" si="36"/>
        <v>2969118.8123904304</v>
      </c>
      <c r="U104" s="157">
        <f t="shared" si="37"/>
        <v>4742839.0213350821</v>
      </c>
      <c r="V104" s="156"/>
      <c r="W104" s="161">
        <f t="shared" si="38"/>
        <v>6322705.7492839247</v>
      </c>
      <c r="AA104" s="163">
        <v>95</v>
      </c>
      <c r="AB104" s="164">
        <v>1890.9597110284128</v>
      </c>
      <c r="AC104" s="164">
        <v>0</v>
      </c>
      <c r="AD104" s="164">
        <v>0</v>
      </c>
      <c r="AE104" s="164">
        <v>0</v>
      </c>
      <c r="AF104" s="164">
        <v>0</v>
      </c>
      <c r="AG104" s="164">
        <v>0</v>
      </c>
      <c r="AH104" s="164">
        <v>25560608</v>
      </c>
      <c r="AI104" s="165">
        <v>216855.25966073835</v>
      </c>
      <c r="AJ104" s="165">
        <v>0</v>
      </c>
      <c r="AK104" s="165">
        <v>0</v>
      </c>
      <c r="AL104" s="165">
        <v>25343752.740339272</v>
      </c>
      <c r="AM104" s="165">
        <v>0</v>
      </c>
      <c r="AN104" s="165">
        <v>1773720.2089446522</v>
      </c>
      <c r="AO104" s="165">
        <v>27117472.949283939</v>
      </c>
      <c r="AP104" s="165">
        <v>0</v>
      </c>
      <c r="AQ104" s="165">
        <v>0</v>
      </c>
      <c r="AR104" s="165">
        <v>0</v>
      </c>
      <c r="AS104" s="165">
        <v>0</v>
      </c>
      <c r="AT104" s="165">
        <v>0</v>
      </c>
      <c r="AU104" s="166">
        <v>27117472.949283939</v>
      </c>
      <c r="AW104" s="163">
        <f t="shared" si="39"/>
        <v>95</v>
      </c>
      <c r="AX104" s="164">
        <f t="shared" si="56"/>
        <v>0</v>
      </c>
      <c r="AY104" s="165">
        <f t="shared" si="57"/>
        <v>0</v>
      </c>
      <c r="AZ104" s="165">
        <f t="shared" si="58"/>
        <v>0</v>
      </c>
      <c r="BA104" s="165">
        <f t="shared" si="58"/>
        <v>0</v>
      </c>
      <c r="BB104" s="166">
        <f t="shared" si="59"/>
        <v>0</v>
      </c>
      <c r="BC104" s="44">
        <v>27334329</v>
      </c>
      <c r="BD104" s="163"/>
      <c r="BE104" s="165"/>
      <c r="BF104" s="165"/>
      <c r="BG104" s="165"/>
      <c r="BH104" s="166"/>
      <c r="BJ104" s="167"/>
      <c r="CA104" s="163">
        <v>95</v>
      </c>
      <c r="CB104" s="45">
        <v>95</v>
      </c>
      <c r="CC104" s="44" t="s">
        <v>197</v>
      </c>
      <c r="CD104" s="168">
        <f t="shared" si="60"/>
        <v>25343752.740339272</v>
      </c>
      <c r="CE104" s="169">
        <v>22690477</v>
      </c>
      <c r="CF104" s="156">
        <f t="shared" si="61"/>
        <v>2653275.7403392717</v>
      </c>
      <c r="CG104" s="156">
        <v>952024.2</v>
      </c>
      <c r="CH104" s="156">
        <v>943685.60000000009</v>
      </c>
      <c r="CI104" s="156">
        <f t="shared" si="62"/>
        <v>0</v>
      </c>
      <c r="CJ104" s="169">
        <f t="shared" si="40"/>
        <v>4548985.5403392725</v>
      </c>
      <c r="CK104" s="170">
        <f t="shared" si="41"/>
        <v>2969118.8123904304</v>
      </c>
      <c r="CZ104" s="156"/>
      <c r="DA104" s="163">
        <v>95</v>
      </c>
      <c r="DB104" s="44" t="s">
        <v>197</v>
      </c>
      <c r="DC104" s="156"/>
      <c r="DD104" s="156"/>
      <c r="DE104" s="156"/>
      <c r="DF104" s="156"/>
      <c r="DG104" s="171">
        <f t="shared" si="63"/>
        <v>0</v>
      </c>
      <c r="DH104" s="156"/>
      <c r="DI104" s="156"/>
      <c r="DJ104" s="156"/>
      <c r="DK104" s="171">
        <f t="shared" si="64"/>
        <v>0</v>
      </c>
      <c r="DL104" s="172">
        <f t="shared" si="42"/>
        <v>0</v>
      </c>
      <c r="DM104" s="156"/>
      <c r="DN104" s="172">
        <f t="shared" si="43"/>
        <v>0</v>
      </c>
      <c r="DO104" s="156"/>
      <c r="DP104" s="162">
        <f t="shared" si="44"/>
        <v>2653275.7403392717</v>
      </c>
      <c r="DQ104" s="156">
        <f t="shared" si="45"/>
        <v>0</v>
      </c>
      <c r="DR104" s="156">
        <f t="shared" si="65"/>
        <v>2653275.7403392717</v>
      </c>
      <c r="DS104" s="171"/>
      <c r="DT104" s="172">
        <f t="shared" si="66"/>
        <v>0</v>
      </c>
      <c r="DU104" s="156"/>
      <c r="DV104" s="173"/>
      <c r="DW104" s="174"/>
      <c r="DX104" s="174"/>
      <c r="DY104" s="174"/>
      <c r="DZ104" s="171"/>
      <c r="EA104" s="175"/>
      <c r="EB104" s="176"/>
      <c r="EC104" s="177">
        <f t="shared" si="46"/>
        <v>-95</v>
      </c>
      <c r="ED104" s="175"/>
      <c r="EE104" s="178"/>
      <c r="EF104" s="175"/>
      <c r="EG104" s="175"/>
      <c r="EH104" s="174"/>
      <c r="EI104" s="175"/>
      <c r="EJ104" s="175"/>
      <c r="EK104" s="175"/>
      <c r="EL104" s="175"/>
      <c r="EM104" s="175"/>
    </row>
    <row r="105" spans="1:143" s="44" customFormat="1" ht="12" x14ac:dyDescent="0.2">
      <c r="A105" s="154">
        <v>96</v>
      </c>
      <c r="B105" s="45">
        <v>96</v>
      </c>
      <c r="C105" s="44" t="s">
        <v>198</v>
      </c>
      <c r="D105" s="155">
        <f t="shared" si="47"/>
        <v>114.19659243940913</v>
      </c>
      <c r="E105" s="156">
        <f t="shared" si="48"/>
        <v>2163508</v>
      </c>
      <c r="F105" s="156">
        <f t="shared" si="48"/>
        <v>0</v>
      </c>
      <c r="G105" s="156">
        <f t="shared" si="48"/>
        <v>107116.40370816572</v>
      </c>
      <c r="H105" s="157">
        <f t="shared" si="49"/>
        <v>2270624.4037081655</v>
      </c>
      <c r="I105" s="156"/>
      <c r="J105" s="158">
        <f t="shared" si="50"/>
        <v>107116.40370816572</v>
      </c>
      <c r="K105" s="159">
        <f t="shared" si="51"/>
        <v>166603.6777832362</v>
      </c>
      <c r="L105" s="160">
        <f t="shared" si="34"/>
        <v>273720.08149140188</v>
      </c>
      <c r="M105" s="156"/>
      <c r="N105" s="161">
        <f t="shared" si="35"/>
        <v>1996904.3222167636</v>
      </c>
      <c r="O105" s="156"/>
      <c r="P105" s="162">
        <f t="shared" si="52"/>
        <v>107116.40370816572</v>
      </c>
      <c r="Q105" s="156">
        <f t="shared" si="53"/>
        <v>0</v>
      </c>
      <c r="R105" s="156">
        <f t="shared" si="54"/>
        <v>0</v>
      </c>
      <c r="S105" s="156">
        <f t="shared" si="55"/>
        <v>0</v>
      </c>
      <c r="T105" s="156">
        <f t="shared" si="36"/>
        <v>166603.6777832362</v>
      </c>
      <c r="U105" s="157">
        <f t="shared" si="37"/>
        <v>273720.08149140188</v>
      </c>
      <c r="V105" s="156"/>
      <c r="W105" s="161">
        <f t="shared" si="38"/>
        <v>479754.00370816572</v>
      </c>
      <c r="AA105" s="163">
        <v>96</v>
      </c>
      <c r="AB105" s="164">
        <v>114.19659243940913</v>
      </c>
      <c r="AC105" s="164">
        <v>0</v>
      </c>
      <c r="AD105" s="164">
        <v>0</v>
      </c>
      <c r="AE105" s="164">
        <v>0</v>
      </c>
      <c r="AF105" s="164">
        <v>3.0227272727272712</v>
      </c>
      <c r="AG105" s="164">
        <v>0</v>
      </c>
      <c r="AH105" s="164">
        <v>2163508</v>
      </c>
      <c r="AI105" s="165">
        <v>0</v>
      </c>
      <c r="AJ105" s="165">
        <v>0</v>
      </c>
      <c r="AK105" s="165">
        <v>0</v>
      </c>
      <c r="AL105" s="165">
        <v>2163508</v>
      </c>
      <c r="AM105" s="165">
        <v>0</v>
      </c>
      <c r="AN105" s="165">
        <v>107116.40370816572</v>
      </c>
      <c r="AO105" s="165">
        <v>2270624.403708166</v>
      </c>
      <c r="AP105" s="165">
        <v>0</v>
      </c>
      <c r="AQ105" s="165">
        <v>0</v>
      </c>
      <c r="AR105" s="165">
        <v>0</v>
      </c>
      <c r="AS105" s="165">
        <v>0</v>
      </c>
      <c r="AT105" s="165">
        <v>0</v>
      </c>
      <c r="AU105" s="166">
        <v>2270624.403708166</v>
      </c>
      <c r="AW105" s="163">
        <f t="shared" si="39"/>
        <v>96</v>
      </c>
      <c r="AX105" s="164">
        <f t="shared" si="56"/>
        <v>0</v>
      </c>
      <c r="AY105" s="165">
        <f t="shared" si="57"/>
        <v>0</v>
      </c>
      <c r="AZ105" s="165">
        <f t="shared" si="58"/>
        <v>0</v>
      </c>
      <c r="BA105" s="165">
        <f t="shared" si="58"/>
        <v>0</v>
      </c>
      <c r="BB105" s="166">
        <f t="shared" si="59"/>
        <v>0</v>
      </c>
      <c r="BC105" s="44">
        <v>2270619</v>
      </c>
      <c r="BD105" s="163"/>
      <c r="BE105" s="165"/>
      <c r="BF105" s="165"/>
      <c r="BG105" s="165"/>
      <c r="BH105" s="166"/>
      <c r="BJ105" s="167"/>
      <c r="CA105" s="163">
        <v>96</v>
      </c>
      <c r="CB105" s="45">
        <v>96</v>
      </c>
      <c r="CC105" s="44" t="s">
        <v>198</v>
      </c>
      <c r="CD105" s="168">
        <f t="shared" si="60"/>
        <v>2163508</v>
      </c>
      <c r="CE105" s="169">
        <v>2031290</v>
      </c>
      <c r="CF105" s="156">
        <f t="shared" si="61"/>
        <v>132218</v>
      </c>
      <c r="CG105" s="156">
        <v>103646.39999999999</v>
      </c>
      <c r="CH105" s="156">
        <v>136773.20000000001</v>
      </c>
      <c r="CI105" s="156">
        <f t="shared" si="62"/>
        <v>0</v>
      </c>
      <c r="CJ105" s="169">
        <f t="shared" si="40"/>
        <v>372637.6</v>
      </c>
      <c r="CK105" s="170">
        <f t="shared" si="41"/>
        <v>166603.6777832362</v>
      </c>
      <c r="CZ105" s="156"/>
      <c r="DA105" s="163">
        <v>96</v>
      </c>
      <c r="DB105" s="44" t="s">
        <v>198</v>
      </c>
      <c r="DC105" s="156"/>
      <c r="DD105" s="156"/>
      <c r="DE105" s="156"/>
      <c r="DF105" s="156"/>
      <c r="DG105" s="171">
        <f t="shared" si="63"/>
        <v>0</v>
      </c>
      <c r="DH105" s="156"/>
      <c r="DI105" s="156"/>
      <c r="DJ105" s="156"/>
      <c r="DK105" s="171">
        <f t="shared" si="64"/>
        <v>0</v>
      </c>
      <c r="DL105" s="172">
        <f t="shared" si="42"/>
        <v>0</v>
      </c>
      <c r="DM105" s="156"/>
      <c r="DN105" s="172">
        <f t="shared" si="43"/>
        <v>0</v>
      </c>
      <c r="DO105" s="156"/>
      <c r="DP105" s="162">
        <f t="shared" si="44"/>
        <v>132218</v>
      </c>
      <c r="DQ105" s="156">
        <f t="shared" si="45"/>
        <v>0</v>
      </c>
      <c r="DR105" s="156">
        <f t="shared" si="65"/>
        <v>132218</v>
      </c>
      <c r="DS105" s="171"/>
      <c r="DT105" s="172">
        <f t="shared" si="66"/>
        <v>0</v>
      </c>
      <c r="DU105" s="156"/>
      <c r="DV105" s="173"/>
      <c r="DW105" s="174"/>
      <c r="DX105" s="174"/>
      <c r="DY105" s="174"/>
      <c r="DZ105" s="171"/>
      <c r="EA105" s="175"/>
      <c r="EB105" s="176"/>
      <c r="EC105" s="177">
        <f t="shared" si="46"/>
        <v>-96</v>
      </c>
      <c r="ED105" s="175"/>
      <c r="EE105" s="178"/>
      <c r="EF105" s="175"/>
      <c r="EG105" s="175"/>
      <c r="EH105" s="174"/>
      <c r="EI105" s="175"/>
      <c r="EJ105" s="175"/>
      <c r="EK105" s="175"/>
      <c r="EL105" s="175"/>
      <c r="EM105" s="175"/>
    </row>
    <row r="106" spans="1:143" s="44" customFormat="1" ht="12" x14ac:dyDescent="0.2">
      <c r="A106" s="154">
        <v>97</v>
      </c>
      <c r="B106" s="45">
        <v>97</v>
      </c>
      <c r="C106" s="44" t="s">
        <v>199</v>
      </c>
      <c r="D106" s="155">
        <f t="shared" si="47"/>
        <v>233.24730186121042</v>
      </c>
      <c r="E106" s="156">
        <f t="shared" si="48"/>
        <v>3221329.5438680644</v>
      </c>
      <c r="F106" s="156">
        <f t="shared" si="48"/>
        <v>0</v>
      </c>
      <c r="G106" s="156">
        <f t="shared" si="48"/>
        <v>218785.9691458153</v>
      </c>
      <c r="H106" s="157">
        <f t="shared" si="49"/>
        <v>3440115.5130138798</v>
      </c>
      <c r="I106" s="156"/>
      <c r="J106" s="158">
        <f t="shared" si="50"/>
        <v>218785.9691458153</v>
      </c>
      <c r="K106" s="159">
        <f t="shared" si="51"/>
        <v>480950.86648470868</v>
      </c>
      <c r="L106" s="160">
        <f t="shared" si="34"/>
        <v>699736.83563052397</v>
      </c>
      <c r="M106" s="156"/>
      <c r="N106" s="161">
        <f t="shared" si="35"/>
        <v>2740378.6773833558</v>
      </c>
      <c r="O106" s="156"/>
      <c r="P106" s="162">
        <f t="shared" si="52"/>
        <v>218785.9691458153</v>
      </c>
      <c r="Q106" s="156">
        <f t="shared" si="53"/>
        <v>0</v>
      </c>
      <c r="R106" s="156">
        <f t="shared" si="54"/>
        <v>0</v>
      </c>
      <c r="S106" s="156">
        <f t="shared" si="55"/>
        <v>0</v>
      </c>
      <c r="T106" s="156">
        <f t="shared" si="36"/>
        <v>480950.86648470868</v>
      </c>
      <c r="U106" s="157">
        <f t="shared" si="37"/>
        <v>699736.83563052397</v>
      </c>
      <c r="V106" s="156"/>
      <c r="W106" s="161">
        <f t="shared" si="38"/>
        <v>906749.71301387972</v>
      </c>
      <c r="AA106" s="163">
        <v>97</v>
      </c>
      <c r="AB106" s="164">
        <v>233.24730186121042</v>
      </c>
      <c r="AC106" s="164">
        <v>0</v>
      </c>
      <c r="AD106" s="164">
        <v>0</v>
      </c>
      <c r="AE106" s="164">
        <v>0</v>
      </c>
      <c r="AF106" s="164">
        <v>0</v>
      </c>
      <c r="AG106" s="164">
        <v>0</v>
      </c>
      <c r="AH106" s="164">
        <v>3236360</v>
      </c>
      <c r="AI106" s="165">
        <v>15030.456131936397</v>
      </c>
      <c r="AJ106" s="165">
        <v>0</v>
      </c>
      <c r="AK106" s="165">
        <v>0</v>
      </c>
      <c r="AL106" s="165">
        <v>3221329.5438680644</v>
      </c>
      <c r="AM106" s="165">
        <v>0</v>
      </c>
      <c r="AN106" s="165">
        <v>218785.9691458153</v>
      </c>
      <c r="AO106" s="165">
        <v>3440115.5130138779</v>
      </c>
      <c r="AP106" s="165">
        <v>0</v>
      </c>
      <c r="AQ106" s="165">
        <v>0</v>
      </c>
      <c r="AR106" s="165">
        <v>0</v>
      </c>
      <c r="AS106" s="165">
        <v>0</v>
      </c>
      <c r="AT106" s="165">
        <v>0</v>
      </c>
      <c r="AU106" s="166">
        <v>3440115.5130138779</v>
      </c>
      <c r="AW106" s="163">
        <f t="shared" si="39"/>
        <v>97</v>
      </c>
      <c r="AX106" s="164">
        <f t="shared" si="56"/>
        <v>0</v>
      </c>
      <c r="AY106" s="165">
        <f t="shared" si="57"/>
        <v>0</v>
      </c>
      <c r="AZ106" s="165">
        <f t="shared" si="58"/>
        <v>0</v>
      </c>
      <c r="BA106" s="165">
        <f t="shared" si="58"/>
        <v>0</v>
      </c>
      <c r="BB106" s="166">
        <f t="shared" si="59"/>
        <v>0</v>
      </c>
      <c r="BC106" s="44">
        <v>3455144</v>
      </c>
      <c r="BD106" s="163"/>
      <c r="BE106" s="165"/>
      <c r="BF106" s="165"/>
      <c r="BG106" s="165"/>
      <c r="BH106" s="166"/>
      <c r="BJ106" s="167"/>
      <c r="CA106" s="163">
        <v>97</v>
      </c>
      <c r="CB106" s="45">
        <v>97</v>
      </c>
      <c r="CC106" s="44" t="s">
        <v>199</v>
      </c>
      <c r="CD106" s="168">
        <f t="shared" si="60"/>
        <v>3221329.5438680644</v>
      </c>
      <c r="CE106" s="169">
        <v>2790649</v>
      </c>
      <c r="CF106" s="156">
        <f t="shared" si="61"/>
        <v>430680.54386806441</v>
      </c>
      <c r="CG106" s="156">
        <v>151526.39999999999</v>
      </c>
      <c r="CH106" s="156">
        <v>105756.8</v>
      </c>
      <c r="CI106" s="156">
        <f t="shared" si="62"/>
        <v>0</v>
      </c>
      <c r="CJ106" s="169">
        <f t="shared" si="40"/>
        <v>687963.74386806448</v>
      </c>
      <c r="CK106" s="170">
        <f t="shared" si="41"/>
        <v>480950.86648470868</v>
      </c>
      <c r="CZ106" s="156"/>
      <c r="DA106" s="163">
        <v>97</v>
      </c>
      <c r="DB106" s="44" t="s">
        <v>199</v>
      </c>
      <c r="DC106" s="156"/>
      <c r="DD106" s="156"/>
      <c r="DE106" s="156"/>
      <c r="DF106" s="156"/>
      <c r="DG106" s="171">
        <f t="shared" si="63"/>
        <v>0</v>
      </c>
      <c r="DH106" s="156"/>
      <c r="DI106" s="156"/>
      <c r="DJ106" s="156"/>
      <c r="DK106" s="171">
        <f t="shared" si="64"/>
        <v>0</v>
      </c>
      <c r="DL106" s="172">
        <f t="shared" si="42"/>
        <v>0</v>
      </c>
      <c r="DM106" s="156"/>
      <c r="DN106" s="172">
        <f t="shared" si="43"/>
        <v>0</v>
      </c>
      <c r="DO106" s="156"/>
      <c r="DP106" s="162">
        <f t="shared" si="44"/>
        <v>430680.54386806441</v>
      </c>
      <c r="DQ106" s="156">
        <f t="shared" si="45"/>
        <v>0</v>
      </c>
      <c r="DR106" s="156">
        <f t="shared" si="65"/>
        <v>430680.54386806441</v>
      </c>
      <c r="DS106" s="171"/>
      <c r="DT106" s="172">
        <f t="shared" si="66"/>
        <v>0</v>
      </c>
      <c r="DU106" s="156"/>
      <c r="DV106" s="173"/>
      <c r="DW106" s="174"/>
      <c r="DX106" s="174"/>
      <c r="DY106" s="174"/>
      <c r="DZ106" s="171"/>
      <c r="EA106" s="175"/>
      <c r="EB106" s="176"/>
      <c r="EC106" s="177">
        <f t="shared" si="46"/>
        <v>-97</v>
      </c>
      <c r="ED106" s="175"/>
      <c r="EE106" s="178"/>
      <c r="EF106" s="175"/>
      <c r="EG106" s="175"/>
      <c r="EH106" s="174"/>
      <c r="EI106" s="175"/>
      <c r="EJ106" s="175"/>
      <c r="EK106" s="175"/>
      <c r="EL106" s="175"/>
      <c r="EM106" s="175"/>
    </row>
    <row r="107" spans="1:143" s="44" customFormat="1" ht="12" x14ac:dyDescent="0.2">
      <c r="A107" s="154">
        <v>98</v>
      </c>
      <c r="B107" s="45">
        <v>98</v>
      </c>
      <c r="C107" s="44" t="s">
        <v>200</v>
      </c>
      <c r="D107" s="155">
        <f t="shared" si="47"/>
        <v>0.97580645161290336</v>
      </c>
      <c r="E107" s="156">
        <f t="shared" si="48"/>
        <v>21525</v>
      </c>
      <c r="F107" s="156">
        <f t="shared" si="48"/>
        <v>0</v>
      </c>
      <c r="G107" s="156">
        <f t="shared" si="48"/>
        <v>915.30645161290317</v>
      </c>
      <c r="H107" s="157">
        <f t="shared" si="49"/>
        <v>22440.306451612902</v>
      </c>
      <c r="I107" s="156"/>
      <c r="J107" s="158">
        <f t="shared" si="50"/>
        <v>915.30645161290317</v>
      </c>
      <c r="K107" s="159">
        <f t="shared" si="51"/>
        <v>0</v>
      </c>
      <c r="L107" s="160">
        <f t="shared" si="34"/>
        <v>915.30645161290317</v>
      </c>
      <c r="M107" s="156"/>
      <c r="N107" s="161">
        <f t="shared" si="35"/>
        <v>21525</v>
      </c>
      <c r="O107" s="156"/>
      <c r="P107" s="162">
        <f t="shared" si="52"/>
        <v>915.30645161290317</v>
      </c>
      <c r="Q107" s="156">
        <f t="shared" si="53"/>
        <v>0</v>
      </c>
      <c r="R107" s="156">
        <f t="shared" si="54"/>
        <v>0</v>
      </c>
      <c r="S107" s="156">
        <f t="shared" si="55"/>
        <v>0</v>
      </c>
      <c r="T107" s="156">
        <f t="shared" si="36"/>
        <v>0</v>
      </c>
      <c r="U107" s="157">
        <f t="shared" si="37"/>
        <v>915.30645161290317</v>
      </c>
      <c r="V107" s="156"/>
      <c r="W107" s="161">
        <f t="shared" si="38"/>
        <v>19336.506451612902</v>
      </c>
      <c r="AA107" s="163">
        <v>98</v>
      </c>
      <c r="AB107" s="164">
        <v>0.97580645161290336</v>
      </c>
      <c r="AC107" s="164">
        <v>0</v>
      </c>
      <c r="AD107" s="164">
        <v>0</v>
      </c>
      <c r="AE107" s="164">
        <v>0</v>
      </c>
      <c r="AF107" s="164">
        <v>0</v>
      </c>
      <c r="AG107" s="164">
        <v>0</v>
      </c>
      <c r="AH107" s="164">
        <v>21525</v>
      </c>
      <c r="AI107" s="165">
        <v>0</v>
      </c>
      <c r="AJ107" s="165">
        <v>0</v>
      </c>
      <c r="AK107" s="165">
        <v>0</v>
      </c>
      <c r="AL107" s="165">
        <v>21525</v>
      </c>
      <c r="AM107" s="165">
        <v>0</v>
      </c>
      <c r="AN107" s="165">
        <v>915.30645161290317</v>
      </c>
      <c r="AO107" s="165">
        <v>22440.306451612902</v>
      </c>
      <c r="AP107" s="165">
        <v>0</v>
      </c>
      <c r="AQ107" s="165">
        <v>0</v>
      </c>
      <c r="AR107" s="165">
        <v>0</v>
      </c>
      <c r="AS107" s="165">
        <v>0</v>
      </c>
      <c r="AT107" s="165">
        <v>0</v>
      </c>
      <c r="AU107" s="166">
        <v>22440.306451612902</v>
      </c>
      <c r="AW107" s="163">
        <f t="shared" si="39"/>
        <v>98</v>
      </c>
      <c r="AX107" s="164">
        <f t="shared" si="56"/>
        <v>0</v>
      </c>
      <c r="AY107" s="165">
        <f t="shared" si="57"/>
        <v>0</v>
      </c>
      <c r="AZ107" s="165">
        <f t="shared" si="58"/>
        <v>0</v>
      </c>
      <c r="BA107" s="165">
        <f t="shared" si="58"/>
        <v>0</v>
      </c>
      <c r="BB107" s="166">
        <f t="shared" si="59"/>
        <v>0</v>
      </c>
      <c r="BC107" s="44">
        <v>22442</v>
      </c>
      <c r="BD107" s="163"/>
      <c r="BE107" s="165"/>
      <c r="BF107" s="165"/>
      <c r="BG107" s="165"/>
      <c r="BH107" s="166"/>
      <c r="BJ107" s="167"/>
      <c r="CA107" s="163">
        <v>98</v>
      </c>
      <c r="CB107" s="45">
        <v>98</v>
      </c>
      <c r="CC107" s="44" t="s">
        <v>200</v>
      </c>
      <c r="CD107" s="168">
        <f t="shared" si="60"/>
        <v>21525</v>
      </c>
      <c r="CE107" s="169">
        <v>21552</v>
      </c>
      <c r="CF107" s="156">
        <f t="shared" si="61"/>
        <v>0</v>
      </c>
      <c r="CG107" s="156">
        <v>0</v>
      </c>
      <c r="CH107" s="156">
        <v>18421.2</v>
      </c>
      <c r="CI107" s="156">
        <f t="shared" si="62"/>
        <v>0</v>
      </c>
      <c r="CJ107" s="169">
        <f t="shared" si="40"/>
        <v>18421.2</v>
      </c>
      <c r="CK107" s="170">
        <f t="shared" si="41"/>
        <v>0</v>
      </c>
      <c r="CZ107" s="156"/>
      <c r="DA107" s="163">
        <v>98</v>
      </c>
      <c r="DB107" s="44" t="s">
        <v>200</v>
      </c>
      <c r="DC107" s="156"/>
      <c r="DD107" s="156"/>
      <c r="DE107" s="156"/>
      <c r="DF107" s="156"/>
      <c r="DG107" s="171">
        <f t="shared" si="63"/>
        <v>0</v>
      </c>
      <c r="DH107" s="156"/>
      <c r="DI107" s="156"/>
      <c r="DJ107" s="156"/>
      <c r="DK107" s="171">
        <f t="shared" si="64"/>
        <v>0</v>
      </c>
      <c r="DL107" s="172">
        <f t="shared" si="42"/>
        <v>0</v>
      </c>
      <c r="DM107" s="156"/>
      <c r="DN107" s="172">
        <f t="shared" si="43"/>
        <v>0</v>
      </c>
      <c r="DO107" s="156"/>
      <c r="DP107" s="162">
        <f t="shared" si="44"/>
        <v>0</v>
      </c>
      <c r="DQ107" s="156">
        <f t="shared" si="45"/>
        <v>0</v>
      </c>
      <c r="DR107" s="156">
        <f t="shared" si="65"/>
        <v>0</v>
      </c>
      <c r="DS107" s="171"/>
      <c r="DT107" s="172">
        <f t="shared" si="66"/>
        <v>0</v>
      </c>
      <c r="DU107" s="156"/>
      <c r="DV107" s="173"/>
      <c r="DW107" s="174"/>
      <c r="DX107" s="174"/>
      <c r="DY107" s="174"/>
      <c r="DZ107" s="171"/>
      <c r="EA107" s="175"/>
      <c r="EB107" s="176"/>
      <c r="EC107" s="177">
        <f t="shared" si="46"/>
        <v>-98</v>
      </c>
      <c r="ED107" s="175"/>
      <c r="EE107" s="178"/>
      <c r="EF107" s="175"/>
      <c r="EG107" s="175"/>
      <c r="EH107" s="174"/>
      <c r="EI107" s="175"/>
      <c r="EJ107" s="175"/>
      <c r="EK107" s="175"/>
      <c r="EL107" s="175"/>
      <c r="EM107" s="175"/>
    </row>
    <row r="108" spans="1:143" s="44" customFormat="1" ht="12" x14ac:dyDescent="0.2">
      <c r="A108" s="154">
        <v>99</v>
      </c>
      <c r="B108" s="45">
        <v>99</v>
      </c>
      <c r="C108" s="44" t="s">
        <v>201</v>
      </c>
      <c r="D108" s="155">
        <f t="shared" si="47"/>
        <v>110.16947808453516</v>
      </c>
      <c r="E108" s="156">
        <f t="shared" si="48"/>
        <v>1952150</v>
      </c>
      <c r="F108" s="156">
        <f t="shared" si="48"/>
        <v>0</v>
      </c>
      <c r="G108" s="156">
        <f t="shared" si="48"/>
        <v>103338.97044329393</v>
      </c>
      <c r="H108" s="157">
        <f t="shared" si="49"/>
        <v>2055488.9704432939</v>
      </c>
      <c r="I108" s="156"/>
      <c r="J108" s="158">
        <f t="shared" si="50"/>
        <v>103338.97044329393</v>
      </c>
      <c r="K108" s="159">
        <f t="shared" si="51"/>
        <v>64639.460639788202</v>
      </c>
      <c r="L108" s="160">
        <f t="shared" si="34"/>
        <v>167978.43108308213</v>
      </c>
      <c r="M108" s="156"/>
      <c r="N108" s="161">
        <f t="shared" si="35"/>
        <v>1887510.5393602117</v>
      </c>
      <c r="O108" s="156"/>
      <c r="P108" s="162">
        <f t="shared" si="52"/>
        <v>103338.97044329393</v>
      </c>
      <c r="Q108" s="156">
        <f t="shared" si="53"/>
        <v>0</v>
      </c>
      <c r="R108" s="156">
        <f t="shared" si="54"/>
        <v>0</v>
      </c>
      <c r="S108" s="156">
        <f t="shared" si="55"/>
        <v>0</v>
      </c>
      <c r="T108" s="156">
        <f t="shared" si="36"/>
        <v>64639.460639788202</v>
      </c>
      <c r="U108" s="157">
        <f t="shared" si="37"/>
        <v>167978.43108308213</v>
      </c>
      <c r="V108" s="156"/>
      <c r="W108" s="161">
        <f t="shared" si="38"/>
        <v>202269.17044329393</v>
      </c>
      <c r="AA108" s="163">
        <v>99</v>
      </c>
      <c r="AB108" s="164">
        <v>110.16947808453516</v>
      </c>
      <c r="AC108" s="164">
        <v>0</v>
      </c>
      <c r="AD108" s="164">
        <v>0</v>
      </c>
      <c r="AE108" s="164">
        <v>0</v>
      </c>
      <c r="AF108" s="164">
        <v>0</v>
      </c>
      <c r="AG108" s="164">
        <v>0</v>
      </c>
      <c r="AH108" s="164">
        <v>1952150</v>
      </c>
      <c r="AI108" s="165">
        <v>0</v>
      </c>
      <c r="AJ108" s="165">
        <v>0</v>
      </c>
      <c r="AK108" s="165">
        <v>0</v>
      </c>
      <c r="AL108" s="165">
        <v>1952150</v>
      </c>
      <c r="AM108" s="165">
        <v>0</v>
      </c>
      <c r="AN108" s="165">
        <v>103338.97044329393</v>
      </c>
      <c r="AO108" s="165">
        <v>2055488.9704432937</v>
      </c>
      <c r="AP108" s="165">
        <v>0</v>
      </c>
      <c r="AQ108" s="165">
        <v>0</v>
      </c>
      <c r="AR108" s="165">
        <v>0</v>
      </c>
      <c r="AS108" s="165">
        <v>0</v>
      </c>
      <c r="AT108" s="165">
        <v>0</v>
      </c>
      <c r="AU108" s="166">
        <v>2055488.9704432937</v>
      </c>
      <c r="AW108" s="163">
        <f t="shared" si="39"/>
        <v>99</v>
      </c>
      <c r="AX108" s="164">
        <f t="shared" si="56"/>
        <v>0</v>
      </c>
      <c r="AY108" s="165">
        <f t="shared" si="57"/>
        <v>0</v>
      </c>
      <c r="AZ108" s="165">
        <f t="shared" si="58"/>
        <v>0</v>
      </c>
      <c r="BA108" s="165">
        <f t="shared" si="58"/>
        <v>0</v>
      </c>
      <c r="BB108" s="166">
        <f t="shared" si="59"/>
        <v>0</v>
      </c>
      <c r="BC108" s="44">
        <v>2055486</v>
      </c>
      <c r="BD108" s="163"/>
      <c r="BE108" s="165"/>
      <c r="BF108" s="165"/>
      <c r="BG108" s="165"/>
      <c r="BH108" s="166"/>
      <c r="BJ108" s="167"/>
      <c r="CA108" s="163">
        <v>99</v>
      </c>
      <c r="CB108" s="45">
        <v>99</v>
      </c>
      <c r="CC108" s="44" t="s">
        <v>201</v>
      </c>
      <c r="CD108" s="168">
        <f t="shared" si="60"/>
        <v>1952150</v>
      </c>
      <c r="CE108" s="169">
        <v>1895761</v>
      </c>
      <c r="CF108" s="156">
        <f t="shared" si="61"/>
        <v>56389</v>
      </c>
      <c r="CG108" s="156">
        <v>24868.799999999999</v>
      </c>
      <c r="CH108" s="156">
        <v>17672.400000000001</v>
      </c>
      <c r="CI108" s="156">
        <f t="shared" si="62"/>
        <v>0</v>
      </c>
      <c r="CJ108" s="169">
        <f t="shared" si="40"/>
        <v>98930.200000000012</v>
      </c>
      <c r="CK108" s="170">
        <f t="shared" si="41"/>
        <v>64639.460639788202</v>
      </c>
      <c r="CZ108" s="156"/>
      <c r="DA108" s="163">
        <v>99</v>
      </c>
      <c r="DB108" s="44" t="s">
        <v>201</v>
      </c>
      <c r="DC108" s="156"/>
      <c r="DD108" s="156"/>
      <c r="DE108" s="156"/>
      <c r="DF108" s="156"/>
      <c r="DG108" s="171">
        <f t="shared" si="63"/>
        <v>0</v>
      </c>
      <c r="DH108" s="156"/>
      <c r="DI108" s="156"/>
      <c r="DJ108" s="156"/>
      <c r="DK108" s="171">
        <f t="shared" si="64"/>
        <v>0</v>
      </c>
      <c r="DL108" s="172">
        <f t="shared" si="42"/>
        <v>0</v>
      </c>
      <c r="DM108" s="156"/>
      <c r="DN108" s="172">
        <f t="shared" si="43"/>
        <v>0</v>
      </c>
      <c r="DO108" s="156"/>
      <c r="DP108" s="162">
        <f t="shared" si="44"/>
        <v>56389</v>
      </c>
      <c r="DQ108" s="156">
        <f t="shared" si="45"/>
        <v>0</v>
      </c>
      <c r="DR108" s="156">
        <f t="shared" si="65"/>
        <v>56389</v>
      </c>
      <c r="DS108" s="171"/>
      <c r="DT108" s="172">
        <f t="shared" si="66"/>
        <v>0</v>
      </c>
      <c r="DU108" s="156"/>
      <c r="DV108" s="173"/>
      <c r="DW108" s="174"/>
      <c r="DX108" s="174"/>
      <c r="DY108" s="174"/>
      <c r="DZ108" s="171"/>
      <c r="EA108" s="175"/>
      <c r="EB108" s="176"/>
      <c r="EC108" s="177">
        <f t="shared" si="46"/>
        <v>-99</v>
      </c>
      <c r="ED108" s="175"/>
      <c r="EE108" s="178"/>
      <c r="EF108" s="175"/>
      <c r="EG108" s="175"/>
      <c r="EH108" s="174"/>
      <c r="EI108" s="175"/>
      <c r="EJ108" s="175"/>
      <c r="EK108" s="175"/>
      <c r="EL108" s="175"/>
      <c r="EM108" s="175"/>
    </row>
    <row r="109" spans="1:143" s="44" customFormat="1" ht="12" x14ac:dyDescent="0.2">
      <c r="A109" s="154">
        <v>100</v>
      </c>
      <c r="B109" s="45">
        <v>100</v>
      </c>
      <c r="C109" s="44" t="s">
        <v>202</v>
      </c>
      <c r="D109" s="155">
        <f t="shared" si="47"/>
        <v>372.38750093816805</v>
      </c>
      <c r="E109" s="156">
        <f t="shared" si="48"/>
        <v>6110829.7315491764</v>
      </c>
      <c r="F109" s="156">
        <f t="shared" si="48"/>
        <v>0</v>
      </c>
      <c r="G109" s="156">
        <f t="shared" si="48"/>
        <v>349299.47588000231</v>
      </c>
      <c r="H109" s="157">
        <f t="shared" si="49"/>
        <v>6460129.207429179</v>
      </c>
      <c r="I109" s="156"/>
      <c r="J109" s="158">
        <f t="shared" si="50"/>
        <v>349299.47588000231</v>
      </c>
      <c r="K109" s="159">
        <f t="shared" si="51"/>
        <v>443993.81898825237</v>
      </c>
      <c r="L109" s="160">
        <f t="shared" si="34"/>
        <v>793293.29486825468</v>
      </c>
      <c r="M109" s="156"/>
      <c r="N109" s="161">
        <f t="shared" si="35"/>
        <v>5666835.912560924</v>
      </c>
      <c r="O109" s="156"/>
      <c r="P109" s="162">
        <f t="shared" si="52"/>
        <v>349299.47588000231</v>
      </c>
      <c r="Q109" s="156">
        <f t="shared" si="53"/>
        <v>1721.5584357207003</v>
      </c>
      <c r="R109" s="156">
        <f t="shared" si="54"/>
        <v>0</v>
      </c>
      <c r="S109" s="156">
        <f t="shared" si="55"/>
        <v>0</v>
      </c>
      <c r="T109" s="156">
        <f t="shared" si="36"/>
        <v>443993.81898825237</v>
      </c>
      <c r="U109" s="157">
        <f t="shared" si="37"/>
        <v>795014.85330397543</v>
      </c>
      <c r="V109" s="156"/>
      <c r="W109" s="161">
        <f t="shared" si="38"/>
        <v>1066462.9658648993</v>
      </c>
      <c r="AA109" s="163">
        <v>100</v>
      </c>
      <c r="AB109" s="164">
        <v>372.38750093816805</v>
      </c>
      <c r="AC109" s="164">
        <v>0</v>
      </c>
      <c r="AD109" s="164">
        <v>0</v>
      </c>
      <c r="AE109" s="164">
        <v>0</v>
      </c>
      <c r="AF109" s="164">
        <v>0</v>
      </c>
      <c r="AG109" s="164">
        <v>0</v>
      </c>
      <c r="AH109" s="164">
        <v>6190543</v>
      </c>
      <c r="AI109" s="165">
        <v>79713.268450824369</v>
      </c>
      <c r="AJ109" s="165">
        <v>0</v>
      </c>
      <c r="AK109" s="165">
        <v>0</v>
      </c>
      <c r="AL109" s="165">
        <v>6110829.7315491764</v>
      </c>
      <c r="AM109" s="165">
        <v>0</v>
      </c>
      <c r="AN109" s="165">
        <v>349299.47588000231</v>
      </c>
      <c r="AO109" s="165">
        <v>6460129.2074291706</v>
      </c>
      <c r="AP109" s="165">
        <v>0</v>
      </c>
      <c r="AQ109" s="165">
        <v>1721.5584357207003</v>
      </c>
      <c r="AR109" s="165">
        <v>0</v>
      </c>
      <c r="AS109" s="165">
        <v>0</v>
      </c>
      <c r="AT109" s="165">
        <v>1721.5584357207003</v>
      </c>
      <c r="AU109" s="166">
        <v>6461850.7658649012</v>
      </c>
      <c r="AW109" s="163">
        <f t="shared" si="39"/>
        <v>100</v>
      </c>
      <c r="AX109" s="164">
        <f t="shared" si="56"/>
        <v>0</v>
      </c>
      <c r="AY109" s="165">
        <f t="shared" si="57"/>
        <v>0</v>
      </c>
      <c r="AZ109" s="165">
        <f t="shared" si="58"/>
        <v>0</v>
      </c>
      <c r="BA109" s="165">
        <f t="shared" si="58"/>
        <v>0</v>
      </c>
      <c r="BB109" s="166">
        <f t="shared" si="59"/>
        <v>0</v>
      </c>
      <c r="BC109" s="44">
        <v>6539842</v>
      </c>
      <c r="BD109" s="163"/>
      <c r="BE109" s="165"/>
      <c r="BF109" s="165"/>
      <c r="BG109" s="165"/>
      <c r="BH109" s="166"/>
      <c r="BJ109" s="167"/>
      <c r="CA109" s="163">
        <v>100</v>
      </c>
      <c r="CB109" s="45">
        <v>100</v>
      </c>
      <c r="CC109" s="44" t="s">
        <v>202</v>
      </c>
      <c r="CD109" s="168">
        <f t="shared" si="60"/>
        <v>6110829.7315491764</v>
      </c>
      <c r="CE109" s="169">
        <v>5751853</v>
      </c>
      <c r="CF109" s="156">
        <f t="shared" si="61"/>
        <v>358976.73154917639</v>
      </c>
      <c r="CG109" s="156">
        <v>256261.19999999998</v>
      </c>
      <c r="CH109" s="156">
        <v>100204</v>
      </c>
      <c r="CI109" s="156">
        <f t="shared" si="62"/>
        <v>0</v>
      </c>
      <c r="CJ109" s="169">
        <f t="shared" si="40"/>
        <v>715441.93154917634</v>
      </c>
      <c r="CK109" s="170">
        <f t="shared" si="41"/>
        <v>443993.81898825237</v>
      </c>
      <c r="CZ109" s="156"/>
      <c r="DA109" s="163">
        <v>100</v>
      </c>
      <c r="DB109" s="44" t="s">
        <v>202</v>
      </c>
      <c r="DC109" s="156"/>
      <c r="DD109" s="156"/>
      <c r="DE109" s="156"/>
      <c r="DF109" s="156"/>
      <c r="DG109" s="171">
        <f t="shared" si="63"/>
        <v>0</v>
      </c>
      <c r="DH109" s="156"/>
      <c r="DI109" s="156"/>
      <c r="DJ109" s="156"/>
      <c r="DK109" s="171">
        <f t="shared" si="64"/>
        <v>0</v>
      </c>
      <c r="DL109" s="172">
        <f t="shared" si="42"/>
        <v>0</v>
      </c>
      <c r="DM109" s="156"/>
      <c r="DN109" s="172">
        <f t="shared" si="43"/>
        <v>0</v>
      </c>
      <c r="DO109" s="156"/>
      <c r="DP109" s="162">
        <f t="shared" si="44"/>
        <v>358976.73154917639</v>
      </c>
      <c r="DQ109" s="156">
        <f t="shared" si="45"/>
        <v>0</v>
      </c>
      <c r="DR109" s="156">
        <f t="shared" si="65"/>
        <v>358976.73154917639</v>
      </c>
      <c r="DS109" s="171"/>
      <c r="DT109" s="172">
        <f t="shared" si="66"/>
        <v>0</v>
      </c>
      <c r="DU109" s="156"/>
      <c r="DV109" s="173"/>
      <c r="DW109" s="174"/>
      <c r="DX109" s="174"/>
      <c r="DY109" s="174"/>
      <c r="DZ109" s="171"/>
      <c r="EA109" s="175"/>
      <c r="EB109" s="176"/>
      <c r="EC109" s="177">
        <f t="shared" si="46"/>
        <v>-100</v>
      </c>
      <c r="ED109" s="175"/>
      <c r="EE109" s="178"/>
      <c r="EF109" s="175"/>
      <c r="EG109" s="175"/>
      <c r="EH109" s="174"/>
      <c r="EI109" s="175"/>
      <c r="EJ109" s="175"/>
      <c r="EK109" s="175"/>
      <c r="EL109" s="175"/>
      <c r="EM109" s="175"/>
    </row>
    <row r="110" spans="1:143" s="44" customFormat="1" ht="12" x14ac:dyDescent="0.2">
      <c r="A110" s="154">
        <v>101</v>
      </c>
      <c r="B110" s="45">
        <v>101</v>
      </c>
      <c r="C110" s="44" t="s">
        <v>203</v>
      </c>
      <c r="D110" s="155">
        <f t="shared" si="47"/>
        <v>385.45338533995124</v>
      </c>
      <c r="E110" s="156">
        <f t="shared" si="48"/>
        <v>5007973.6401691232</v>
      </c>
      <c r="F110" s="156">
        <f t="shared" si="48"/>
        <v>0</v>
      </c>
      <c r="G110" s="156">
        <f t="shared" si="48"/>
        <v>361555.2754488744</v>
      </c>
      <c r="H110" s="157">
        <f t="shared" si="49"/>
        <v>5369528.9156179978</v>
      </c>
      <c r="I110" s="156"/>
      <c r="J110" s="158">
        <f t="shared" si="50"/>
        <v>361555.2754488744</v>
      </c>
      <c r="K110" s="159">
        <f t="shared" si="51"/>
        <v>410566.49114773149</v>
      </c>
      <c r="L110" s="160">
        <f t="shared" si="34"/>
        <v>772121.76659660588</v>
      </c>
      <c r="M110" s="156"/>
      <c r="N110" s="161">
        <f t="shared" si="35"/>
        <v>4597407.1490213918</v>
      </c>
      <c r="O110" s="156"/>
      <c r="P110" s="162">
        <f t="shared" si="52"/>
        <v>361555.2754488744</v>
      </c>
      <c r="Q110" s="156">
        <f t="shared" si="53"/>
        <v>7428.9762407072876</v>
      </c>
      <c r="R110" s="156">
        <f t="shared" si="54"/>
        <v>0</v>
      </c>
      <c r="S110" s="156">
        <f t="shared" si="55"/>
        <v>0</v>
      </c>
      <c r="T110" s="156">
        <f t="shared" si="36"/>
        <v>410566.49114773149</v>
      </c>
      <c r="U110" s="157">
        <f t="shared" si="37"/>
        <v>779550.7428373131</v>
      </c>
      <c r="V110" s="156"/>
      <c r="W110" s="161">
        <f t="shared" si="38"/>
        <v>1166551.0918587048</v>
      </c>
      <c r="AA110" s="163">
        <v>101</v>
      </c>
      <c r="AB110" s="164">
        <v>385.45338533995124</v>
      </c>
      <c r="AC110" s="164">
        <v>0</v>
      </c>
      <c r="AD110" s="164">
        <v>0</v>
      </c>
      <c r="AE110" s="164">
        <v>0</v>
      </c>
      <c r="AF110" s="164">
        <v>0</v>
      </c>
      <c r="AG110" s="164">
        <v>0</v>
      </c>
      <c r="AH110" s="164">
        <v>5033402</v>
      </c>
      <c r="AI110" s="165">
        <v>25428.359830876583</v>
      </c>
      <c r="AJ110" s="165">
        <v>0</v>
      </c>
      <c r="AK110" s="165">
        <v>0</v>
      </c>
      <c r="AL110" s="165">
        <v>5007973.6401691232</v>
      </c>
      <c r="AM110" s="165">
        <v>0</v>
      </c>
      <c r="AN110" s="165">
        <v>361555.2754488744</v>
      </c>
      <c r="AO110" s="165">
        <v>5369528.9156179987</v>
      </c>
      <c r="AP110" s="165">
        <v>0</v>
      </c>
      <c r="AQ110" s="165">
        <v>7428.9762407072876</v>
      </c>
      <c r="AR110" s="165">
        <v>0</v>
      </c>
      <c r="AS110" s="165">
        <v>0</v>
      </c>
      <c r="AT110" s="165">
        <v>7428.9762407072876</v>
      </c>
      <c r="AU110" s="166">
        <v>5376957.8918587044</v>
      </c>
      <c r="AW110" s="163">
        <f t="shared" si="39"/>
        <v>101</v>
      </c>
      <c r="AX110" s="164">
        <f t="shared" si="56"/>
        <v>0</v>
      </c>
      <c r="AY110" s="165">
        <f t="shared" si="57"/>
        <v>0</v>
      </c>
      <c r="AZ110" s="165">
        <f t="shared" si="58"/>
        <v>0</v>
      </c>
      <c r="BA110" s="165">
        <f t="shared" si="58"/>
        <v>0</v>
      </c>
      <c r="BB110" s="166">
        <f t="shared" si="59"/>
        <v>0</v>
      </c>
      <c r="BC110" s="44">
        <v>5394966</v>
      </c>
      <c r="BD110" s="163"/>
      <c r="BE110" s="165"/>
      <c r="BF110" s="165"/>
      <c r="BG110" s="165"/>
      <c r="BH110" s="166"/>
      <c r="BJ110" s="167"/>
      <c r="CA110" s="163">
        <v>101</v>
      </c>
      <c r="CB110" s="45">
        <v>101</v>
      </c>
      <c r="CC110" s="44" t="s">
        <v>203</v>
      </c>
      <c r="CD110" s="168">
        <f t="shared" si="60"/>
        <v>5007973.6401691232</v>
      </c>
      <c r="CE110" s="169">
        <v>4628763</v>
      </c>
      <c r="CF110" s="156">
        <f t="shared" si="61"/>
        <v>379210.64016912319</v>
      </c>
      <c r="CG110" s="156">
        <v>94513.8</v>
      </c>
      <c r="CH110" s="156">
        <v>323842.40000000002</v>
      </c>
      <c r="CI110" s="156">
        <f t="shared" si="62"/>
        <v>0</v>
      </c>
      <c r="CJ110" s="169">
        <f t="shared" si="40"/>
        <v>797566.84016912314</v>
      </c>
      <c r="CK110" s="170">
        <f t="shared" si="41"/>
        <v>410566.49114773149</v>
      </c>
      <c r="CZ110" s="156"/>
      <c r="DA110" s="163">
        <v>101</v>
      </c>
      <c r="DB110" s="44" t="s">
        <v>203</v>
      </c>
      <c r="DC110" s="156"/>
      <c r="DD110" s="156"/>
      <c r="DE110" s="156"/>
      <c r="DF110" s="156"/>
      <c r="DG110" s="171">
        <f t="shared" si="63"/>
        <v>0</v>
      </c>
      <c r="DH110" s="156"/>
      <c r="DI110" s="156"/>
      <c r="DJ110" s="156"/>
      <c r="DK110" s="171">
        <f t="shared" si="64"/>
        <v>0</v>
      </c>
      <c r="DL110" s="172">
        <f t="shared" si="42"/>
        <v>0</v>
      </c>
      <c r="DM110" s="156"/>
      <c r="DN110" s="172">
        <f t="shared" si="43"/>
        <v>0</v>
      </c>
      <c r="DO110" s="156"/>
      <c r="DP110" s="162">
        <f t="shared" si="44"/>
        <v>379210.64016912319</v>
      </c>
      <c r="DQ110" s="156">
        <f t="shared" si="45"/>
        <v>0</v>
      </c>
      <c r="DR110" s="156">
        <f t="shared" si="65"/>
        <v>379210.64016912319</v>
      </c>
      <c r="DS110" s="171"/>
      <c r="DT110" s="172">
        <f t="shared" si="66"/>
        <v>0</v>
      </c>
      <c r="DU110" s="156"/>
      <c r="DV110" s="173"/>
      <c r="DW110" s="174"/>
      <c r="DX110" s="174"/>
      <c r="DY110" s="174"/>
      <c r="DZ110" s="171"/>
      <c r="EA110" s="175"/>
      <c r="EB110" s="176"/>
      <c r="EC110" s="177">
        <f t="shared" si="46"/>
        <v>-101</v>
      </c>
      <c r="ED110" s="175"/>
      <c r="EE110" s="178"/>
      <c r="EF110" s="175"/>
      <c r="EG110" s="175"/>
      <c r="EH110" s="174"/>
      <c r="EI110" s="175"/>
      <c r="EJ110" s="175"/>
      <c r="EK110" s="175"/>
      <c r="EL110" s="175"/>
      <c r="EM110" s="175"/>
    </row>
    <row r="111" spans="1:143" s="44" customFormat="1" ht="12" x14ac:dyDescent="0.2">
      <c r="A111" s="154">
        <v>102</v>
      </c>
      <c r="B111" s="45">
        <v>102</v>
      </c>
      <c r="C111" s="44" t="s">
        <v>204</v>
      </c>
      <c r="D111" s="155">
        <f t="shared" si="47"/>
        <v>0</v>
      </c>
      <c r="E111" s="156">
        <f t="shared" si="48"/>
        <v>0</v>
      </c>
      <c r="F111" s="156">
        <f t="shared" si="48"/>
        <v>0</v>
      </c>
      <c r="G111" s="156">
        <f t="shared" si="48"/>
        <v>0</v>
      </c>
      <c r="H111" s="157">
        <f t="shared" si="49"/>
        <v>0</v>
      </c>
      <c r="I111" s="156"/>
      <c r="J111" s="158">
        <f t="shared" si="50"/>
        <v>0</v>
      </c>
      <c r="K111" s="159">
        <f t="shared" si="51"/>
        <v>0</v>
      </c>
      <c r="L111" s="160">
        <f t="shared" si="34"/>
        <v>0</v>
      </c>
      <c r="M111" s="156"/>
      <c r="N111" s="161">
        <f t="shared" si="35"/>
        <v>0</v>
      </c>
      <c r="O111" s="156"/>
      <c r="P111" s="162">
        <f t="shared" si="52"/>
        <v>0</v>
      </c>
      <c r="Q111" s="156">
        <f t="shared" si="53"/>
        <v>0</v>
      </c>
      <c r="R111" s="156">
        <f t="shared" si="54"/>
        <v>0</v>
      </c>
      <c r="S111" s="156">
        <f t="shared" si="55"/>
        <v>0</v>
      </c>
      <c r="T111" s="156">
        <f t="shared" si="36"/>
        <v>0</v>
      </c>
      <c r="U111" s="157">
        <f t="shared" si="37"/>
        <v>0</v>
      </c>
      <c r="V111" s="156"/>
      <c r="W111" s="161">
        <f t="shared" si="38"/>
        <v>0</v>
      </c>
      <c r="AA111" s="163">
        <v>102</v>
      </c>
      <c r="AB111" s="164"/>
      <c r="AC111" s="164"/>
      <c r="AD111" s="164"/>
      <c r="AE111" s="164"/>
      <c r="AF111" s="164"/>
      <c r="AG111" s="164"/>
      <c r="AH111" s="164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6"/>
      <c r="AW111" s="163">
        <f t="shared" si="39"/>
        <v>102</v>
      </c>
      <c r="AX111" s="164">
        <f t="shared" si="56"/>
        <v>0</v>
      </c>
      <c r="AY111" s="165">
        <f t="shared" si="57"/>
        <v>0</v>
      </c>
      <c r="AZ111" s="165">
        <f t="shared" si="58"/>
        <v>0</v>
      </c>
      <c r="BA111" s="165">
        <f t="shared" si="58"/>
        <v>0</v>
      </c>
      <c r="BB111" s="166">
        <f t="shared" si="59"/>
        <v>0</v>
      </c>
      <c r="BD111" s="163"/>
      <c r="BE111" s="165"/>
      <c r="BF111" s="165"/>
      <c r="BG111" s="165"/>
      <c r="BH111" s="166"/>
      <c r="BJ111" s="167"/>
      <c r="CA111" s="163">
        <v>102</v>
      </c>
      <c r="CB111" s="45">
        <v>102</v>
      </c>
      <c r="CC111" s="44" t="s">
        <v>204</v>
      </c>
      <c r="CD111" s="168">
        <f t="shared" si="60"/>
        <v>0</v>
      </c>
      <c r="CE111" s="169">
        <v>0</v>
      </c>
      <c r="CF111" s="156">
        <f t="shared" si="61"/>
        <v>0</v>
      </c>
      <c r="CG111" s="156">
        <v>0</v>
      </c>
      <c r="CH111" s="156">
        <v>0</v>
      </c>
      <c r="CI111" s="156">
        <f t="shared" si="62"/>
        <v>0</v>
      </c>
      <c r="CJ111" s="169">
        <f t="shared" si="40"/>
        <v>0</v>
      </c>
      <c r="CK111" s="170">
        <f t="shared" si="41"/>
        <v>0</v>
      </c>
      <c r="CZ111" s="156"/>
      <c r="DA111" s="163">
        <v>102</v>
      </c>
      <c r="DB111" s="44" t="s">
        <v>204</v>
      </c>
      <c r="DC111" s="156"/>
      <c r="DD111" s="156"/>
      <c r="DE111" s="156"/>
      <c r="DF111" s="156"/>
      <c r="DG111" s="171">
        <f t="shared" si="63"/>
        <v>0</v>
      </c>
      <c r="DH111" s="156"/>
      <c r="DI111" s="156"/>
      <c r="DJ111" s="156"/>
      <c r="DK111" s="171">
        <f t="shared" si="64"/>
        <v>0</v>
      </c>
      <c r="DL111" s="172">
        <f t="shared" si="42"/>
        <v>0</v>
      </c>
      <c r="DM111" s="156"/>
      <c r="DN111" s="172">
        <f t="shared" si="43"/>
        <v>0</v>
      </c>
      <c r="DO111" s="156"/>
      <c r="DP111" s="162">
        <f t="shared" si="44"/>
        <v>0</v>
      </c>
      <c r="DQ111" s="156">
        <f t="shared" si="45"/>
        <v>0</v>
      </c>
      <c r="DR111" s="156">
        <f t="shared" si="65"/>
        <v>0</v>
      </c>
      <c r="DS111" s="171"/>
      <c r="DT111" s="172">
        <f t="shared" si="66"/>
        <v>0</v>
      </c>
      <c r="DU111" s="156"/>
      <c r="DV111" s="173"/>
      <c r="DW111" s="174"/>
      <c r="DX111" s="174"/>
      <c r="DY111" s="174"/>
      <c r="DZ111" s="171"/>
      <c r="EA111" s="175"/>
      <c r="EB111" s="176" t="s">
        <v>119</v>
      </c>
      <c r="EC111" s="177">
        <f t="shared" si="46"/>
        <v>-102</v>
      </c>
      <c r="ED111" s="175"/>
      <c r="EE111" s="178"/>
      <c r="EF111" s="175"/>
      <c r="EG111" s="175"/>
      <c r="EH111" s="174"/>
      <c r="EI111" s="175"/>
      <c r="EJ111" s="175"/>
      <c r="EK111" s="175"/>
      <c r="EL111" s="175"/>
      <c r="EM111" s="175"/>
    </row>
    <row r="112" spans="1:143" s="44" customFormat="1" ht="12" x14ac:dyDescent="0.2">
      <c r="A112" s="154">
        <v>103</v>
      </c>
      <c r="B112" s="45">
        <v>103</v>
      </c>
      <c r="C112" s="44" t="s">
        <v>205</v>
      </c>
      <c r="D112" s="155">
        <f t="shared" si="47"/>
        <v>33.42332476520734</v>
      </c>
      <c r="E112" s="156">
        <f t="shared" si="48"/>
        <v>470720.49484132353</v>
      </c>
      <c r="F112" s="156">
        <f t="shared" si="48"/>
        <v>0</v>
      </c>
      <c r="G112" s="156">
        <f t="shared" si="48"/>
        <v>31351.078629764503</v>
      </c>
      <c r="H112" s="157">
        <f t="shared" si="49"/>
        <v>502071.57347108802</v>
      </c>
      <c r="I112" s="156"/>
      <c r="J112" s="158">
        <f t="shared" si="50"/>
        <v>31351.078629764503</v>
      </c>
      <c r="K112" s="159">
        <f t="shared" si="51"/>
        <v>61193.652180773686</v>
      </c>
      <c r="L112" s="160">
        <f t="shared" si="34"/>
        <v>92544.730810538196</v>
      </c>
      <c r="M112" s="156"/>
      <c r="N112" s="161">
        <f t="shared" si="35"/>
        <v>409526.8426605498</v>
      </c>
      <c r="O112" s="156"/>
      <c r="P112" s="162">
        <f t="shared" si="52"/>
        <v>31351.078629764503</v>
      </c>
      <c r="Q112" s="156">
        <f t="shared" si="53"/>
        <v>0</v>
      </c>
      <c r="R112" s="156">
        <f t="shared" si="54"/>
        <v>0</v>
      </c>
      <c r="S112" s="156">
        <f t="shared" si="55"/>
        <v>0</v>
      </c>
      <c r="T112" s="156">
        <f t="shared" si="36"/>
        <v>61193.652180773686</v>
      </c>
      <c r="U112" s="157">
        <f t="shared" si="37"/>
        <v>92544.730810538196</v>
      </c>
      <c r="V112" s="156"/>
      <c r="W112" s="161">
        <f t="shared" si="38"/>
        <v>175811.37347108801</v>
      </c>
      <c r="AA112" s="163">
        <v>103</v>
      </c>
      <c r="AB112" s="164">
        <v>33.42332476520734</v>
      </c>
      <c r="AC112" s="164">
        <v>0</v>
      </c>
      <c r="AD112" s="164">
        <v>0</v>
      </c>
      <c r="AE112" s="164">
        <v>0</v>
      </c>
      <c r="AF112" s="164">
        <v>0</v>
      </c>
      <c r="AG112" s="164">
        <v>0</v>
      </c>
      <c r="AH112" s="164">
        <v>476603</v>
      </c>
      <c r="AI112" s="165">
        <v>5882.5051586764957</v>
      </c>
      <c r="AJ112" s="165">
        <v>0</v>
      </c>
      <c r="AK112" s="165">
        <v>0</v>
      </c>
      <c r="AL112" s="165">
        <v>470720.49484132353</v>
      </c>
      <c r="AM112" s="165">
        <v>0</v>
      </c>
      <c r="AN112" s="165">
        <v>31351.078629764503</v>
      </c>
      <c r="AO112" s="165">
        <v>502071.57347108831</v>
      </c>
      <c r="AP112" s="165">
        <v>0</v>
      </c>
      <c r="AQ112" s="165">
        <v>0</v>
      </c>
      <c r="AR112" s="165">
        <v>0</v>
      </c>
      <c r="AS112" s="165">
        <v>0</v>
      </c>
      <c r="AT112" s="165">
        <v>0</v>
      </c>
      <c r="AU112" s="166">
        <v>502071.57347108831</v>
      </c>
      <c r="AW112" s="163">
        <f t="shared" si="39"/>
        <v>103</v>
      </c>
      <c r="AX112" s="164">
        <f t="shared" si="56"/>
        <v>0</v>
      </c>
      <c r="AY112" s="165">
        <f t="shared" si="57"/>
        <v>0</v>
      </c>
      <c r="AZ112" s="165">
        <f t="shared" si="58"/>
        <v>0</v>
      </c>
      <c r="BA112" s="165">
        <f t="shared" si="58"/>
        <v>0</v>
      </c>
      <c r="BB112" s="166">
        <f t="shared" si="59"/>
        <v>0</v>
      </c>
      <c r="BC112" s="44">
        <v>507942</v>
      </c>
      <c r="BD112" s="163"/>
      <c r="BE112" s="165"/>
      <c r="BF112" s="165"/>
      <c r="BG112" s="165"/>
      <c r="BH112" s="166"/>
      <c r="BJ112" s="167"/>
      <c r="CA112" s="163">
        <v>103</v>
      </c>
      <c r="CB112" s="45">
        <v>103</v>
      </c>
      <c r="CC112" s="44" t="s">
        <v>205</v>
      </c>
      <c r="CD112" s="168">
        <f t="shared" si="60"/>
        <v>470720.49484132353</v>
      </c>
      <c r="CE112" s="169">
        <v>434705</v>
      </c>
      <c r="CF112" s="156">
        <f t="shared" si="61"/>
        <v>36015.494841323525</v>
      </c>
      <c r="CG112" s="156">
        <v>75892.800000000003</v>
      </c>
      <c r="CH112" s="156">
        <v>32552</v>
      </c>
      <c r="CI112" s="156">
        <f t="shared" si="62"/>
        <v>0</v>
      </c>
      <c r="CJ112" s="169">
        <f t="shared" si="40"/>
        <v>144460.29484132351</v>
      </c>
      <c r="CK112" s="170">
        <f t="shared" si="41"/>
        <v>61193.652180773686</v>
      </c>
      <c r="CZ112" s="156"/>
      <c r="DA112" s="163">
        <v>103</v>
      </c>
      <c r="DB112" s="44" t="s">
        <v>205</v>
      </c>
      <c r="DC112" s="156"/>
      <c r="DD112" s="156"/>
      <c r="DE112" s="156"/>
      <c r="DF112" s="156"/>
      <c r="DG112" s="171">
        <f t="shared" si="63"/>
        <v>0</v>
      </c>
      <c r="DH112" s="156"/>
      <c r="DI112" s="156"/>
      <c r="DJ112" s="156"/>
      <c r="DK112" s="171">
        <f t="shared" si="64"/>
        <v>0</v>
      </c>
      <c r="DL112" s="172">
        <f t="shared" si="42"/>
        <v>0</v>
      </c>
      <c r="DM112" s="156"/>
      <c r="DN112" s="172">
        <f t="shared" si="43"/>
        <v>0</v>
      </c>
      <c r="DO112" s="156"/>
      <c r="DP112" s="162">
        <f t="shared" si="44"/>
        <v>36015.494841323525</v>
      </c>
      <c r="DQ112" s="156">
        <f t="shared" si="45"/>
        <v>0</v>
      </c>
      <c r="DR112" s="156">
        <f t="shared" si="65"/>
        <v>36015.494841323525</v>
      </c>
      <c r="DS112" s="171"/>
      <c r="DT112" s="172">
        <f t="shared" si="66"/>
        <v>0</v>
      </c>
      <c r="DU112" s="156"/>
      <c r="DV112" s="173"/>
      <c r="DW112" s="174"/>
      <c r="DX112" s="174"/>
      <c r="DY112" s="174"/>
      <c r="DZ112" s="171"/>
      <c r="EA112" s="175"/>
      <c r="EB112" s="176"/>
      <c r="EC112" s="177">
        <f t="shared" si="46"/>
        <v>-103</v>
      </c>
      <c r="ED112" s="175"/>
      <c r="EE112" s="178"/>
      <c r="EF112" s="175"/>
      <c r="EG112" s="175"/>
      <c r="EH112" s="174"/>
      <c r="EI112" s="175"/>
      <c r="EJ112" s="175"/>
      <c r="EK112" s="175"/>
      <c r="EL112" s="175"/>
      <c r="EM112" s="175"/>
    </row>
    <row r="113" spans="1:143" s="44" customFormat="1" ht="12" x14ac:dyDescent="0.2">
      <c r="A113" s="154">
        <v>104</v>
      </c>
      <c r="B113" s="45">
        <v>104</v>
      </c>
      <c r="C113" s="44" t="s">
        <v>206</v>
      </c>
      <c r="D113" s="155">
        <f t="shared" si="47"/>
        <v>0</v>
      </c>
      <c r="E113" s="156">
        <f t="shared" si="48"/>
        <v>0</v>
      </c>
      <c r="F113" s="156">
        <f t="shared" si="48"/>
        <v>0</v>
      </c>
      <c r="G113" s="156">
        <f t="shared" si="48"/>
        <v>0</v>
      </c>
      <c r="H113" s="157">
        <f t="shared" si="49"/>
        <v>0</v>
      </c>
      <c r="I113" s="156"/>
      <c r="J113" s="158">
        <f t="shared" si="50"/>
        <v>0</v>
      </c>
      <c r="K113" s="159">
        <f t="shared" si="51"/>
        <v>0</v>
      </c>
      <c r="L113" s="160">
        <f t="shared" si="34"/>
        <v>0</v>
      </c>
      <c r="M113" s="156"/>
      <c r="N113" s="161">
        <f t="shared" si="35"/>
        <v>0</v>
      </c>
      <c r="O113" s="156"/>
      <c r="P113" s="162">
        <f t="shared" si="52"/>
        <v>0</v>
      </c>
      <c r="Q113" s="156">
        <f t="shared" si="53"/>
        <v>0</v>
      </c>
      <c r="R113" s="156">
        <f t="shared" si="54"/>
        <v>0</v>
      </c>
      <c r="S113" s="156">
        <f t="shared" si="55"/>
        <v>0</v>
      </c>
      <c r="T113" s="156">
        <f t="shared" si="36"/>
        <v>0</v>
      </c>
      <c r="U113" s="157">
        <f t="shared" si="37"/>
        <v>0</v>
      </c>
      <c r="V113" s="156"/>
      <c r="W113" s="161">
        <f t="shared" si="38"/>
        <v>0</v>
      </c>
      <c r="AA113" s="163">
        <v>104</v>
      </c>
      <c r="AB113" s="164"/>
      <c r="AC113" s="164"/>
      <c r="AD113" s="164"/>
      <c r="AE113" s="164"/>
      <c r="AF113" s="164"/>
      <c r="AG113" s="164"/>
      <c r="AH113" s="164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6"/>
      <c r="AW113" s="163">
        <f t="shared" si="39"/>
        <v>104</v>
      </c>
      <c r="AX113" s="164">
        <f t="shared" si="56"/>
        <v>0</v>
      </c>
      <c r="AY113" s="165">
        <f t="shared" si="57"/>
        <v>0</v>
      </c>
      <c r="AZ113" s="165">
        <f t="shared" si="58"/>
        <v>0</v>
      </c>
      <c r="BA113" s="165">
        <f t="shared" si="58"/>
        <v>0</v>
      </c>
      <c r="BB113" s="166">
        <f t="shared" si="59"/>
        <v>0</v>
      </c>
      <c r="BD113" s="163"/>
      <c r="BE113" s="165"/>
      <c r="BF113" s="165"/>
      <c r="BG113" s="165"/>
      <c r="BH113" s="166"/>
      <c r="BJ113" s="167"/>
      <c r="CA113" s="163">
        <v>104</v>
      </c>
      <c r="CB113" s="45">
        <v>104</v>
      </c>
      <c r="CC113" s="44" t="s">
        <v>206</v>
      </c>
      <c r="CD113" s="168">
        <f t="shared" si="60"/>
        <v>0</v>
      </c>
      <c r="CE113" s="169">
        <v>0</v>
      </c>
      <c r="CF113" s="156">
        <f t="shared" si="61"/>
        <v>0</v>
      </c>
      <c r="CG113" s="156">
        <v>0</v>
      </c>
      <c r="CH113" s="156">
        <v>0</v>
      </c>
      <c r="CI113" s="156">
        <f t="shared" si="62"/>
        <v>0</v>
      </c>
      <c r="CJ113" s="169">
        <f t="shared" si="40"/>
        <v>0</v>
      </c>
      <c r="CK113" s="170">
        <f t="shared" si="41"/>
        <v>0</v>
      </c>
      <c r="CZ113" s="156"/>
      <c r="DA113" s="163">
        <v>104</v>
      </c>
      <c r="DB113" s="44" t="s">
        <v>206</v>
      </c>
      <c r="DC113" s="156"/>
      <c r="DD113" s="156"/>
      <c r="DE113" s="156"/>
      <c r="DF113" s="156"/>
      <c r="DG113" s="171">
        <f t="shared" si="63"/>
        <v>0</v>
      </c>
      <c r="DH113" s="156"/>
      <c r="DI113" s="156"/>
      <c r="DJ113" s="156"/>
      <c r="DK113" s="171">
        <f t="shared" si="64"/>
        <v>0</v>
      </c>
      <c r="DL113" s="172">
        <f t="shared" si="42"/>
        <v>0</v>
      </c>
      <c r="DM113" s="156"/>
      <c r="DN113" s="172">
        <f t="shared" si="43"/>
        <v>0</v>
      </c>
      <c r="DO113" s="156"/>
      <c r="DP113" s="162">
        <f t="shared" si="44"/>
        <v>0</v>
      </c>
      <c r="DQ113" s="156">
        <f t="shared" si="45"/>
        <v>0</v>
      </c>
      <c r="DR113" s="156">
        <f t="shared" si="65"/>
        <v>0</v>
      </c>
      <c r="DS113" s="171"/>
      <c r="DT113" s="172">
        <f t="shared" si="66"/>
        <v>0</v>
      </c>
      <c r="DU113" s="156"/>
      <c r="DV113" s="173"/>
      <c r="DW113" s="174"/>
      <c r="DX113" s="174"/>
      <c r="DY113" s="174"/>
      <c r="DZ113" s="171"/>
      <c r="EA113" s="175"/>
      <c r="EB113" s="176"/>
      <c r="EC113" s="177">
        <f t="shared" si="46"/>
        <v>-104</v>
      </c>
      <c r="ED113" s="175"/>
      <c r="EE113" s="178"/>
      <c r="EF113" s="175"/>
      <c r="EG113" s="175"/>
      <c r="EH113" s="174"/>
      <c r="EI113" s="175"/>
      <c r="EJ113" s="175"/>
      <c r="EK113" s="175"/>
      <c r="EL113" s="175"/>
      <c r="EM113" s="175"/>
    </row>
    <row r="114" spans="1:143" s="44" customFormat="1" ht="12" x14ac:dyDescent="0.2">
      <c r="A114" s="154">
        <v>105</v>
      </c>
      <c r="B114" s="45">
        <v>105</v>
      </c>
      <c r="C114" s="44" t="s">
        <v>207</v>
      </c>
      <c r="D114" s="155">
        <f t="shared" si="47"/>
        <v>2.0000000000000004</v>
      </c>
      <c r="E114" s="156">
        <f t="shared" si="48"/>
        <v>26706.639999999999</v>
      </c>
      <c r="F114" s="156">
        <f t="shared" si="48"/>
        <v>0</v>
      </c>
      <c r="G114" s="156">
        <f t="shared" si="48"/>
        <v>1875.9999999999995</v>
      </c>
      <c r="H114" s="157">
        <f t="shared" si="49"/>
        <v>28582.639999999999</v>
      </c>
      <c r="I114" s="156"/>
      <c r="J114" s="158">
        <f t="shared" si="50"/>
        <v>1875.9999999999995</v>
      </c>
      <c r="K114" s="159">
        <f t="shared" si="51"/>
        <v>1030.6399999999994</v>
      </c>
      <c r="L114" s="160">
        <f t="shared" si="34"/>
        <v>2906.639999999999</v>
      </c>
      <c r="M114" s="156"/>
      <c r="N114" s="161">
        <f t="shared" si="35"/>
        <v>25676</v>
      </c>
      <c r="O114" s="156"/>
      <c r="P114" s="162">
        <f t="shared" si="52"/>
        <v>1875.9999999999995</v>
      </c>
      <c r="Q114" s="156">
        <f t="shared" si="53"/>
        <v>0</v>
      </c>
      <c r="R114" s="156">
        <f t="shared" si="54"/>
        <v>0</v>
      </c>
      <c r="S114" s="156">
        <f t="shared" si="55"/>
        <v>0</v>
      </c>
      <c r="T114" s="156">
        <f t="shared" si="36"/>
        <v>1030.6399999999994</v>
      </c>
      <c r="U114" s="157">
        <f t="shared" si="37"/>
        <v>2906.639999999999</v>
      </c>
      <c r="V114" s="156"/>
      <c r="W114" s="161">
        <f t="shared" si="38"/>
        <v>2906.639999999999</v>
      </c>
      <c r="AA114" s="163">
        <v>105</v>
      </c>
      <c r="AB114" s="164">
        <v>2.0000000000000004</v>
      </c>
      <c r="AC114" s="164">
        <v>0</v>
      </c>
      <c r="AD114" s="164">
        <v>0</v>
      </c>
      <c r="AE114" s="164">
        <v>0</v>
      </c>
      <c r="AF114" s="164">
        <v>0</v>
      </c>
      <c r="AG114" s="164">
        <v>0</v>
      </c>
      <c r="AH114" s="164">
        <v>26730</v>
      </c>
      <c r="AI114" s="165">
        <v>23.360000000000003</v>
      </c>
      <c r="AJ114" s="165">
        <v>0</v>
      </c>
      <c r="AK114" s="165">
        <v>0</v>
      </c>
      <c r="AL114" s="165">
        <v>26706.639999999999</v>
      </c>
      <c r="AM114" s="165">
        <v>0</v>
      </c>
      <c r="AN114" s="165">
        <v>1875.9999999999995</v>
      </c>
      <c r="AO114" s="165">
        <v>28582.640000000003</v>
      </c>
      <c r="AP114" s="165">
        <v>0</v>
      </c>
      <c r="AQ114" s="165">
        <v>0</v>
      </c>
      <c r="AR114" s="165">
        <v>0</v>
      </c>
      <c r="AS114" s="165">
        <v>0</v>
      </c>
      <c r="AT114" s="165">
        <v>0</v>
      </c>
      <c r="AU114" s="166">
        <v>28582.640000000003</v>
      </c>
      <c r="AW114" s="163">
        <f t="shared" si="39"/>
        <v>105</v>
      </c>
      <c r="AX114" s="164">
        <f t="shared" si="56"/>
        <v>0</v>
      </c>
      <c r="AY114" s="165">
        <f t="shared" si="57"/>
        <v>0</v>
      </c>
      <c r="AZ114" s="165">
        <f t="shared" si="58"/>
        <v>0</v>
      </c>
      <c r="BA114" s="165">
        <f t="shared" si="58"/>
        <v>0</v>
      </c>
      <c r="BB114" s="166">
        <f t="shared" si="59"/>
        <v>0</v>
      </c>
      <c r="BC114" s="44">
        <v>28602</v>
      </c>
      <c r="BD114" s="163"/>
      <c r="BE114" s="165"/>
      <c r="BF114" s="165"/>
      <c r="BG114" s="165"/>
      <c r="BH114" s="166"/>
      <c r="BJ114" s="167"/>
      <c r="CA114" s="163">
        <v>105</v>
      </c>
      <c r="CB114" s="45">
        <v>105</v>
      </c>
      <c r="CC114" s="44" t="s">
        <v>207</v>
      </c>
      <c r="CD114" s="168">
        <f t="shared" si="60"/>
        <v>26706.639999999999</v>
      </c>
      <c r="CE114" s="169">
        <v>25676</v>
      </c>
      <c r="CF114" s="156">
        <f t="shared" si="61"/>
        <v>1030.6399999999994</v>
      </c>
      <c r="CG114" s="156">
        <v>0</v>
      </c>
      <c r="CH114" s="156">
        <v>0</v>
      </c>
      <c r="CI114" s="156">
        <f t="shared" si="62"/>
        <v>0</v>
      </c>
      <c r="CJ114" s="169">
        <f t="shared" si="40"/>
        <v>1030.6399999999994</v>
      </c>
      <c r="CK114" s="170">
        <f t="shared" si="41"/>
        <v>1030.6399999999994</v>
      </c>
      <c r="CZ114" s="156"/>
      <c r="DA114" s="163">
        <v>105</v>
      </c>
      <c r="DB114" s="44" t="s">
        <v>207</v>
      </c>
      <c r="DC114" s="156"/>
      <c r="DD114" s="156"/>
      <c r="DE114" s="156"/>
      <c r="DF114" s="156"/>
      <c r="DG114" s="171">
        <f t="shared" si="63"/>
        <v>0</v>
      </c>
      <c r="DH114" s="156"/>
      <c r="DI114" s="156"/>
      <c r="DJ114" s="156"/>
      <c r="DK114" s="171">
        <f t="shared" si="64"/>
        <v>0</v>
      </c>
      <c r="DL114" s="172">
        <f t="shared" si="42"/>
        <v>0</v>
      </c>
      <c r="DM114" s="156"/>
      <c r="DN114" s="172">
        <f t="shared" si="43"/>
        <v>0</v>
      </c>
      <c r="DO114" s="156"/>
      <c r="DP114" s="162">
        <f t="shared" si="44"/>
        <v>1030.6399999999994</v>
      </c>
      <c r="DQ114" s="156">
        <f t="shared" si="45"/>
        <v>0</v>
      </c>
      <c r="DR114" s="156">
        <f t="shared" si="65"/>
        <v>1030.6399999999994</v>
      </c>
      <c r="DS114" s="171"/>
      <c r="DT114" s="172">
        <f t="shared" si="66"/>
        <v>0</v>
      </c>
      <c r="DU114" s="156"/>
      <c r="DV114" s="173"/>
      <c r="DW114" s="174"/>
      <c r="DX114" s="174"/>
      <c r="DY114" s="174"/>
      <c r="DZ114" s="171"/>
      <c r="EA114" s="175"/>
      <c r="EB114" s="176"/>
      <c r="EC114" s="177">
        <f t="shared" si="46"/>
        <v>-105</v>
      </c>
      <c r="ED114" s="175"/>
      <c r="EE114" s="178"/>
      <c r="EF114" s="175"/>
      <c r="EG114" s="175"/>
      <c r="EH114" s="174"/>
      <c r="EI114" s="175"/>
      <c r="EJ114" s="175"/>
      <c r="EK114" s="175"/>
      <c r="EL114" s="175"/>
      <c r="EM114" s="175"/>
    </row>
    <row r="115" spans="1:143" s="44" customFormat="1" ht="12" x14ac:dyDescent="0.2">
      <c r="A115" s="154">
        <v>106</v>
      </c>
      <c r="B115" s="45">
        <v>106</v>
      </c>
      <c r="C115" s="44" t="s">
        <v>208</v>
      </c>
      <c r="D115" s="155">
        <f t="shared" si="47"/>
        <v>0</v>
      </c>
      <c r="E115" s="156">
        <f t="shared" si="48"/>
        <v>0</v>
      </c>
      <c r="F115" s="156">
        <f t="shared" si="48"/>
        <v>0</v>
      </c>
      <c r="G115" s="156">
        <f t="shared" si="48"/>
        <v>0</v>
      </c>
      <c r="H115" s="157">
        <f t="shared" si="49"/>
        <v>0</v>
      </c>
      <c r="I115" s="156"/>
      <c r="J115" s="158">
        <f t="shared" si="50"/>
        <v>0</v>
      </c>
      <c r="K115" s="159">
        <f t="shared" si="51"/>
        <v>0</v>
      </c>
      <c r="L115" s="160">
        <f t="shared" si="34"/>
        <v>0</v>
      </c>
      <c r="M115" s="156"/>
      <c r="N115" s="161">
        <f t="shared" si="35"/>
        <v>0</v>
      </c>
      <c r="O115" s="156"/>
      <c r="P115" s="162">
        <f t="shared" si="52"/>
        <v>0</v>
      </c>
      <c r="Q115" s="156">
        <f t="shared" si="53"/>
        <v>0</v>
      </c>
      <c r="R115" s="156">
        <f t="shared" si="54"/>
        <v>0</v>
      </c>
      <c r="S115" s="156">
        <f t="shared" si="55"/>
        <v>0</v>
      </c>
      <c r="T115" s="156">
        <f t="shared" si="36"/>
        <v>0</v>
      </c>
      <c r="U115" s="157">
        <f t="shared" si="37"/>
        <v>0</v>
      </c>
      <c r="V115" s="156"/>
      <c r="W115" s="161">
        <f t="shared" si="38"/>
        <v>0</v>
      </c>
      <c r="AA115" s="163">
        <v>106</v>
      </c>
      <c r="AB115" s="164"/>
      <c r="AC115" s="164"/>
      <c r="AD115" s="164"/>
      <c r="AE115" s="164"/>
      <c r="AF115" s="164"/>
      <c r="AG115" s="164"/>
      <c r="AH115" s="164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6"/>
      <c r="AW115" s="163">
        <f t="shared" si="39"/>
        <v>106</v>
      </c>
      <c r="AX115" s="164">
        <f t="shared" si="56"/>
        <v>0</v>
      </c>
      <c r="AY115" s="165">
        <f t="shared" si="57"/>
        <v>0</v>
      </c>
      <c r="AZ115" s="165">
        <f t="shared" si="58"/>
        <v>0</v>
      </c>
      <c r="BA115" s="165">
        <f t="shared" si="58"/>
        <v>0</v>
      </c>
      <c r="BB115" s="166">
        <f t="shared" si="59"/>
        <v>0</v>
      </c>
      <c r="BD115" s="163"/>
      <c r="BE115" s="165"/>
      <c r="BF115" s="165"/>
      <c r="BG115" s="165"/>
      <c r="BH115" s="166"/>
      <c r="BJ115" s="167"/>
      <c r="CA115" s="163">
        <v>106</v>
      </c>
      <c r="CB115" s="45">
        <v>106</v>
      </c>
      <c r="CC115" s="44" t="s">
        <v>208</v>
      </c>
      <c r="CD115" s="168">
        <f t="shared" si="60"/>
        <v>0</v>
      </c>
      <c r="CE115" s="169">
        <v>0</v>
      </c>
      <c r="CF115" s="156">
        <f t="shared" si="61"/>
        <v>0</v>
      </c>
      <c r="CG115" s="156">
        <v>0</v>
      </c>
      <c r="CH115" s="156">
        <v>0</v>
      </c>
      <c r="CI115" s="156">
        <f t="shared" si="62"/>
        <v>0</v>
      </c>
      <c r="CJ115" s="169">
        <f t="shared" si="40"/>
        <v>0</v>
      </c>
      <c r="CK115" s="170">
        <f t="shared" si="41"/>
        <v>0</v>
      </c>
      <c r="CZ115" s="156"/>
      <c r="DA115" s="163">
        <v>106</v>
      </c>
      <c r="DB115" s="44" t="s">
        <v>208</v>
      </c>
      <c r="DC115" s="156"/>
      <c r="DD115" s="156"/>
      <c r="DE115" s="156"/>
      <c r="DF115" s="156"/>
      <c r="DG115" s="171">
        <f t="shared" si="63"/>
        <v>0</v>
      </c>
      <c r="DH115" s="156"/>
      <c r="DI115" s="156"/>
      <c r="DJ115" s="156"/>
      <c r="DK115" s="171">
        <f t="shared" si="64"/>
        <v>0</v>
      </c>
      <c r="DL115" s="172">
        <f t="shared" si="42"/>
        <v>0</v>
      </c>
      <c r="DM115" s="156"/>
      <c r="DN115" s="172">
        <f t="shared" si="43"/>
        <v>0</v>
      </c>
      <c r="DO115" s="156"/>
      <c r="DP115" s="162">
        <f t="shared" si="44"/>
        <v>0</v>
      </c>
      <c r="DQ115" s="156">
        <f t="shared" si="45"/>
        <v>0</v>
      </c>
      <c r="DR115" s="156">
        <f t="shared" si="65"/>
        <v>0</v>
      </c>
      <c r="DS115" s="171"/>
      <c r="DT115" s="172">
        <f t="shared" si="66"/>
        <v>0</v>
      </c>
      <c r="DU115" s="156"/>
      <c r="DV115" s="173"/>
      <c r="DW115" s="174"/>
      <c r="DX115" s="174"/>
      <c r="DY115" s="174"/>
      <c r="DZ115" s="171"/>
      <c r="EA115" s="175"/>
      <c r="EB115" s="176"/>
      <c r="EC115" s="177">
        <f t="shared" si="46"/>
        <v>-106</v>
      </c>
      <c r="ED115" s="175"/>
      <c r="EE115" s="178"/>
      <c r="EF115" s="175"/>
      <c r="EG115" s="175"/>
      <c r="EH115" s="174"/>
      <c r="EI115" s="175"/>
      <c r="EJ115" s="175"/>
      <c r="EK115" s="175"/>
      <c r="EL115" s="175"/>
      <c r="EM115" s="175"/>
    </row>
    <row r="116" spans="1:143" s="44" customFormat="1" ht="12" x14ac:dyDescent="0.2">
      <c r="A116" s="154">
        <v>107</v>
      </c>
      <c r="B116" s="45">
        <v>107</v>
      </c>
      <c r="C116" s="44" t="s">
        <v>209</v>
      </c>
      <c r="D116" s="155">
        <f t="shared" si="47"/>
        <v>2.9885038227579659</v>
      </c>
      <c r="E116" s="156">
        <f t="shared" si="48"/>
        <v>47323.237192923705</v>
      </c>
      <c r="F116" s="156">
        <f t="shared" si="48"/>
        <v>0</v>
      </c>
      <c r="G116" s="156">
        <f t="shared" si="48"/>
        <v>2803.2165857469731</v>
      </c>
      <c r="H116" s="157">
        <f t="shared" si="49"/>
        <v>50126.453778670679</v>
      </c>
      <c r="I116" s="156"/>
      <c r="J116" s="158">
        <f t="shared" si="50"/>
        <v>2803.2165857469731</v>
      </c>
      <c r="K116" s="159">
        <f t="shared" si="51"/>
        <v>8050.2792648519226</v>
      </c>
      <c r="L116" s="160">
        <f t="shared" si="34"/>
        <v>10853.495850598896</v>
      </c>
      <c r="M116" s="156"/>
      <c r="N116" s="161">
        <f t="shared" si="35"/>
        <v>39272.957928071781</v>
      </c>
      <c r="O116" s="156"/>
      <c r="P116" s="162">
        <f t="shared" si="52"/>
        <v>2803.2165857469731</v>
      </c>
      <c r="Q116" s="156">
        <f t="shared" si="53"/>
        <v>176.45290507777435</v>
      </c>
      <c r="R116" s="156">
        <f t="shared" si="54"/>
        <v>0</v>
      </c>
      <c r="S116" s="156">
        <f t="shared" si="55"/>
        <v>0</v>
      </c>
      <c r="T116" s="156">
        <f t="shared" si="36"/>
        <v>8050.2792648519226</v>
      </c>
      <c r="U116" s="157">
        <f t="shared" si="37"/>
        <v>11029.948755676669</v>
      </c>
      <c r="V116" s="156"/>
      <c r="W116" s="161">
        <f t="shared" si="38"/>
        <v>29295.106683748454</v>
      </c>
      <c r="AA116" s="163">
        <v>107</v>
      </c>
      <c r="AB116" s="164">
        <v>2.9885038227579659</v>
      </c>
      <c r="AC116" s="164">
        <v>0</v>
      </c>
      <c r="AD116" s="164">
        <v>0</v>
      </c>
      <c r="AE116" s="164">
        <v>0</v>
      </c>
      <c r="AF116" s="164">
        <v>0.99999999999999978</v>
      </c>
      <c r="AG116" s="164">
        <v>0</v>
      </c>
      <c r="AH116" s="164">
        <v>47962</v>
      </c>
      <c r="AI116" s="165">
        <v>638.76280707628791</v>
      </c>
      <c r="AJ116" s="165">
        <v>0</v>
      </c>
      <c r="AK116" s="165">
        <v>0</v>
      </c>
      <c r="AL116" s="165">
        <v>47323.237192923705</v>
      </c>
      <c r="AM116" s="165">
        <v>0</v>
      </c>
      <c r="AN116" s="165">
        <v>2803.2165857469731</v>
      </c>
      <c r="AO116" s="165">
        <v>50126.453778670693</v>
      </c>
      <c r="AP116" s="165">
        <v>0</v>
      </c>
      <c r="AQ116" s="165">
        <v>176.45290507777435</v>
      </c>
      <c r="AR116" s="165">
        <v>0</v>
      </c>
      <c r="AS116" s="165">
        <v>0</v>
      </c>
      <c r="AT116" s="165">
        <v>176.45290507777435</v>
      </c>
      <c r="AU116" s="166">
        <v>50302.906683748457</v>
      </c>
      <c r="AW116" s="163">
        <f t="shared" si="39"/>
        <v>107</v>
      </c>
      <c r="AX116" s="164">
        <f t="shared" si="56"/>
        <v>0</v>
      </c>
      <c r="AY116" s="165">
        <f t="shared" si="57"/>
        <v>0</v>
      </c>
      <c r="AZ116" s="165">
        <f t="shared" si="58"/>
        <v>0</v>
      </c>
      <c r="BA116" s="165">
        <f t="shared" si="58"/>
        <v>0</v>
      </c>
      <c r="BB116" s="166">
        <f t="shared" si="59"/>
        <v>0</v>
      </c>
      <c r="BC116" s="44">
        <v>50770</v>
      </c>
      <c r="BD116" s="163"/>
      <c r="BE116" s="165"/>
      <c r="BF116" s="165"/>
      <c r="BG116" s="165"/>
      <c r="BH116" s="166"/>
      <c r="BJ116" s="167"/>
      <c r="CA116" s="163">
        <v>107</v>
      </c>
      <c r="CB116" s="45">
        <v>107</v>
      </c>
      <c r="CC116" s="44" t="s">
        <v>209</v>
      </c>
      <c r="CD116" s="168">
        <f t="shared" si="60"/>
        <v>47323.237192923705</v>
      </c>
      <c r="CE116" s="169">
        <v>45588</v>
      </c>
      <c r="CF116" s="156">
        <f t="shared" si="61"/>
        <v>1735.2371929237052</v>
      </c>
      <c r="CG116" s="156">
        <v>19035</v>
      </c>
      <c r="CH116" s="156">
        <v>5545.2000000000007</v>
      </c>
      <c r="CI116" s="156">
        <f t="shared" si="62"/>
        <v>0</v>
      </c>
      <c r="CJ116" s="169">
        <f t="shared" si="40"/>
        <v>26315.437192923706</v>
      </c>
      <c r="CK116" s="170">
        <f t="shared" si="41"/>
        <v>8050.2792648519226</v>
      </c>
      <c r="CZ116" s="156"/>
      <c r="DA116" s="163">
        <v>107</v>
      </c>
      <c r="DB116" s="44" t="s">
        <v>209</v>
      </c>
      <c r="DC116" s="156"/>
      <c r="DD116" s="156"/>
      <c r="DE116" s="156"/>
      <c r="DF116" s="156"/>
      <c r="DG116" s="171">
        <f t="shared" si="63"/>
        <v>0</v>
      </c>
      <c r="DH116" s="156"/>
      <c r="DI116" s="156"/>
      <c r="DJ116" s="156"/>
      <c r="DK116" s="171">
        <f t="shared" si="64"/>
        <v>0</v>
      </c>
      <c r="DL116" s="172">
        <f t="shared" si="42"/>
        <v>0</v>
      </c>
      <c r="DM116" s="156"/>
      <c r="DN116" s="172">
        <f t="shared" si="43"/>
        <v>0</v>
      </c>
      <c r="DO116" s="156"/>
      <c r="DP116" s="162">
        <f t="shared" si="44"/>
        <v>1735.2371929237052</v>
      </c>
      <c r="DQ116" s="156">
        <f t="shared" si="45"/>
        <v>0</v>
      </c>
      <c r="DR116" s="156">
        <f t="shared" si="65"/>
        <v>1735.2371929237052</v>
      </c>
      <c r="DS116" s="171"/>
      <c r="DT116" s="172">
        <f t="shared" si="66"/>
        <v>0</v>
      </c>
      <c r="DU116" s="156"/>
      <c r="DV116" s="173"/>
      <c r="DW116" s="174"/>
      <c r="DX116" s="174"/>
      <c r="DY116" s="174"/>
      <c r="DZ116" s="171"/>
      <c r="EA116" s="175"/>
      <c r="EB116" s="176"/>
      <c r="EC116" s="177">
        <f t="shared" si="46"/>
        <v>-107</v>
      </c>
      <c r="ED116" s="175"/>
      <c r="EE116" s="178"/>
      <c r="EF116" s="175"/>
      <c r="EG116" s="175"/>
      <c r="EH116" s="174"/>
      <c r="EI116" s="175"/>
      <c r="EJ116" s="175"/>
      <c r="EK116" s="175"/>
      <c r="EL116" s="175"/>
      <c r="EM116" s="175"/>
    </row>
    <row r="117" spans="1:143" s="44" customFormat="1" ht="12" x14ac:dyDescent="0.2">
      <c r="A117" s="154">
        <v>108</v>
      </c>
      <c r="B117" s="45">
        <v>108</v>
      </c>
      <c r="C117" s="44" t="s">
        <v>210</v>
      </c>
      <c r="D117" s="155">
        <f t="shared" si="47"/>
        <v>0</v>
      </c>
      <c r="E117" s="156">
        <f t="shared" si="48"/>
        <v>0</v>
      </c>
      <c r="F117" s="156">
        <f t="shared" si="48"/>
        <v>0</v>
      </c>
      <c r="G117" s="156">
        <f t="shared" si="48"/>
        <v>0</v>
      </c>
      <c r="H117" s="157">
        <f t="shared" si="49"/>
        <v>0</v>
      </c>
      <c r="I117" s="156"/>
      <c r="J117" s="158">
        <f t="shared" si="50"/>
        <v>0</v>
      </c>
      <c r="K117" s="159">
        <f t="shared" si="51"/>
        <v>0</v>
      </c>
      <c r="L117" s="160">
        <f t="shared" si="34"/>
        <v>0</v>
      </c>
      <c r="M117" s="156"/>
      <c r="N117" s="161">
        <f t="shared" si="35"/>
        <v>0</v>
      </c>
      <c r="O117" s="156"/>
      <c r="P117" s="162">
        <f t="shared" si="52"/>
        <v>0</v>
      </c>
      <c r="Q117" s="156">
        <f t="shared" si="53"/>
        <v>0</v>
      </c>
      <c r="R117" s="156">
        <f t="shared" si="54"/>
        <v>0</v>
      </c>
      <c r="S117" s="156">
        <f t="shared" si="55"/>
        <v>0</v>
      </c>
      <c r="T117" s="156">
        <f t="shared" si="36"/>
        <v>0</v>
      </c>
      <c r="U117" s="157">
        <f t="shared" si="37"/>
        <v>0</v>
      </c>
      <c r="V117" s="156"/>
      <c r="W117" s="161">
        <f t="shared" si="38"/>
        <v>0</v>
      </c>
      <c r="AA117" s="163">
        <v>108</v>
      </c>
      <c r="AB117" s="164"/>
      <c r="AC117" s="164"/>
      <c r="AD117" s="164"/>
      <c r="AE117" s="164"/>
      <c r="AF117" s="164"/>
      <c r="AG117" s="164"/>
      <c r="AH117" s="164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6"/>
      <c r="AW117" s="163">
        <f t="shared" si="39"/>
        <v>108</v>
      </c>
      <c r="AX117" s="164">
        <f t="shared" si="56"/>
        <v>0</v>
      </c>
      <c r="AY117" s="165">
        <f t="shared" si="57"/>
        <v>0</v>
      </c>
      <c r="AZ117" s="165">
        <f t="shared" si="58"/>
        <v>0</v>
      </c>
      <c r="BA117" s="165">
        <f t="shared" si="58"/>
        <v>0</v>
      </c>
      <c r="BB117" s="166">
        <f t="shared" si="59"/>
        <v>0</v>
      </c>
      <c r="BD117" s="163"/>
      <c r="BE117" s="165"/>
      <c r="BF117" s="165"/>
      <c r="BG117" s="165"/>
      <c r="BH117" s="166"/>
      <c r="BJ117" s="167"/>
      <c r="CA117" s="163">
        <v>108</v>
      </c>
      <c r="CB117" s="45">
        <v>108</v>
      </c>
      <c r="CC117" s="44" t="s">
        <v>210</v>
      </c>
      <c r="CD117" s="168">
        <f t="shared" si="60"/>
        <v>0</v>
      </c>
      <c r="CE117" s="169">
        <v>0</v>
      </c>
      <c r="CF117" s="156">
        <f t="shared" si="61"/>
        <v>0</v>
      </c>
      <c r="CG117" s="156">
        <v>0</v>
      </c>
      <c r="CH117" s="156">
        <v>0</v>
      </c>
      <c r="CI117" s="156">
        <f t="shared" si="62"/>
        <v>0</v>
      </c>
      <c r="CJ117" s="169">
        <f t="shared" si="40"/>
        <v>0</v>
      </c>
      <c r="CK117" s="170">
        <f t="shared" si="41"/>
        <v>0</v>
      </c>
      <c r="CZ117" s="156"/>
      <c r="DA117" s="163">
        <v>108</v>
      </c>
      <c r="DB117" s="44" t="s">
        <v>210</v>
      </c>
      <c r="DC117" s="156"/>
      <c r="DD117" s="156"/>
      <c r="DE117" s="156"/>
      <c r="DF117" s="156"/>
      <c r="DG117" s="171">
        <f t="shared" si="63"/>
        <v>0</v>
      </c>
      <c r="DH117" s="156"/>
      <c r="DI117" s="156"/>
      <c r="DJ117" s="156"/>
      <c r="DK117" s="171">
        <f t="shared" si="64"/>
        <v>0</v>
      </c>
      <c r="DL117" s="172">
        <f t="shared" si="42"/>
        <v>0</v>
      </c>
      <c r="DM117" s="156"/>
      <c r="DN117" s="172">
        <f t="shared" si="43"/>
        <v>0</v>
      </c>
      <c r="DO117" s="156"/>
      <c r="DP117" s="162">
        <f t="shared" si="44"/>
        <v>0</v>
      </c>
      <c r="DQ117" s="156">
        <f t="shared" si="45"/>
        <v>0</v>
      </c>
      <c r="DR117" s="156">
        <f t="shared" si="65"/>
        <v>0</v>
      </c>
      <c r="DS117" s="171"/>
      <c r="DT117" s="172">
        <f t="shared" si="66"/>
        <v>0</v>
      </c>
      <c r="DU117" s="156"/>
      <c r="DV117" s="173"/>
      <c r="DW117" s="174"/>
      <c r="DX117" s="174"/>
      <c r="DY117" s="174"/>
      <c r="DZ117" s="171"/>
      <c r="EA117" s="175"/>
      <c r="EB117" s="176"/>
      <c r="EC117" s="177">
        <f t="shared" si="46"/>
        <v>-108</v>
      </c>
      <c r="ED117" s="175"/>
      <c r="EE117" s="178"/>
      <c r="EF117" s="175"/>
      <c r="EG117" s="175"/>
      <c r="EH117" s="174"/>
      <c r="EI117" s="175"/>
      <c r="EJ117" s="175"/>
      <c r="EK117" s="175"/>
      <c r="EL117" s="175"/>
      <c r="EM117" s="175"/>
    </row>
    <row r="118" spans="1:143" s="44" customFormat="1" ht="12" x14ac:dyDescent="0.2">
      <c r="A118" s="154">
        <v>109</v>
      </c>
      <c r="B118" s="45">
        <v>109</v>
      </c>
      <c r="C118" s="44" t="s">
        <v>211</v>
      </c>
      <c r="D118" s="155">
        <f t="shared" si="47"/>
        <v>0</v>
      </c>
      <c r="E118" s="156">
        <f t="shared" si="48"/>
        <v>0</v>
      </c>
      <c r="F118" s="156">
        <f t="shared" si="48"/>
        <v>0</v>
      </c>
      <c r="G118" s="156">
        <f t="shared" si="48"/>
        <v>0</v>
      </c>
      <c r="H118" s="157">
        <f t="shared" si="49"/>
        <v>0</v>
      </c>
      <c r="I118" s="156"/>
      <c r="J118" s="158">
        <f t="shared" si="50"/>
        <v>0</v>
      </c>
      <c r="K118" s="159">
        <f t="shared" si="51"/>
        <v>0</v>
      </c>
      <c r="L118" s="160">
        <f t="shared" si="34"/>
        <v>0</v>
      </c>
      <c r="M118" s="156"/>
      <c r="N118" s="161">
        <f t="shared" si="35"/>
        <v>0</v>
      </c>
      <c r="O118" s="156"/>
      <c r="P118" s="162">
        <f t="shared" si="52"/>
        <v>0</v>
      </c>
      <c r="Q118" s="156">
        <f t="shared" si="53"/>
        <v>0</v>
      </c>
      <c r="R118" s="156">
        <f t="shared" si="54"/>
        <v>0</v>
      </c>
      <c r="S118" s="156">
        <f t="shared" si="55"/>
        <v>0</v>
      </c>
      <c r="T118" s="156">
        <f t="shared" si="36"/>
        <v>0</v>
      </c>
      <c r="U118" s="157">
        <f t="shared" si="37"/>
        <v>0</v>
      </c>
      <c r="V118" s="156"/>
      <c r="W118" s="161">
        <f t="shared" si="38"/>
        <v>0</v>
      </c>
      <c r="AA118" s="163">
        <v>109</v>
      </c>
      <c r="AB118" s="164"/>
      <c r="AC118" s="164"/>
      <c r="AD118" s="164"/>
      <c r="AE118" s="164"/>
      <c r="AF118" s="164"/>
      <c r="AG118" s="164"/>
      <c r="AH118" s="164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6"/>
      <c r="AW118" s="163">
        <f t="shared" si="39"/>
        <v>109</v>
      </c>
      <c r="AX118" s="164">
        <f t="shared" si="56"/>
        <v>0</v>
      </c>
      <c r="AY118" s="165">
        <f t="shared" si="57"/>
        <v>0</v>
      </c>
      <c r="AZ118" s="165">
        <f t="shared" si="58"/>
        <v>0</v>
      </c>
      <c r="BA118" s="165">
        <f t="shared" si="58"/>
        <v>0</v>
      </c>
      <c r="BB118" s="166">
        <f t="shared" si="59"/>
        <v>0</v>
      </c>
      <c r="BD118" s="163"/>
      <c r="BE118" s="165"/>
      <c r="BF118" s="165"/>
      <c r="BG118" s="165"/>
      <c r="BH118" s="166"/>
      <c r="BJ118" s="167"/>
      <c r="CA118" s="163">
        <v>109</v>
      </c>
      <c r="CB118" s="45">
        <v>109</v>
      </c>
      <c r="CC118" s="44" t="s">
        <v>211</v>
      </c>
      <c r="CD118" s="168">
        <f t="shared" si="60"/>
        <v>0</v>
      </c>
      <c r="CE118" s="169">
        <v>0</v>
      </c>
      <c r="CF118" s="156">
        <f t="shared" si="61"/>
        <v>0</v>
      </c>
      <c r="CG118" s="156">
        <v>0</v>
      </c>
      <c r="CH118" s="156">
        <v>0</v>
      </c>
      <c r="CI118" s="156">
        <f t="shared" si="62"/>
        <v>0</v>
      </c>
      <c r="CJ118" s="169">
        <f t="shared" si="40"/>
        <v>0</v>
      </c>
      <c r="CK118" s="170">
        <f t="shared" si="41"/>
        <v>0</v>
      </c>
      <c r="CZ118" s="156"/>
      <c r="DA118" s="163">
        <v>109</v>
      </c>
      <c r="DB118" s="44" t="s">
        <v>211</v>
      </c>
      <c r="DC118" s="156"/>
      <c r="DD118" s="156"/>
      <c r="DE118" s="156"/>
      <c r="DF118" s="156"/>
      <c r="DG118" s="171">
        <f t="shared" si="63"/>
        <v>0</v>
      </c>
      <c r="DH118" s="156"/>
      <c r="DI118" s="156"/>
      <c r="DJ118" s="156"/>
      <c r="DK118" s="171">
        <f t="shared" si="64"/>
        <v>0</v>
      </c>
      <c r="DL118" s="172">
        <f t="shared" si="42"/>
        <v>0</v>
      </c>
      <c r="DM118" s="156"/>
      <c r="DN118" s="172">
        <f t="shared" si="43"/>
        <v>0</v>
      </c>
      <c r="DO118" s="156"/>
      <c r="DP118" s="162">
        <f t="shared" si="44"/>
        <v>0</v>
      </c>
      <c r="DQ118" s="156">
        <f t="shared" si="45"/>
        <v>0</v>
      </c>
      <c r="DR118" s="156">
        <f t="shared" si="65"/>
        <v>0</v>
      </c>
      <c r="DS118" s="171"/>
      <c r="DT118" s="172">
        <f t="shared" si="66"/>
        <v>0</v>
      </c>
      <c r="DU118" s="156"/>
      <c r="DV118" s="173"/>
      <c r="DW118" s="174"/>
      <c r="DX118" s="174"/>
      <c r="DY118" s="174"/>
      <c r="DZ118" s="171"/>
      <c r="EA118" s="175"/>
      <c r="EB118" s="176"/>
      <c r="EC118" s="177">
        <f t="shared" si="46"/>
        <v>-109</v>
      </c>
      <c r="ED118" s="175"/>
      <c r="EE118" s="178"/>
      <c r="EF118" s="175"/>
      <c r="EG118" s="175"/>
      <c r="EH118" s="174"/>
      <c r="EI118" s="175"/>
      <c r="EJ118" s="175"/>
      <c r="EK118" s="175"/>
      <c r="EL118" s="175"/>
      <c r="EM118" s="175"/>
    </row>
    <row r="119" spans="1:143" s="44" customFormat="1" ht="12" x14ac:dyDescent="0.2">
      <c r="A119" s="154">
        <v>110</v>
      </c>
      <c r="B119" s="45">
        <v>110</v>
      </c>
      <c r="C119" s="44" t="s">
        <v>212</v>
      </c>
      <c r="D119" s="155">
        <f t="shared" si="47"/>
        <v>23.001403508771912</v>
      </c>
      <c r="E119" s="156">
        <f t="shared" si="48"/>
        <v>315499.20895438612</v>
      </c>
      <c r="F119" s="156">
        <f t="shared" si="48"/>
        <v>0</v>
      </c>
      <c r="G119" s="156">
        <f t="shared" si="48"/>
        <v>21575.316491228059</v>
      </c>
      <c r="H119" s="157">
        <f t="shared" si="49"/>
        <v>337074.52544561418</v>
      </c>
      <c r="I119" s="156"/>
      <c r="J119" s="158">
        <f t="shared" si="50"/>
        <v>21575.316491228059</v>
      </c>
      <c r="K119" s="159">
        <f t="shared" si="51"/>
        <v>5813.2089543861221</v>
      </c>
      <c r="L119" s="160">
        <f t="shared" si="34"/>
        <v>27388.525445614181</v>
      </c>
      <c r="M119" s="156"/>
      <c r="N119" s="161">
        <f t="shared" si="35"/>
        <v>309686</v>
      </c>
      <c r="O119" s="156"/>
      <c r="P119" s="162">
        <f t="shared" si="52"/>
        <v>21575.316491228059</v>
      </c>
      <c r="Q119" s="156">
        <f t="shared" si="53"/>
        <v>320.92506681814041</v>
      </c>
      <c r="R119" s="156">
        <f t="shared" si="54"/>
        <v>0</v>
      </c>
      <c r="S119" s="156">
        <f t="shared" si="55"/>
        <v>0</v>
      </c>
      <c r="T119" s="156">
        <f t="shared" si="36"/>
        <v>5813.2089543861221</v>
      </c>
      <c r="U119" s="157">
        <f t="shared" si="37"/>
        <v>27709.450512432322</v>
      </c>
      <c r="V119" s="156"/>
      <c r="W119" s="161">
        <f t="shared" si="38"/>
        <v>27709.450512432322</v>
      </c>
      <c r="AA119" s="163">
        <v>110</v>
      </c>
      <c r="AB119" s="164">
        <v>23.001403508771912</v>
      </c>
      <c r="AC119" s="164">
        <v>0</v>
      </c>
      <c r="AD119" s="164">
        <v>0</v>
      </c>
      <c r="AE119" s="164">
        <v>0</v>
      </c>
      <c r="AF119" s="164">
        <v>0</v>
      </c>
      <c r="AG119" s="164">
        <v>0</v>
      </c>
      <c r="AH119" s="164">
        <v>316008</v>
      </c>
      <c r="AI119" s="165">
        <v>508.79104561403506</v>
      </c>
      <c r="AJ119" s="165">
        <v>0</v>
      </c>
      <c r="AK119" s="165">
        <v>0</v>
      </c>
      <c r="AL119" s="165">
        <v>315499.20895438612</v>
      </c>
      <c r="AM119" s="165">
        <v>0</v>
      </c>
      <c r="AN119" s="165">
        <v>21575.316491228059</v>
      </c>
      <c r="AO119" s="165">
        <v>337074.52544561442</v>
      </c>
      <c r="AP119" s="165">
        <v>0</v>
      </c>
      <c r="AQ119" s="165">
        <v>320.92506681814041</v>
      </c>
      <c r="AR119" s="165">
        <v>0</v>
      </c>
      <c r="AS119" s="165">
        <v>0</v>
      </c>
      <c r="AT119" s="165">
        <v>320.92506681814041</v>
      </c>
      <c r="AU119" s="166">
        <v>337395.45051243249</v>
      </c>
      <c r="AW119" s="163">
        <f t="shared" si="39"/>
        <v>110</v>
      </c>
      <c r="AX119" s="164">
        <f t="shared" si="56"/>
        <v>0</v>
      </c>
      <c r="AY119" s="165">
        <f t="shared" si="57"/>
        <v>0</v>
      </c>
      <c r="AZ119" s="165">
        <f t="shared" si="58"/>
        <v>0</v>
      </c>
      <c r="BA119" s="165">
        <f t="shared" si="58"/>
        <v>0</v>
      </c>
      <c r="BB119" s="166">
        <f t="shared" si="59"/>
        <v>0</v>
      </c>
      <c r="BC119" s="44">
        <v>337578</v>
      </c>
      <c r="BD119" s="163"/>
      <c r="BE119" s="165"/>
      <c r="BF119" s="165"/>
      <c r="BG119" s="165"/>
      <c r="BH119" s="166"/>
      <c r="BJ119" s="167"/>
      <c r="CA119" s="163">
        <v>110</v>
      </c>
      <c r="CB119" s="45">
        <v>110</v>
      </c>
      <c r="CC119" s="44" t="s">
        <v>212</v>
      </c>
      <c r="CD119" s="168">
        <f t="shared" si="60"/>
        <v>315499.20895438612</v>
      </c>
      <c r="CE119" s="169">
        <v>309686</v>
      </c>
      <c r="CF119" s="156">
        <f t="shared" si="61"/>
        <v>5813.2089543861221</v>
      </c>
      <c r="CG119" s="156">
        <v>0</v>
      </c>
      <c r="CH119" s="156">
        <v>0</v>
      </c>
      <c r="CI119" s="156">
        <f t="shared" si="62"/>
        <v>0</v>
      </c>
      <c r="CJ119" s="169">
        <f t="shared" si="40"/>
        <v>5813.2089543861221</v>
      </c>
      <c r="CK119" s="170">
        <f t="shared" si="41"/>
        <v>5813.2089543861221</v>
      </c>
      <c r="CZ119" s="156"/>
      <c r="DA119" s="163">
        <v>110</v>
      </c>
      <c r="DB119" s="44" t="s">
        <v>212</v>
      </c>
      <c r="DC119" s="156"/>
      <c r="DD119" s="156"/>
      <c r="DE119" s="156"/>
      <c r="DF119" s="156"/>
      <c r="DG119" s="171">
        <f t="shared" si="63"/>
        <v>0</v>
      </c>
      <c r="DH119" s="156"/>
      <c r="DI119" s="156"/>
      <c r="DJ119" s="156"/>
      <c r="DK119" s="171">
        <f t="shared" si="64"/>
        <v>0</v>
      </c>
      <c r="DL119" s="172">
        <f t="shared" si="42"/>
        <v>0</v>
      </c>
      <c r="DM119" s="156"/>
      <c r="DN119" s="172">
        <f t="shared" si="43"/>
        <v>0</v>
      </c>
      <c r="DO119" s="156"/>
      <c r="DP119" s="162">
        <f t="shared" si="44"/>
        <v>5813.2089543861221</v>
      </c>
      <c r="DQ119" s="156">
        <f t="shared" si="45"/>
        <v>0</v>
      </c>
      <c r="DR119" s="156">
        <f t="shared" si="65"/>
        <v>5813.2089543861221</v>
      </c>
      <c r="DS119" s="171"/>
      <c r="DT119" s="172">
        <f t="shared" si="66"/>
        <v>0</v>
      </c>
      <c r="DU119" s="156"/>
      <c r="DV119" s="173"/>
      <c r="DW119" s="174"/>
      <c r="DX119" s="174"/>
      <c r="DY119" s="174"/>
      <c r="DZ119" s="171"/>
      <c r="EA119" s="175"/>
      <c r="EB119" s="176"/>
      <c r="EC119" s="177">
        <f t="shared" si="46"/>
        <v>-110</v>
      </c>
      <c r="ED119" s="175"/>
      <c r="EE119" s="178"/>
      <c r="EF119" s="175"/>
      <c r="EG119" s="175"/>
      <c r="EH119" s="174"/>
      <c r="EI119" s="175"/>
      <c r="EJ119" s="175"/>
      <c r="EK119" s="175"/>
      <c r="EL119" s="175"/>
      <c r="EM119" s="175"/>
    </row>
    <row r="120" spans="1:143" s="44" customFormat="1" ht="12" x14ac:dyDescent="0.2">
      <c r="A120" s="154">
        <v>111</v>
      </c>
      <c r="B120" s="45">
        <v>111</v>
      </c>
      <c r="C120" s="44" t="s">
        <v>213</v>
      </c>
      <c r="D120" s="155">
        <f t="shared" si="47"/>
        <v>22.7156267337853</v>
      </c>
      <c r="E120" s="156">
        <f t="shared" si="48"/>
        <v>341025</v>
      </c>
      <c r="F120" s="156">
        <f t="shared" si="48"/>
        <v>0</v>
      </c>
      <c r="G120" s="156">
        <f t="shared" si="48"/>
        <v>21307.257876290623</v>
      </c>
      <c r="H120" s="157">
        <f t="shared" si="49"/>
        <v>362332.25787629065</v>
      </c>
      <c r="I120" s="156"/>
      <c r="J120" s="158">
        <f t="shared" si="50"/>
        <v>21307.257876290623</v>
      </c>
      <c r="K120" s="159">
        <f t="shared" si="51"/>
        <v>45955.537121888679</v>
      </c>
      <c r="L120" s="160">
        <f t="shared" si="34"/>
        <v>67262.794998179306</v>
      </c>
      <c r="M120" s="156"/>
      <c r="N120" s="161">
        <f t="shared" si="35"/>
        <v>295069.46287811134</v>
      </c>
      <c r="O120" s="156"/>
      <c r="P120" s="162">
        <f t="shared" si="52"/>
        <v>21307.257876290623</v>
      </c>
      <c r="Q120" s="156">
        <f t="shared" si="53"/>
        <v>0</v>
      </c>
      <c r="R120" s="156">
        <f t="shared" si="54"/>
        <v>0</v>
      </c>
      <c r="S120" s="156">
        <f t="shared" si="55"/>
        <v>0</v>
      </c>
      <c r="T120" s="156">
        <f t="shared" si="36"/>
        <v>45955.537121888679</v>
      </c>
      <c r="U120" s="157">
        <f t="shared" si="37"/>
        <v>67262.794998179306</v>
      </c>
      <c r="V120" s="156"/>
      <c r="W120" s="161">
        <f t="shared" si="38"/>
        <v>116050.45787629062</v>
      </c>
      <c r="AA120" s="163">
        <v>111</v>
      </c>
      <c r="AB120" s="164">
        <v>22.7156267337853</v>
      </c>
      <c r="AC120" s="164">
        <v>0</v>
      </c>
      <c r="AD120" s="164">
        <v>0</v>
      </c>
      <c r="AE120" s="164">
        <v>0</v>
      </c>
      <c r="AF120" s="164">
        <v>0</v>
      </c>
      <c r="AG120" s="164">
        <v>0</v>
      </c>
      <c r="AH120" s="164">
        <v>341025</v>
      </c>
      <c r="AI120" s="165">
        <v>0</v>
      </c>
      <c r="AJ120" s="165">
        <v>0</v>
      </c>
      <c r="AK120" s="165">
        <v>0</v>
      </c>
      <c r="AL120" s="165">
        <v>341025</v>
      </c>
      <c r="AM120" s="165">
        <v>0</v>
      </c>
      <c r="AN120" s="165">
        <v>21307.257876290623</v>
      </c>
      <c r="AO120" s="165">
        <v>362332.25787629077</v>
      </c>
      <c r="AP120" s="165">
        <v>0</v>
      </c>
      <c r="AQ120" s="165">
        <v>0</v>
      </c>
      <c r="AR120" s="165">
        <v>0</v>
      </c>
      <c r="AS120" s="165">
        <v>0</v>
      </c>
      <c r="AT120" s="165">
        <v>0</v>
      </c>
      <c r="AU120" s="166">
        <v>362332.25787629077</v>
      </c>
      <c r="AW120" s="163">
        <f t="shared" si="39"/>
        <v>111</v>
      </c>
      <c r="AX120" s="164">
        <f t="shared" si="56"/>
        <v>0</v>
      </c>
      <c r="AY120" s="165">
        <f t="shared" si="57"/>
        <v>0</v>
      </c>
      <c r="AZ120" s="165">
        <f t="shared" si="58"/>
        <v>0</v>
      </c>
      <c r="BA120" s="165">
        <f t="shared" si="58"/>
        <v>0</v>
      </c>
      <c r="BB120" s="166">
        <f t="shared" si="59"/>
        <v>0</v>
      </c>
      <c r="BC120" s="44">
        <v>362332</v>
      </c>
      <c r="BD120" s="163"/>
      <c r="BE120" s="165"/>
      <c r="BF120" s="165"/>
      <c r="BG120" s="165"/>
      <c r="BH120" s="166"/>
      <c r="BJ120" s="167"/>
      <c r="CA120" s="163">
        <v>111</v>
      </c>
      <c r="CB120" s="45">
        <v>111</v>
      </c>
      <c r="CC120" s="44" t="s">
        <v>213</v>
      </c>
      <c r="CD120" s="168">
        <f t="shared" si="60"/>
        <v>341025</v>
      </c>
      <c r="CE120" s="169">
        <v>314729</v>
      </c>
      <c r="CF120" s="156">
        <f t="shared" si="61"/>
        <v>26296</v>
      </c>
      <c r="CG120" s="156">
        <v>59258.399999999994</v>
      </c>
      <c r="CH120" s="156">
        <v>9188.8000000000011</v>
      </c>
      <c r="CI120" s="156">
        <f t="shared" si="62"/>
        <v>0</v>
      </c>
      <c r="CJ120" s="169">
        <f t="shared" si="40"/>
        <v>94743.2</v>
      </c>
      <c r="CK120" s="170">
        <f t="shared" si="41"/>
        <v>45955.537121888679</v>
      </c>
      <c r="CZ120" s="156"/>
      <c r="DA120" s="163">
        <v>111</v>
      </c>
      <c r="DB120" s="44" t="s">
        <v>213</v>
      </c>
      <c r="DC120" s="156"/>
      <c r="DD120" s="156"/>
      <c r="DE120" s="156"/>
      <c r="DF120" s="156"/>
      <c r="DG120" s="171">
        <f t="shared" si="63"/>
        <v>0</v>
      </c>
      <c r="DH120" s="156"/>
      <c r="DI120" s="156"/>
      <c r="DJ120" s="156"/>
      <c r="DK120" s="171">
        <f t="shared" si="64"/>
        <v>0</v>
      </c>
      <c r="DL120" s="172">
        <f t="shared" si="42"/>
        <v>0</v>
      </c>
      <c r="DM120" s="156"/>
      <c r="DN120" s="172">
        <f t="shared" si="43"/>
        <v>0</v>
      </c>
      <c r="DO120" s="156"/>
      <c r="DP120" s="162">
        <f t="shared" si="44"/>
        <v>26296</v>
      </c>
      <c r="DQ120" s="156">
        <f t="shared" si="45"/>
        <v>0</v>
      </c>
      <c r="DR120" s="156">
        <f t="shared" si="65"/>
        <v>26296</v>
      </c>
      <c r="DS120" s="171"/>
      <c r="DT120" s="172">
        <f t="shared" si="66"/>
        <v>0</v>
      </c>
      <c r="DU120" s="156"/>
      <c r="DV120" s="173"/>
      <c r="DW120" s="174"/>
      <c r="DX120" s="174"/>
      <c r="DY120" s="174"/>
      <c r="DZ120" s="171"/>
      <c r="EA120" s="175"/>
      <c r="EB120" s="176"/>
      <c r="EC120" s="177">
        <f t="shared" si="46"/>
        <v>-111</v>
      </c>
      <c r="ED120" s="175"/>
      <c r="EE120" s="178"/>
      <c r="EF120" s="175"/>
      <c r="EG120" s="175"/>
      <c r="EH120" s="174"/>
      <c r="EI120" s="175"/>
      <c r="EJ120" s="175"/>
      <c r="EK120" s="175"/>
      <c r="EL120" s="175"/>
      <c r="EM120" s="175"/>
    </row>
    <row r="121" spans="1:143" s="44" customFormat="1" ht="12" x14ac:dyDescent="0.2">
      <c r="A121" s="154">
        <v>112</v>
      </c>
      <c r="B121" s="45">
        <v>112</v>
      </c>
      <c r="C121" s="44" t="s">
        <v>214</v>
      </c>
      <c r="D121" s="155">
        <f t="shared" si="47"/>
        <v>0</v>
      </c>
      <c r="E121" s="156">
        <f t="shared" si="48"/>
        <v>0</v>
      </c>
      <c r="F121" s="156">
        <f t="shared" si="48"/>
        <v>0</v>
      </c>
      <c r="G121" s="156">
        <f t="shared" si="48"/>
        <v>0</v>
      </c>
      <c r="H121" s="157">
        <f t="shared" si="49"/>
        <v>0</v>
      </c>
      <c r="I121" s="156"/>
      <c r="J121" s="158">
        <f t="shared" si="50"/>
        <v>0</v>
      </c>
      <c r="K121" s="159">
        <f t="shared" si="51"/>
        <v>0</v>
      </c>
      <c r="L121" s="160">
        <f t="shared" si="34"/>
        <v>0</v>
      </c>
      <c r="M121" s="156"/>
      <c r="N121" s="161">
        <f t="shared" si="35"/>
        <v>0</v>
      </c>
      <c r="O121" s="156"/>
      <c r="P121" s="162">
        <f t="shared" si="52"/>
        <v>0</v>
      </c>
      <c r="Q121" s="156">
        <f t="shared" si="53"/>
        <v>0</v>
      </c>
      <c r="R121" s="156">
        <f t="shared" si="54"/>
        <v>0</v>
      </c>
      <c r="S121" s="156">
        <f t="shared" si="55"/>
        <v>0</v>
      </c>
      <c r="T121" s="156">
        <f t="shared" si="36"/>
        <v>0</v>
      </c>
      <c r="U121" s="157">
        <f t="shared" si="37"/>
        <v>0</v>
      </c>
      <c r="V121" s="156"/>
      <c r="W121" s="161">
        <f t="shared" si="38"/>
        <v>0</v>
      </c>
      <c r="AA121" s="163">
        <v>112</v>
      </c>
      <c r="AB121" s="164"/>
      <c r="AC121" s="164"/>
      <c r="AD121" s="164"/>
      <c r="AE121" s="164"/>
      <c r="AF121" s="164"/>
      <c r="AG121" s="164"/>
      <c r="AH121" s="164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6"/>
      <c r="AW121" s="163">
        <f t="shared" si="39"/>
        <v>112</v>
      </c>
      <c r="AX121" s="164">
        <f t="shared" si="56"/>
        <v>0</v>
      </c>
      <c r="AY121" s="165">
        <f t="shared" si="57"/>
        <v>0</v>
      </c>
      <c r="AZ121" s="165">
        <f t="shared" si="58"/>
        <v>0</v>
      </c>
      <c r="BA121" s="165">
        <f t="shared" si="58"/>
        <v>0</v>
      </c>
      <c r="BB121" s="166">
        <f t="shared" si="59"/>
        <v>0</v>
      </c>
      <c r="BD121" s="163"/>
      <c r="BE121" s="165"/>
      <c r="BF121" s="165"/>
      <c r="BG121" s="165"/>
      <c r="BH121" s="166"/>
      <c r="BJ121" s="167"/>
      <c r="CA121" s="163">
        <v>112</v>
      </c>
      <c r="CB121" s="45">
        <v>112</v>
      </c>
      <c r="CC121" s="44" t="s">
        <v>214</v>
      </c>
      <c r="CD121" s="168">
        <f t="shared" si="60"/>
        <v>0</v>
      </c>
      <c r="CE121" s="169">
        <v>0</v>
      </c>
      <c r="CF121" s="156">
        <f t="shared" si="61"/>
        <v>0</v>
      </c>
      <c r="CG121" s="156">
        <v>0</v>
      </c>
      <c r="CH121" s="156">
        <v>0</v>
      </c>
      <c r="CI121" s="156">
        <f t="shared" si="62"/>
        <v>0</v>
      </c>
      <c r="CJ121" s="169">
        <f t="shared" si="40"/>
        <v>0</v>
      </c>
      <c r="CK121" s="170">
        <f t="shared" si="41"/>
        <v>0</v>
      </c>
      <c r="CZ121" s="156"/>
      <c r="DA121" s="163">
        <v>112</v>
      </c>
      <c r="DB121" s="44" t="s">
        <v>214</v>
      </c>
      <c r="DC121" s="156"/>
      <c r="DD121" s="156"/>
      <c r="DE121" s="156"/>
      <c r="DF121" s="156"/>
      <c r="DG121" s="171">
        <f t="shared" si="63"/>
        <v>0</v>
      </c>
      <c r="DH121" s="156"/>
      <c r="DI121" s="156"/>
      <c r="DJ121" s="156"/>
      <c r="DK121" s="171">
        <f t="shared" si="64"/>
        <v>0</v>
      </c>
      <c r="DL121" s="172">
        <f t="shared" si="42"/>
        <v>0</v>
      </c>
      <c r="DM121" s="156"/>
      <c r="DN121" s="172">
        <f t="shared" si="43"/>
        <v>0</v>
      </c>
      <c r="DO121" s="156"/>
      <c r="DP121" s="162">
        <f t="shared" si="44"/>
        <v>0</v>
      </c>
      <c r="DQ121" s="156">
        <f t="shared" si="45"/>
        <v>0</v>
      </c>
      <c r="DR121" s="156">
        <f t="shared" si="65"/>
        <v>0</v>
      </c>
      <c r="DS121" s="171"/>
      <c r="DT121" s="172">
        <f t="shared" si="66"/>
        <v>0</v>
      </c>
      <c r="DU121" s="156"/>
      <c r="DV121" s="173"/>
      <c r="DW121" s="174"/>
      <c r="DX121" s="174"/>
      <c r="DY121" s="174"/>
      <c r="DZ121" s="171"/>
      <c r="EA121" s="175"/>
      <c r="EB121" s="176" t="s">
        <v>157</v>
      </c>
      <c r="EC121" s="177">
        <f t="shared" si="46"/>
        <v>-112</v>
      </c>
      <c r="ED121" s="175"/>
      <c r="EE121" s="178"/>
      <c r="EF121" s="175"/>
      <c r="EG121" s="175"/>
      <c r="EH121" s="174"/>
      <c r="EI121" s="175"/>
      <c r="EJ121" s="175"/>
      <c r="EK121" s="175"/>
      <c r="EL121" s="175"/>
      <c r="EM121" s="175"/>
    </row>
    <row r="122" spans="1:143" s="44" customFormat="1" ht="12" x14ac:dyDescent="0.2">
      <c r="A122" s="154">
        <v>113</v>
      </c>
      <c r="B122" s="45">
        <v>113</v>
      </c>
      <c r="C122" s="44" t="s">
        <v>215</v>
      </c>
      <c r="D122" s="155">
        <f t="shared" si="47"/>
        <v>0</v>
      </c>
      <c r="E122" s="156">
        <f t="shared" si="48"/>
        <v>0</v>
      </c>
      <c r="F122" s="156">
        <f t="shared" si="48"/>
        <v>0</v>
      </c>
      <c r="G122" s="156">
        <f t="shared" si="48"/>
        <v>0</v>
      </c>
      <c r="H122" s="157">
        <f t="shared" si="49"/>
        <v>0</v>
      </c>
      <c r="I122" s="156"/>
      <c r="J122" s="158">
        <f t="shared" si="50"/>
        <v>0</v>
      </c>
      <c r="K122" s="159">
        <f t="shared" si="51"/>
        <v>0</v>
      </c>
      <c r="L122" s="160">
        <f t="shared" si="34"/>
        <v>0</v>
      </c>
      <c r="M122" s="156"/>
      <c r="N122" s="161">
        <f t="shared" si="35"/>
        <v>0</v>
      </c>
      <c r="O122" s="156"/>
      <c r="P122" s="162">
        <f t="shared" si="52"/>
        <v>0</v>
      </c>
      <c r="Q122" s="156">
        <f t="shared" si="53"/>
        <v>0</v>
      </c>
      <c r="R122" s="156">
        <f t="shared" si="54"/>
        <v>0</v>
      </c>
      <c r="S122" s="156">
        <f t="shared" si="55"/>
        <v>0</v>
      </c>
      <c r="T122" s="156">
        <f t="shared" si="36"/>
        <v>0</v>
      </c>
      <c r="U122" s="157">
        <f t="shared" si="37"/>
        <v>0</v>
      </c>
      <c r="V122" s="156"/>
      <c r="W122" s="161">
        <f t="shared" si="38"/>
        <v>0</v>
      </c>
      <c r="AA122" s="163">
        <v>113</v>
      </c>
      <c r="AB122" s="164"/>
      <c r="AC122" s="164"/>
      <c r="AD122" s="164"/>
      <c r="AE122" s="164"/>
      <c r="AF122" s="164"/>
      <c r="AG122" s="164"/>
      <c r="AH122" s="164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6"/>
      <c r="AW122" s="163">
        <f t="shared" si="39"/>
        <v>113</v>
      </c>
      <c r="AX122" s="164">
        <f t="shared" si="56"/>
        <v>0</v>
      </c>
      <c r="AY122" s="165">
        <f t="shared" si="57"/>
        <v>0</v>
      </c>
      <c r="AZ122" s="165">
        <f t="shared" si="58"/>
        <v>0</v>
      </c>
      <c r="BA122" s="165">
        <f t="shared" si="58"/>
        <v>0</v>
      </c>
      <c r="BB122" s="166">
        <f t="shared" si="59"/>
        <v>0</v>
      </c>
      <c r="BD122" s="163"/>
      <c r="BE122" s="165"/>
      <c r="BF122" s="165"/>
      <c r="BG122" s="165"/>
      <c r="BH122" s="166"/>
      <c r="BJ122" s="167"/>
      <c r="CA122" s="163">
        <v>113</v>
      </c>
      <c r="CB122" s="45">
        <v>113</v>
      </c>
      <c r="CC122" s="44" t="s">
        <v>215</v>
      </c>
      <c r="CD122" s="168">
        <f t="shared" si="60"/>
        <v>0</v>
      </c>
      <c r="CE122" s="169">
        <v>0</v>
      </c>
      <c r="CF122" s="156">
        <f t="shared" si="61"/>
        <v>0</v>
      </c>
      <c r="CG122" s="156">
        <v>0</v>
      </c>
      <c r="CH122" s="156">
        <v>0</v>
      </c>
      <c r="CI122" s="156">
        <f t="shared" si="62"/>
        <v>0</v>
      </c>
      <c r="CJ122" s="169">
        <f t="shared" si="40"/>
        <v>0</v>
      </c>
      <c r="CK122" s="170">
        <f t="shared" si="41"/>
        <v>0</v>
      </c>
      <c r="CZ122" s="156"/>
      <c r="DA122" s="163">
        <v>113</v>
      </c>
      <c r="DB122" s="44" t="s">
        <v>215</v>
      </c>
      <c r="DC122" s="156"/>
      <c r="DD122" s="156"/>
      <c r="DE122" s="156"/>
      <c r="DF122" s="156"/>
      <c r="DG122" s="171">
        <f t="shared" si="63"/>
        <v>0</v>
      </c>
      <c r="DH122" s="156"/>
      <c r="DI122" s="156"/>
      <c r="DJ122" s="156"/>
      <c r="DK122" s="171">
        <f t="shared" si="64"/>
        <v>0</v>
      </c>
      <c r="DL122" s="172">
        <f t="shared" si="42"/>
        <v>0</v>
      </c>
      <c r="DM122" s="156"/>
      <c r="DN122" s="172">
        <f t="shared" si="43"/>
        <v>0</v>
      </c>
      <c r="DO122" s="156"/>
      <c r="DP122" s="162">
        <f t="shared" si="44"/>
        <v>0</v>
      </c>
      <c r="DQ122" s="156">
        <f t="shared" si="45"/>
        <v>0</v>
      </c>
      <c r="DR122" s="156">
        <f t="shared" si="65"/>
        <v>0</v>
      </c>
      <c r="DS122" s="171"/>
      <c r="DT122" s="172">
        <f t="shared" si="66"/>
        <v>0</v>
      </c>
      <c r="DU122" s="156"/>
      <c r="DV122" s="173"/>
      <c r="DW122" s="174"/>
      <c r="DX122" s="174"/>
      <c r="DY122" s="174"/>
      <c r="DZ122" s="171"/>
      <c r="EA122" s="175"/>
      <c r="EB122" s="176"/>
      <c r="EC122" s="177">
        <f t="shared" si="46"/>
        <v>-113</v>
      </c>
      <c r="ED122" s="175"/>
      <c r="EE122" s="178"/>
      <c r="EF122" s="175"/>
      <c r="EG122" s="175"/>
      <c r="EH122" s="174"/>
      <c r="EI122" s="175"/>
      <c r="EJ122" s="175"/>
      <c r="EK122" s="175"/>
      <c r="EL122" s="175"/>
      <c r="EM122" s="175"/>
    </row>
    <row r="123" spans="1:143" s="44" customFormat="1" ht="12" x14ac:dyDescent="0.2">
      <c r="A123" s="154">
        <v>114</v>
      </c>
      <c r="B123" s="45">
        <v>114</v>
      </c>
      <c r="C123" s="44" t="s">
        <v>216</v>
      </c>
      <c r="D123" s="155">
        <f t="shared" si="47"/>
        <v>102.66480041741461</v>
      </c>
      <c r="E123" s="156">
        <f t="shared" si="48"/>
        <v>1488221</v>
      </c>
      <c r="F123" s="156">
        <f t="shared" si="48"/>
        <v>0</v>
      </c>
      <c r="G123" s="156">
        <f t="shared" si="48"/>
        <v>96299.582791534791</v>
      </c>
      <c r="H123" s="157">
        <f t="shared" si="49"/>
        <v>1584520.5827915347</v>
      </c>
      <c r="I123" s="156"/>
      <c r="J123" s="158">
        <f t="shared" si="50"/>
        <v>96299.582791534791</v>
      </c>
      <c r="K123" s="159">
        <f t="shared" si="51"/>
        <v>148736.19667177778</v>
      </c>
      <c r="L123" s="160">
        <f t="shared" si="34"/>
        <v>245035.77946331259</v>
      </c>
      <c r="M123" s="156"/>
      <c r="N123" s="161">
        <f t="shared" si="35"/>
        <v>1339484.8033282221</v>
      </c>
      <c r="O123" s="156"/>
      <c r="P123" s="162">
        <f t="shared" si="52"/>
        <v>96299.582791534791</v>
      </c>
      <c r="Q123" s="156">
        <f t="shared" si="53"/>
        <v>0</v>
      </c>
      <c r="R123" s="156">
        <f t="shared" si="54"/>
        <v>0</v>
      </c>
      <c r="S123" s="156">
        <f t="shared" si="55"/>
        <v>0</v>
      </c>
      <c r="T123" s="156">
        <f t="shared" si="36"/>
        <v>148736.19667177778</v>
      </c>
      <c r="U123" s="157">
        <f t="shared" si="37"/>
        <v>245035.77946331259</v>
      </c>
      <c r="V123" s="156"/>
      <c r="W123" s="161">
        <f t="shared" si="38"/>
        <v>379383.9827915348</v>
      </c>
      <c r="AA123" s="163">
        <v>114</v>
      </c>
      <c r="AB123" s="164">
        <v>102.66480041741461</v>
      </c>
      <c r="AC123" s="164">
        <v>0</v>
      </c>
      <c r="AD123" s="164">
        <v>0</v>
      </c>
      <c r="AE123" s="164">
        <v>0</v>
      </c>
      <c r="AF123" s="164">
        <v>0</v>
      </c>
      <c r="AG123" s="164">
        <v>0</v>
      </c>
      <c r="AH123" s="164">
        <v>1488221</v>
      </c>
      <c r="AI123" s="165">
        <v>0</v>
      </c>
      <c r="AJ123" s="165">
        <v>0</v>
      </c>
      <c r="AK123" s="165">
        <v>0</v>
      </c>
      <c r="AL123" s="165">
        <v>1488221</v>
      </c>
      <c r="AM123" s="165">
        <v>0</v>
      </c>
      <c r="AN123" s="165">
        <v>96299.582791534791</v>
      </c>
      <c r="AO123" s="165">
        <v>1584520.5827915345</v>
      </c>
      <c r="AP123" s="165">
        <v>0</v>
      </c>
      <c r="AQ123" s="165">
        <v>0</v>
      </c>
      <c r="AR123" s="165">
        <v>0</v>
      </c>
      <c r="AS123" s="165">
        <v>0</v>
      </c>
      <c r="AT123" s="165">
        <v>0</v>
      </c>
      <c r="AU123" s="166">
        <v>1584520.5827915345</v>
      </c>
      <c r="AW123" s="163">
        <f t="shared" si="39"/>
        <v>114</v>
      </c>
      <c r="AX123" s="164">
        <f t="shared" si="56"/>
        <v>0</v>
      </c>
      <c r="AY123" s="165">
        <f t="shared" si="57"/>
        <v>0</v>
      </c>
      <c r="AZ123" s="165">
        <f t="shared" si="58"/>
        <v>0</v>
      </c>
      <c r="BA123" s="165">
        <f t="shared" si="58"/>
        <v>0</v>
      </c>
      <c r="BB123" s="166">
        <f t="shared" si="59"/>
        <v>0</v>
      </c>
      <c r="BC123" s="44">
        <v>1584524</v>
      </c>
      <c r="BD123" s="163"/>
      <c r="BE123" s="165"/>
      <c r="BF123" s="165"/>
      <c r="BG123" s="165"/>
      <c r="BH123" s="166"/>
      <c r="BJ123" s="167"/>
      <c r="CA123" s="163">
        <v>114</v>
      </c>
      <c r="CB123" s="45">
        <v>114</v>
      </c>
      <c r="CC123" s="44" t="s">
        <v>216</v>
      </c>
      <c r="CD123" s="168">
        <f t="shared" si="60"/>
        <v>1488221</v>
      </c>
      <c r="CE123" s="169">
        <v>1372412</v>
      </c>
      <c r="CF123" s="156">
        <f t="shared" si="61"/>
        <v>115809</v>
      </c>
      <c r="CG123" s="156">
        <v>99250.2</v>
      </c>
      <c r="CH123" s="156">
        <v>68025.2</v>
      </c>
      <c r="CI123" s="156">
        <f t="shared" si="62"/>
        <v>0</v>
      </c>
      <c r="CJ123" s="169">
        <f t="shared" si="40"/>
        <v>283084.40000000002</v>
      </c>
      <c r="CK123" s="170">
        <f t="shared" si="41"/>
        <v>148736.19667177778</v>
      </c>
      <c r="CZ123" s="156"/>
      <c r="DA123" s="163">
        <v>114</v>
      </c>
      <c r="DB123" s="44" t="s">
        <v>216</v>
      </c>
      <c r="DC123" s="156"/>
      <c r="DD123" s="156"/>
      <c r="DE123" s="156"/>
      <c r="DF123" s="156"/>
      <c r="DG123" s="171">
        <f t="shared" si="63"/>
        <v>0</v>
      </c>
      <c r="DH123" s="156"/>
      <c r="DI123" s="156"/>
      <c r="DJ123" s="156"/>
      <c r="DK123" s="171">
        <f t="shared" si="64"/>
        <v>0</v>
      </c>
      <c r="DL123" s="172">
        <f t="shared" si="42"/>
        <v>0</v>
      </c>
      <c r="DM123" s="156"/>
      <c r="DN123" s="172">
        <f t="shared" si="43"/>
        <v>0</v>
      </c>
      <c r="DO123" s="156"/>
      <c r="DP123" s="162">
        <f t="shared" si="44"/>
        <v>115809</v>
      </c>
      <c r="DQ123" s="156">
        <f t="shared" si="45"/>
        <v>0</v>
      </c>
      <c r="DR123" s="156">
        <f t="shared" si="65"/>
        <v>115809</v>
      </c>
      <c r="DS123" s="171"/>
      <c r="DT123" s="172">
        <f t="shared" si="66"/>
        <v>0</v>
      </c>
      <c r="DU123" s="156"/>
      <c r="DV123" s="173"/>
      <c r="DW123" s="174"/>
      <c r="DX123" s="174"/>
      <c r="DY123" s="174"/>
      <c r="DZ123" s="171"/>
      <c r="EA123" s="175"/>
      <c r="EB123" s="176"/>
      <c r="EC123" s="177">
        <f t="shared" si="46"/>
        <v>-114</v>
      </c>
      <c r="ED123" s="175"/>
      <c r="EE123" s="178"/>
      <c r="EF123" s="175"/>
      <c r="EG123" s="175"/>
      <c r="EH123" s="174"/>
      <c r="EI123" s="175"/>
      <c r="EJ123" s="175"/>
      <c r="EK123" s="175"/>
      <c r="EL123" s="175"/>
      <c r="EM123" s="175"/>
    </row>
    <row r="124" spans="1:143" s="44" customFormat="1" ht="12" x14ac:dyDescent="0.2">
      <c r="A124" s="154">
        <v>115</v>
      </c>
      <c r="B124" s="45">
        <v>115</v>
      </c>
      <c r="C124" s="44" t="s">
        <v>217</v>
      </c>
      <c r="D124" s="155">
        <f t="shared" si="47"/>
        <v>0</v>
      </c>
      <c r="E124" s="156">
        <f t="shared" si="48"/>
        <v>0</v>
      </c>
      <c r="F124" s="156">
        <f t="shared" si="48"/>
        <v>0</v>
      </c>
      <c r="G124" s="156">
        <f t="shared" si="48"/>
        <v>0</v>
      </c>
      <c r="H124" s="157">
        <f t="shared" si="49"/>
        <v>0</v>
      </c>
      <c r="I124" s="156"/>
      <c r="J124" s="158">
        <f t="shared" si="50"/>
        <v>0</v>
      </c>
      <c r="K124" s="159">
        <f t="shared" si="51"/>
        <v>0</v>
      </c>
      <c r="L124" s="160">
        <f t="shared" si="34"/>
        <v>0</v>
      </c>
      <c r="M124" s="156"/>
      <c r="N124" s="161">
        <f t="shared" si="35"/>
        <v>0</v>
      </c>
      <c r="O124" s="156"/>
      <c r="P124" s="162">
        <f t="shared" si="52"/>
        <v>0</v>
      </c>
      <c r="Q124" s="156">
        <f t="shared" si="53"/>
        <v>0</v>
      </c>
      <c r="R124" s="156">
        <f t="shared" si="54"/>
        <v>0</v>
      </c>
      <c r="S124" s="156">
        <f t="shared" si="55"/>
        <v>0</v>
      </c>
      <c r="T124" s="156">
        <f t="shared" si="36"/>
        <v>0</v>
      </c>
      <c r="U124" s="157">
        <f t="shared" si="37"/>
        <v>0</v>
      </c>
      <c r="V124" s="156"/>
      <c r="W124" s="161">
        <f t="shared" si="38"/>
        <v>0</v>
      </c>
      <c r="AA124" s="163">
        <v>115</v>
      </c>
      <c r="AB124" s="164"/>
      <c r="AC124" s="164"/>
      <c r="AD124" s="164"/>
      <c r="AE124" s="164"/>
      <c r="AF124" s="164"/>
      <c r="AG124" s="164"/>
      <c r="AH124" s="164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6"/>
      <c r="AW124" s="163">
        <f t="shared" si="39"/>
        <v>115</v>
      </c>
      <c r="AX124" s="164">
        <f t="shared" si="56"/>
        <v>0</v>
      </c>
      <c r="AY124" s="165">
        <f t="shared" si="57"/>
        <v>0</v>
      </c>
      <c r="AZ124" s="165">
        <f t="shared" si="58"/>
        <v>0</v>
      </c>
      <c r="BA124" s="165">
        <f t="shared" si="58"/>
        <v>0</v>
      </c>
      <c r="BB124" s="166">
        <f t="shared" si="59"/>
        <v>0</v>
      </c>
      <c r="BD124" s="163"/>
      <c r="BE124" s="165"/>
      <c r="BF124" s="165"/>
      <c r="BG124" s="165"/>
      <c r="BH124" s="166"/>
      <c r="BJ124" s="167"/>
      <c r="CA124" s="163">
        <v>115</v>
      </c>
      <c r="CB124" s="45">
        <v>115</v>
      </c>
      <c r="CC124" s="44" t="s">
        <v>217</v>
      </c>
      <c r="CD124" s="168">
        <f t="shared" si="60"/>
        <v>0</v>
      </c>
      <c r="CE124" s="169">
        <v>0</v>
      </c>
      <c r="CF124" s="156">
        <f t="shared" si="61"/>
        <v>0</v>
      </c>
      <c r="CG124" s="156">
        <v>0</v>
      </c>
      <c r="CH124" s="156">
        <v>0</v>
      </c>
      <c r="CI124" s="156">
        <f t="shared" si="62"/>
        <v>0</v>
      </c>
      <c r="CJ124" s="169">
        <f t="shared" si="40"/>
        <v>0</v>
      </c>
      <c r="CK124" s="170">
        <f t="shared" si="41"/>
        <v>0</v>
      </c>
      <c r="CZ124" s="156"/>
      <c r="DA124" s="163">
        <v>115</v>
      </c>
      <c r="DB124" s="44" t="s">
        <v>217</v>
      </c>
      <c r="DC124" s="156"/>
      <c r="DD124" s="156"/>
      <c r="DE124" s="156"/>
      <c r="DF124" s="156"/>
      <c r="DG124" s="171">
        <f t="shared" si="63"/>
        <v>0</v>
      </c>
      <c r="DH124" s="156"/>
      <c r="DI124" s="156"/>
      <c r="DJ124" s="156"/>
      <c r="DK124" s="171">
        <f t="shared" si="64"/>
        <v>0</v>
      </c>
      <c r="DL124" s="172">
        <f t="shared" si="42"/>
        <v>0</v>
      </c>
      <c r="DM124" s="156"/>
      <c r="DN124" s="172">
        <f t="shared" si="43"/>
        <v>0</v>
      </c>
      <c r="DO124" s="156"/>
      <c r="DP124" s="162">
        <f t="shared" si="44"/>
        <v>0</v>
      </c>
      <c r="DQ124" s="156">
        <f t="shared" si="45"/>
        <v>0</v>
      </c>
      <c r="DR124" s="156">
        <f t="shared" si="65"/>
        <v>0</v>
      </c>
      <c r="DS124" s="171"/>
      <c r="DT124" s="172">
        <f t="shared" si="66"/>
        <v>0</v>
      </c>
      <c r="DU124" s="156"/>
      <c r="DV124" s="173"/>
      <c r="DW124" s="174"/>
      <c r="DX124" s="174"/>
      <c r="DY124" s="174"/>
      <c r="DZ124" s="171"/>
      <c r="EA124" s="175"/>
      <c r="EB124" s="176"/>
      <c r="EC124" s="177">
        <f t="shared" si="46"/>
        <v>-115</v>
      </c>
      <c r="ED124" s="175"/>
      <c r="EE124" s="178"/>
      <c r="EF124" s="175"/>
      <c r="EG124" s="175"/>
      <c r="EH124" s="174"/>
      <c r="EI124" s="175"/>
      <c r="EJ124" s="175"/>
      <c r="EK124" s="175"/>
      <c r="EL124" s="175"/>
      <c r="EM124" s="175"/>
    </row>
    <row r="125" spans="1:143" s="44" customFormat="1" ht="12" x14ac:dyDescent="0.2">
      <c r="A125" s="154">
        <v>116</v>
      </c>
      <c r="B125" s="45">
        <v>116</v>
      </c>
      <c r="C125" s="44" t="s">
        <v>218</v>
      </c>
      <c r="D125" s="155">
        <f t="shared" si="47"/>
        <v>0</v>
      </c>
      <c r="E125" s="156">
        <f t="shared" si="48"/>
        <v>0</v>
      </c>
      <c r="F125" s="156">
        <f t="shared" si="48"/>
        <v>0</v>
      </c>
      <c r="G125" s="156">
        <f t="shared" si="48"/>
        <v>0</v>
      </c>
      <c r="H125" s="157">
        <f t="shared" si="49"/>
        <v>0</v>
      </c>
      <c r="I125" s="156"/>
      <c r="J125" s="158">
        <f t="shared" si="50"/>
        <v>0</v>
      </c>
      <c r="K125" s="159">
        <f t="shared" si="51"/>
        <v>0</v>
      </c>
      <c r="L125" s="160">
        <f t="shared" si="34"/>
        <v>0</v>
      </c>
      <c r="M125" s="156"/>
      <c r="N125" s="161">
        <f t="shared" si="35"/>
        <v>0</v>
      </c>
      <c r="O125" s="156"/>
      <c r="P125" s="162">
        <f t="shared" si="52"/>
        <v>0</v>
      </c>
      <c r="Q125" s="156">
        <f t="shared" si="53"/>
        <v>0</v>
      </c>
      <c r="R125" s="156">
        <f t="shared" si="54"/>
        <v>0</v>
      </c>
      <c r="S125" s="156">
        <f t="shared" si="55"/>
        <v>0</v>
      </c>
      <c r="T125" s="156">
        <f t="shared" si="36"/>
        <v>0</v>
      </c>
      <c r="U125" s="157">
        <f t="shared" si="37"/>
        <v>0</v>
      </c>
      <c r="V125" s="156"/>
      <c r="W125" s="161">
        <f t="shared" si="38"/>
        <v>0</v>
      </c>
      <c r="AA125" s="163">
        <v>116</v>
      </c>
      <c r="AB125" s="164"/>
      <c r="AC125" s="164"/>
      <c r="AD125" s="164"/>
      <c r="AE125" s="164"/>
      <c r="AF125" s="164"/>
      <c r="AG125" s="164"/>
      <c r="AH125" s="164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6"/>
      <c r="AW125" s="163">
        <f t="shared" si="39"/>
        <v>116</v>
      </c>
      <c r="AX125" s="164">
        <f t="shared" si="56"/>
        <v>0</v>
      </c>
      <c r="AY125" s="165">
        <f t="shared" si="57"/>
        <v>0</v>
      </c>
      <c r="AZ125" s="165">
        <f t="shared" si="58"/>
        <v>0</v>
      </c>
      <c r="BA125" s="165">
        <f t="shared" si="58"/>
        <v>0</v>
      </c>
      <c r="BB125" s="166">
        <f t="shared" si="59"/>
        <v>0</v>
      </c>
      <c r="BD125" s="163"/>
      <c r="BE125" s="165"/>
      <c r="BF125" s="165"/>
      <c r="BG125" s="165"/>
      <c r="BH125" s="166"/>
      <c r="BJ125" s="167"/>
      <c r="CA125" s="163">
        <v>116</v>
      </c>
      <c r="CB125" s="45">
        <v>116</v>
      </c>
      <c r="CC125" s="44" t="s">
        <v>218</v>
      </c>
      <c r="CD125" s="168">
        <f t="shared" si="60"/>
        <v>0</v>
      </c>
      <c r="CE125" s="169">
        <v>0</v>
      </c>
      <c r="CF125" s="156">
        <f t="shared" si="61"/>
        <v>0</v>
      </c>
      <c r="CG125" s="156">
        <v>0</v>
      </c>
      <c r="CH125" s="156">
        <v>0</v>
      </c>
      <c r="CI125" s="156">
        <f t="shared" si="62"/>
        <v>0</v>
      </c>
      <c r="CJ125" s="169">
        <f t="shared" si="40"/>
        <v>0</v>
      </c>
      <c r="CK125" s="170">
        <f t="shared" si="41"/>
        <v>0</v>
      </c>
      <c r="CZ125" s="156"/>
      <c r="DA125" s="163">
        <v>116</v>
      </c>
      <c r="DB125" s="44" t="s">
        <v>218</v>
      </c>
      <c r="DC125" s="156"/>
      <c r="DD125" s="156"/>
      <c r="DE125" s="156"/>
      <c r="DF125" s="156"/>
      <c r="DG125" s="171">
        <f t="shared" si="63"/>
        <v>0</v>
      </c>
      <c r="DH125" s="156"/>
      <c r="DI125" s="156"/>
      <c r="DJ125" s="156"/>
      <c r="DK125" s="171">
        <f t="shared" si="64"/>
        <v>0</v>
      </c>
      <c r="DL125" s="172">
        <f t="shared" si="42"/>
        <v>0</v>
      </c>
      <c r="DM125" s="156"/>
      <c r="DN125" s="172">
        <f t="shared" si="43"/>
        <v>0</v>
      </c>
      <c r="DO125" s="156"/>
      <c r="DP125" s="162">
        <f t="shared" si="44"/>
        <v>0</v>
      </c>
      <c r="DQ125" s="156">
        <f t="shared" si="45"/>
        <v>0</v>
      </c>
      <c r="DR125" s="156">
        <f t="shared" si="65"/>
        <v>0</v>
      </c>
      <c r="DS125" s="171"/>
      <c r="DT125" s="172">
        <f t="shared" si="66"/>
        <v>0</v>
      </c>
      <c r="DU125" s="156"/>
      <c r="DV125" s="173"/>
      <c r="DW125" s="174"/>
      <c r="DX125" s="174"/>
      <c r="DY125" s="174"/>
      <c r="DZ125" s="171"/>
      <c r="EA125" s="175"/>
      <c r="EB125" s="176"/>
      <c r="EC125" s="177">
        <f t="shared" si="46"/>
        <v>-116</v>
      </c>
      <c r="ED125" s="175"/>
      <c r="EE125" s="178"/>
      <c r="EF125" s="175"/>
      <c r="EG125" s="175"/>
      <c r="EH125" s="174"/>
      <c r="EI125" s="175"/>
      <c r="EJ125" s="175"/>
      <c r="EK125" s="175"/>
      <c r="EL125" s="175"/>
      <c r="EM125" s="175"/>
    </row>
    <row r="126" spans="1:143" s="44" customFormat="1" ht="12" x14ac:dyDescent="0.2">
      <c r="A126" s="154">
        <v>117</v>
      </c>
      <c r="B126" s="45">
        <v>117</v>
      </c>
      <c r="C126" s="44" t="s">
        <v>219</v>
      </c>
      <c r="D126" s="155">
        <f t="shared" si="47"/>
        <v>47.687321885275857</v>
      </c>
      <c r="E126" s="156">
        <f t="shared" si="48"/>
        <v>739714</v>
      </c>
      <c r="F126" s="156">
        <f t="shared" si="48"/>
        <v>0</v>
      </c>
      <c r="G126" s="156">
        <f t="shared" si="48"/>
        <v>44730.707928388765</v>
      </c>
      <c r="H126" s="157">
        <f t="shared" si="49"/>
        <v>784444.70792838873</v>
      </c>
      <c r="I126" s="156"/>
      <c r="J126" s="158">
        <f t="shared" si="50"/>
        <v>44730.707928388765</v>
      </c>
      <c r="K126" s="159">
        <f t="shared" si="51"/>
        <v>87406.784080040088</v>
      </c>
      <c r="L126" s="160">
        <f t="shared" si="34"/>
        <v>132137.49200842885</v>
      </c>
      <c r="M126" s="156"/>
      <c r="N126" s="161">
        <f t="shared" si="35"/>
        <v>652307.21591995982</v>
      </c>
      <c r="O126" s="156"/>
      <c r="P126" s="162">
        <f t="shared" si="52"/>
        <v>44730.707928388765</v>
      </c>
      <c r="Q126" s="156">
        <f t="shared" si="53"/>
        <v>0</v>
      </c>
      <c r="R126" s="156">
        <f t="shared" si="54"/>
        <v>0</v>
      </c>
      <c r="S126" s="156">
        <f t="shared" si="55"/>
        <v>0</v>
      </c>
      <c r="T126" s="156">
        <f t="shared" si="36"/>
        <v>87406.784080040088</v>
      </c>
      <c r="U126" s="157">
        <f t="shared" si="37"/>
        <v>132137.49200842885</v>
      </c>
      <c r="V126" s="156"/>
      <c r="W126" s="161">
        <f t="shared" si="38"/>
        <v>168064.90792838877</v>
      </c>
      <c r="AA126" s="163">
        <v>117</v>
      </c>
      <c r="AB126" s="164">
        <v>47.687321885275857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739714</v>
      </c>
      <c r="AI126" s="165">
        <v>0</v>
      </c>
      <c r="AJ126" s="165">
        <v>0</v>
      </c>
      <c r="AK126" s="165">
        <v>0</v>
      </c>
      <c r="AL126" s="165">
        <v>739714</v>
      </c>
      <c r="AM126" s="165">
        <v>0</v>
      </c>
      <c r="AN126" s="165">
        <v>44730.707928388765</v>
      </c>
      <c r="AO126" s="165">
        <v>784444.70792838873</v>
      </c>
      <c r="AP126" s="165">
        <v>0</v>
      </c>
      <c r="AQ126" s="165">
        <v>0</v>
      </c>
      <c r="AR126" s="165">
        <v>0</v>
      </c>
      <c r="AS126" s="165">
        <v>0</v>
      </c>
      <c r="AT126" s="165">
        <v>0</v>
      </c>
      <c r="AU126" s="166">
        <v>784444.70792838873</v>
      </c>
      <c r="AW126" s="163">
        <f t="shared" si="39"/>
        <v>117</v>
      </c>
      <c r="AX126" s="164">
        <f t="shared" si="56"/>
        <v>0</v>
      </c>
      <c r="AY126" s="165">
        <f t="shared" si="57"/>
        <v>0</v>
      </c>
      <c r="AZ126" s="165">
        <f t="shared" si="58"/>
        <v>0</v>
      </c>
      <c r="BA126" s="165">
        <f t="shared" si="58"/>
        <v>0</v>
      </c>
      <c r="BB126" s="166">
        <f t="shared" si="59"/>
        <v>0</v>
      </c>
      <c r="BC126" s="44">
        <v>784434</v>
      </c>
      <c r="BD126" s="163"/>
      <c r="BE126" s="165"/>
      <c r="BF126" s="165"/>
      <c r="BG126" s="165"/>
      <c r="BH126" s="166"/>
      <c r="BJ126" s="167"/>
      <c r="CA126" s="163">
        <v>117</v>
      </c>
      <c r="CB126" s="45">
        <v>117</v>
      </c>
      <c r="CC126" s="44" t="s">
        <v>219</v>
      </c>
      <c r="CD126" s="168">
        <f t="shared" si="60"/>
        <v>739714</v>
      </c>
      <c r="CE126" s="169">
        <v>670144</v>
      </c>
      <c r="CF126" s="156">
        <f t="shared" si="61"/>
        <v>69570</v>
      </c>
      <c r="CG126" s="156">
        <v>53764.2</v>
      </c>
      <c r="CH126" s="156">
        <v>0</v>
      </c>
      <c r="CI126" s="156">
        <f t="shared" si="62"/>
        <v>0</v>
      </c>
      <c r="CJ126" s="169">
        <f t="shared" si="40"/>
        <v>123334.2</v>
      </c>
      <c r="CK126" s="170">
        <f t="shared" si="41"/>
        <v>87406.784080040088</v>
      </c>
      <c r="CZ126" s="156"/>
      <c r="DA126" s="163">
        <v>117</v>
      </c>
      <c r="DB126" s="44" t="s">
        <v>219</v>
      </c>
      <c r="DC126" s="156"/>
      <c r="DD126" s="156"/>
      <c r="DE126" s="156"/>
      <c r="DF126" s="156"/>
      <c r="DG126" s="171">
        <f t="shared" si="63"/>
        <v>0</v>
      </c>
      <c r="DH126" s="156"/>
      <c r="DI126" s="156"/>
      <c r="DJ126" s="156"/>
      <c r="DK126" s="171">
        <f t="shared" si="64"/>
        <v>0</v>
      </c>
      <c r="DL126" s="172">
        <f t="shared" si="42"/>
        <v>0</v>
      </c>
      <c r="DM126" s="156"/>
      <c r="DN126" s="172">
        <f t="shared" si="43"/>
        <v>0</v>
      </c>
      <c r="DO126" s="156"/>
      <c r="DP126" s="162">
        <f t="shared" si="44"/>
        <v>69570</v>
      </c>
      <c r="DQ126" s="156">
        <f t="shared" si="45"/>
        <v>0</v>
      </c>
      <c r="DR126" s="156">
        <f t="shared" si="65"/>
        <v>69570</v>
      </c>
      <c r="DS126" s="171"/>
      <c r="DT126" s="172">
        <f t="shared" si="66"/>
        <v>0</v>
      </c>
      <c r="DU126" s="156"/>
      <c r="DV126" s="173"/>
      <c r="DW126" s="174"/>
      <c r="DX126" s="174"/>
      <c r="DY126" s="174"/>
      <c r="DZ126" s="171"/>
      <c r="EA126" s="175"/>
      <c r="EB126" s="176"/>
      <c r="EC126" s="177">
        <f t="shared" si="46"/>
        <v>-117</v>
      </c>
      <c r="ED126" s="175"/>
      <c r="EE126" s="178"/>
      <c r="EF126" s="175"/>
      <c r="EG126" s="175"/>
      <c r="EH126" s="174"/>
      <c r="EI126" s="175"/>
      <c r="EJ126" s="175"/>
      <c r="EK126" s="175"/>
      <c r="EL126" s="175"/>
      <c r="EM126" s="175"/>
    </row>
    <row r="127" spans="1:143" s="44" customFormat="1" ht="12" x14ac:dyDescent="0.2">
      <c r="A127" s="154">
        <v>118</v>
      </c>
      <c r="B127" s="45">
        <v>118</v>
      </c>
      <c r="C127" s="44" t="s">
        <v>220</v>
      </c>
      <c r="D127" s="155">
        <f t="shared" si="47"/>
        <v>3.1675134004172669</v>
      </c>
      <c r="E127" s="156">
        <f t="shared" si="48"/>
        <v>48181.422311806353</v>
      </c>
      <c r="F127" s="156">
        <f t="shared" si="48"/>
        <v>0</v>
      </c>
      <c r="G127" s="156">
        <f t="shared" si="48"/>
        <v>2971.127569591396</v>
      </c>
      <c r="H127" s="157">
        <f t="shared" si="49"/>
        <v>51152.549881397747</v>
      </c>
      <c r="I127" s="156"/>
      <c r="J127" s="158">
        <f t="shared" si="50"/>
        <v>2971.127569591396</v>
      </c>
      <c r="K127" s="159">
        <f t="shared" si="51"/>
        <v>10967.983824252162</v>
      </c>
      <c r="L127" s="160">
        <f t="shared" si="34"/>
        <v>13939.111393843557</v>
      </c>
      <c r="M127" s="156"/>
      <c r="N127" s="161">
        <f t="shared" si="35"/>
        <v>37213.438487554187</v>
      </c>
      <c r="O127" s="156"/>
      <c r="P127" s="162">
        <f t="shared" si="52"/>
        <v>2971.127569591396</v>
      </c>
      <c r="Q127" s="156">
        <f t="shared" si="53"/>
        <v>12.769247737794267</v>
      </c>
      <c r="R127" s="156">
        <f t="shared" si="54"/>
        <v>0</v>
      </c>
      <c r="S127" s="156">
        <f t="shared" si="55"/>
        <v>0</v>
      </c>
      <c r="T127" s="156">
        <f t="shared" si="36"/>
        <v>10967.983824252162</v>
      </c>
      <c r="U127" s="157">
        <f t="shared" si="37"/>
        <v>13951.880641581352</v>
      </c>
      <c r="V127" s="156"/>
      <c r="W127" s="161">
        <f t="shared" si="38"/>
        <v>18468.919129135542</v>
      </c>
      <c r="AA127" s="163">
        <v>118</v>
      </c>
      <c r="AB127" s="164">
        <v>3.1675134004172669</v>
      </c>
      <c r="AC127" s="164">
        <v>0</v>
      </c>
      <c r="AD127" s="164">
        <v>0</v>
      </c>
      <c r="AE127" s="164">
        <v>0</v>
      </c>
      <c r="AF127" s="164">
        <v>0</v>
      </c>
      <c r="AG127" s="164">
        <v>0</v>
      </c>
      <c r="AH127" s="164">
        <v>48285</v>
      </c>
      <c r="AI127" s="165">
        <v>103.5776881936446</v>
      </c>
      <c r="AJ127" s="165">
        <v>0</v>
      </c>
      <c r="AK127" s="165">
        <v>0</v>
      </c>
      <c r="AL127" s="165">
        <v>48181.422311806353</v>
      </c>
      <c r="AM127" s="165">
        <v>0</v>
      </c>
      <c r="AN127" s="165">
        <v>2971.127569591396</v>
      </c>
      <c r="AO127" s="165">
        <v>51152.549881397739</v>
      </c>
      <c r="AP127" s="165">
        <v>0</v>
      </c>
      <c r="AQ127" s="165">
        <v>12.769247737794267</v>
      </c>
      <c r="AR127" s="165">
        <v>0</v>
      </c>
      <c r="AS127" s="165">
        <v>0</v>
      </c>
      <c r="AT127" s="165">
        <v>12.769247737794267</v>
      </c>
      <c r="AU127" s="166">
        <v>51165.319129135532</v>
      </c>
      <c r="AW127" s="163">
        <f t="shared" si="39"/>
        <v>118</v>
      </c>
      <c r="AX127" s="164">
        <f t="shared" si="56"/>
        <v>0</v>
      </c>
      <c r="AY127" s="165">
        <f t="shared" si="57"/>
        <v>0</v>
      </c>
      <c r="AZ127" s="165">
        <f t="shared" si="58"/>
        <v>0</v>
      </c>
      <c r="BA127" s="165">
        <f t="shared" si="58"/>
        <v>0</v>
      </c>
      <c r="BB127" s="166">
        <f t="shared" si="59"/>
        <v>0</v>
      </c>
      <c r="BC127" s="44">
        <v>51258</v>
      </c>
      <c r="BD127" s="163"/>
      <c r="BE127" s="165"/>
      <c r="BF127" s="165"/>
      <c r="BG127" s="165"/>
      <c r="BH127" s="166"/>
      <c r="BJ127" s="167"/>
      <c r="CA127" s="163">
        <v>118</v>
      </c>
      <c r="CB127" s="45">
        <v>118</v>
      </c>
      <c r="CC127" s="44" t="s">
        <v>220</v>
      </c>
      <c r="CD127" s="168">
        <f t="shared" si="60"/>
        <v>48181.422311806353</v>
      </c>
      <c r="CE127" s="169">
        <v>39456</v>
      </c>
      <c r="CF127" s="156">
        <f t="shared" si="61"/>
        <v>8725.4223118063528</v>
      </c>
      <c r="CG127" s="156">
        <v>6759.5999999999995</v>
      </c>
      <c r="CH127" s="156">
        <v>0</v>
      </c>
      <c r="CI127" s="156">
        <f t="shared" si="62"/>
        <v>0</v>
      </c>
      <c r="CJ127" s="169">
        <f t="shared" si="40"/>
        <v>15485.022311806351</v>
      </c>
      <c r="CK127" s="170">
        <f t="shared" si="41"/>
        <v>10967.983824252162</v>
      </c>
      <c r="CZ127" s="156"/>
      <c r="DA127" s="163">
        <v>118</v>
      </c>
      <c r="DB127" s="44" t="s">
        <v>220</v>
      </c>
      <c r="DC127" s="156"/>
      <c r="DD127" s="156"/>
      <c r="DE127" s="156"/>
      <c r="DF127" s="156"/>
      <c r="DG127" s="171">
        <f t="shared" si="63"/>
        <v>0</v>
      </c>
      <c r="DH127" s="156"/>
      <c r="DI127" s="156"/>
      <c r="DJ127" s="156"/>
      <c r="DK127" s="171">
        <f t="shared" si="64"/>
        <v>0</v>
      </c>
      <c r="DL127" s="172">
        <f t="shared" si="42"/>
        <v>0</v>
      </c>
      <c r="DM127" s="156"/>
      <c r="DN127" s="172">
        <f t="shared" si="43"/>
        <v>0</v>
      </c>
      <c r="DO127" s="156"/>
      <c r="DP127" s="162">
        <f t="shared" si="44"/>
        <v>8725.4223118063528</v>
      </c>
      <c r="DQ127" s="156">
        <f t="shared" si="45"/>
        <v>0</v>
      </c>
      <c r="DR127" s="156">
        <f t="shared" si="65"/>
        <v>8725.4223118063528</v>
      </c>
      <c r="DS127" s="171"/>
      <c r="DT127" s="172">
        <f t="shared" si="66"/>
        <v>0</v>
      </c>
      <c r="DU127" s="156"/>
      <c r="DV127" s="173"/>
      <c r="DW127" s="174"/>
      <c r="DX127" s="174"/>
      <c r="DY127" s="174"/>
      <c r="DZ127" s="171"/>
      <c r="EA127" s="175"/>
      <c r="EB127" s="176"/>
      <c r="EC127" s="177">
        <f t="shared" si="46"/>
        <v>-118</v>
      </c>
      <c r="ED127" s="175"/>
      <c r="EE127" s="178"/>
      <c r="EF127" s="175"/>
      <c r="EG127" s="175"/>
      <c r="EH127" s="174"/>
      <c r="EI127" s="175"/>
      <c r="EJ127" s="175"/>
      <c r="EK127" s="175"/>
      <c r="EL127" s="175"/>
      <c r="EM127" s="175"/>
    </row>
    <row r="128" spans="1:143" s="44" customFormat="1" ht="12" x14ac:dyDescent="0.2">
      <c r="A128" s="154">
        <v>119</v>
      </c>
      <c r="B128" s="45">
        <v>119</v>
      </c>
      <c r="C128" s="44" t="s">
        <v>221</v>
      </c>
      <c r="D128" s="155">
        <f t="shared" si="47"/>
        <v>0</v>
      </c>
      <c r="E128" s="156">
        <f t="shared" si="48"/>
        <v>0</v>
      </c>
      <c r="F128" s="156">
        <f t="shared" si="48"/>
        <v>0</v>
      </c>
      <c r="G128" s="156">
        <f t="shared" si="48"/>
        <v>0</v>
      </c>
      <c r="H128" s="157">
        <f t="shared" si="49"/>
        <v>0</v>
      </c>
      <c r="I128" s="156"/>
      <c r="J128" s="158">
        <f t="shared" si="50"/>
        <v>0</v>
      </c>
      <c r="K128" s="159">
        <f t="shared" si="51"/>
        <v>0</v>
      </c>
      <c r="L128" s="160">
        <f t="shared" si="34"/>
        <v>0</v>
      </c>
      <c r="M128" s="156"/>
      <c r="N128" s="161">
        <f t="shared" si="35"/>
        <v>0</v>
      </c>
      <c r="O128" s="156"/>
      <c r="P128" s="162">
        <f t="shared" si="52"/>
        <v>0</v>
      </c>
      <c r="Q128" s="156">
        <f t="shared" si="53"/>
        <v>0</v>
      </c>
      <c r="R128" s="156">
        <f t="shared" si="54"/>
        <v>0</v>
      </c>
      <c r="S128" s="156">
        <f t="shared" si="55"/>
        <v>0</v>
      </c>
      <c r="T128" s="156">
        <f t="shared" si="36"/>
        <v>0</v>
      </c>
      <c r="U128" s="157">
        <f t="shared" si="37"/>
        <v>0</v>
      </c>
      <c r="V128" s="156"/>
      <c r="W128" s="161">
        <f t="shared" si="38"/>
        <v>0</v>
      </c>
      <c r="AA128" s="163">
        <v>119</v>
      </c>
      <c r="AB128" s="164"/>
      <c r="AC128" s="164"/>
      <c r="AD128" s="164"/>
      <c r="AE128" s="164"/>
      <c r="AF128" s="164"/>
      <c r="AG128" s="164"/>
      <c r="AH128" s="164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6"/>
      <c r="AW128" s="163">
        <f t="shared" si="39"/>
        <v>119</v>
      </c>
      <c r="AX128" s="164">
        <f t="shared" si="56"/>
        <v>0</v>
      </c>
      <c r="AY128" s="165">
        <f t="shared" si="57"/>
        <v>0</v>
      </c>
      <c r="AZ128" s="165">
        <f t="shared" si="58"/>
        <v>0</v>
      </c>
      <c r="BA128" s="165">
        <f t="shared" si="58"/>
        <v>0</v>
      </c>
      <c r="BB128" s="166">
        <f t="shared" si="59"/>
        <v>0</v>
      </c>
      <c r="BD128" s="163"/>
      <c r="BE128" s="165"/>
      <c r="BF128" s="165"/>
      <c r="BG128" s="165"/>
      <c r="BH128" s="166"/>
      <c r="BJ128" s="167"/>
      <c r="CA128" s="163">
        <v>119</v>
      </c>
      <c r="CB128" s="45">
        <v>119</v>
      </c>
      <c r="CC128" s="44" t="s">
        <v>221</v>
      </c>
      <c r="CD128" s="168">
        <f t="shared" si="60"/>
        <v>0</v>
      </c>
      <c r="CE128" s="169">
        <v>0</v>
      </c>
      <c r="CF128" s="156">
        <f t="shared" si="61"/>
        <v>0</v>
      </c>
      <c r="CG128" s="156">
        <v>0</v>
      </c>
      <c r="CH128" s="156">
        <v>0</v>
      </c>
      <c r="CI128" s="156">
        <f t="shared" si="62"/>
        <v>0</v>
      </c>
      <c r="CJ128" s="169">
        <f t="shared" si="40"/>
        <v>0</v>
      </c>
      <c r="CK128" s="170">
        <f t="shared" si="41"/>
        <v>0</v>
      </c>
      <c r="CZ128" s="156"/>
      <c r="DA128" s="163">
        <v>119</v>
      </c>
      <c r="DB128" s="44" t="s">
        <v>221</v>
      </c>
      <c r="DC128" s="156"/>
      <c r="DD128" s="156"/>
      <c r="DE128" s="156"/>
      <c r="DF128" s="156"/>
      <c r="DG128" s="171">
        <f t="shared" si="63"/>
        <v>0</v>
      </c>
      <c r="DH128" s="156"/>
      <c r="DI128" s="156"/>
      <c r="DJ128" s="156"/>
      <c r="DK128" s="171">
        <f t="shared" si="64"/>
        <v>0</v>
      </c>
      <c r="DL128" s="172">
        <f t="shared" si="42"/>
        <v>0</v>
      </c>
      <c r="DM128" s="156"/>
      <c r="DN128" s="172">
        <f t="shared" si="43"/>
        <v>0</v>
      </c>
      <c r="DO128" s="156"/>
      <c r="DP128" s="162">
        <f t="shared" si="44"/>
        <v>0</v>
      </c>
      <c r="DQ128" s="156">
        <f t="shared" si="45"/>
        <v>0</v>
      </c>
      <c r="DR128" s="156">
        <f t="shared" si="65"/>
        <v>0</v>
      </c>
      <c r="DS128" s="171"/>
      <c r="DT128" s="172">
        <f t="shared" si="66"/>
        <v>0</v>
      </c>
      <c r="DU128" s="156"/>
      <c r="DV128" s="173"/>
      <c r="DW128" s="174"/>
      <c r="DX128" s="174"/>
      <c r="DY128" s="174"/>
      <c r="DZ128" s="171"/>
      <c r="EA128" s="175"/>
      <c r="EB128" s="176"/>
      <c r="EC128" s="177">
        <f t="shared" si="46"/>
        <v>-119</v>
      </c>
      <c r="ED128" s="175"/>
      <c r="EE128" s="178"/>
      <c r="EF128" s="175"/>
      <c r="EG128" s="175"/>
      <c r="EH128" s="174"/>
      <c r="EI128" s="175"/>
      <c r="EJ128" s="175"/>
      <c r="EK128" s="175"/>
      <c r="EL128" s="175"/>
      <c r="EM128" s="175"/>
    </row>
    <row r="129" spans="1:143" s="44" customFormat="1" ht="12" x14ac:dyDescent="0.2">
      <c r="A129" s="154">
        <v>120</v>
      </c>
      <c r="B129" s="45">
        <v>120</v>
      </c>
      <c r="C129" s="44" t="s">
        <v>222</v>
      </c>
      <c r="D129" s="155">
        <f t="shared" si="47"/>
        <v>0</v>
      </c>
      <c r="E129" s="156">
        <f t="shared" si="48"/>
        <v>0</v>
      </c>
      <c r="F129" s="156">
        <f t="shared" si="48"/>
        <v>0</v>
      </c>
      <c r="G129" s="156">
        <f t="shared" si="48"/>
        <v>0</v>
      </c>
      <c r="H129" s="157">
        <f t="shared" si="49"/>
        <v>0</v>
      </c>
      <c r="I129" s="156"/>
      <c r="J129" s="158">
        <f t="shared" si="50"/>
        <v>0</v>
      </c>
      <c r="K129" s="159">
        <f t="shared" si="51"/>
        <v>0</v>
      </c>
      <c r="L129" s="160">
        <f t="shared" si="34"/>
        <v>0</v>
      </c>
      <c r="M129" s="156"/>
      <c r="N129" s="161">
        <f t="shared" si="35"/>
        <v>0</v>
      </c>
      <c r="O129" s="156"/>
      <c r="P129" s="162">
        <f t="shared" si="52"/>
        <v>0</v>
      </c>
      <c r="Q129" s="156">
        <f t="shared" si="53"/>
        <v>0</v>
      </c>
      <c r="R129" s="156">
        <f t="shared" si="54"/>
        <v>0</v>
      </c>
      <c r="S129" s="156">
        <f t="shared" si="55"/>
        <v>0</v>
      </c>
      <c r="T129" s="156">
        <f t="shared" si="36"/>
        <v>0</v>
      </c>
      <c r="U129" s="157">
        <f t="shared" si="37"/>
        <v>0</v>
      </c>
      <c r="V129" s="156"/>
      <c r="W129" s="161">
        <f t="shared" si="38"/>
        <v>0</v>
      </c>
      <c r="AA129" s="163">
        <v>120</v>
      </c>
      <c r="AB129" s="164"/>
      <c r="AC129" s="164"/>
      <c r="AD129" s="164"/>
      <c r="AE129" s="164"/>
      <c r="AF129" s="164"/>
      <c r="AG129" s="164"/>
      <c r="AH129" s="164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6"/>
      <c r="AW129" s="163">
        <f t="shared" si="39"/>
        <v>120</v>
      </c>
      <c r="AX129" s="164">
        <f t="shared" si="56"/>
        <v>0</v>
      </c>
      <c r="AY129" s="165">
        <f t="shared" si="57"/>
        <v>0</v>
      </c>
      <c r="AZ129" s="165">
        <f t="shared" si="58"/>
        <v>0</v>
      </c>
      <c r="BA129" s="165">
        <f t="shared" si="58"/>
        <v>0</v>
      </c>
      <c r="BB129" s="166">
        <f t="shared" si="59"/>
        <v>0</v>
      </c>
      <c r="BD129" s="163"/>
      <c r="BE129" s="165"/>
      <c r="BF129" s="165"/>
      <c r="BG129" s="165"/>
      <c r="BH129" s="166"/>
      <c r="BJ129" s="167"/>
      <c r="CA129" s="163">
        <v>120</v>
      </c>
      <c r="CB129" s="45">
        <v>120</v>
      </c>
      <c r="CC129" s="44" t="s">
        <v>222</v>
      </c>
      <c r="CD129" s="168">
        <f t="shared" si="60"/>
        <v>0</v>
      </c>
      <c r="CE129" s="169">
        <v>0</v>
      </c>
      <c r="CF129" s="156">
        <f t="shared" si="61"/>
        <v>0</v>
      </c>
      <c r="CG129" s="156">
        <v>0</v>
      </c>
      <c r="CH129" s="156">
        <v>0</v>
      </c>
      <c r="CI129" s="156">
        <f t="shared" si="62"/>
        <v>0</v>
      </c>
      <c r="CJ129" s="169">
        <f t="shared" si="40"/>
        <v>0</v>
      </c>
      <c r="CK129" s="170">
        <f t="shared" si="41"/>
        <v>0</v>
      </c>
      <c r="CZ129" s="156"/>
      <c r="DA129" s="163">
        <v>120</v>
      </c>
      <c r="DB129" s="44" t="s">
        <v>222</v>
      </c>
      <c r="DC129" s="156"/>
      <c r="DD129" s="156"/>
      <c r="DE129" s="156"/>
      <c r="DF129" s="156"/>
      <c r="DG129" s="171">
        <f t="shared" si="63"/>
        <v>0</v>
      </c>
      <c r="DH129" s="156"/>
      <c r="DI129" s="156"/>
      <c r="DJ129" s="156"/>
      <c r="DK129" s="171">
        <f t="shared" si="64"/>
        <v>0</v>
      </c>
      <c r="DL129" s="172">
        <f t="shared" si="42"/>
        <v>0</v>
      </c>
      <c r="DM129" s="156"/>
      <c r="DN129" s="172">
        <f t="shared" si="43"/>
        <v>0</v>
      </c>
      <c r="DO129" s="156"/>
      <c r="DP129" s="162">
        <f t="shared" si="44"/>
        <v>0</v>
      </c>
      <c r="DQ129" s="156">
        <f t="shared" si="45"/>
        <v>0</v>
      </c>
      <c r="DR129" s="156">
        <f t="shared" si="65"/>
        <v>0</v>
      </c>
      <c r="DS129" s="171"/>
      <c r="DT129" s="172">
        <f t="shared" si="66"/>
        <v>0</v>
      </c>
      <c r="DU129" s="156"/>
      <c r="DV129" s="173"/>
      <c r="DW129" s="174"/>
      <c r="DX129" s="174"/>
      <c r="DY129" s="174"/>
      <c r="DZ129" s="171"/>
      <c r="EA129" s="175"/>
      <c r="EB129" s="176"/>
      <c r="EC129" s="177">
        <f t="shared" si="46"/>
        <v>-120</v>
      </c>
      <c r="ED129" s="175"/>
      <c r="EE129" s="178"/>
      <c r="EF129" s="175"/>
      <c r="EG129" s="175"/>
      <c r="EH129" s="174"/>
      <c r="EI129" s="175"/>
      <c r="EJ129" s="175"/>
      <c r="EK129" s="175"/>
      <c r="EL129" s="175"/>
      <c r="EM129" s="175"/>
    </row>
    <row r="130" spans="1:143" s="44" customFormat="1" ht="12" x14ac:dyDescent="0.2">
      <c r="A130" s="154">
        <v>121</v>
      </c>
      <c r="B130" s="45">
        <v>121</v>
      </c>
      <c r="C130" s="44" t="s">
        <v>223</v>
      </c>
      <c r="D130" s="155">
        <f t="shared" si="47"/>
        <v>0</v>
      </c>
      <c r="E130" s="156">
        <f t="shared" si="48"/>
        <v>0</v>
      </c>
      <c r="F130" s="156">
        <f t="shared" si="48"/>
        <v>0</v>
      </c>
      <c r="G130" s="156">
        <f t="shared" si="48"/>
        <v>0</v>
      </c>
      <c r="H130" s="157">
        <f t="shared" si="49"/>
        <v>0</v>
      </c>
      <c r="I130" s="156"/>
      <c r="J130" s="158">
        <f t="shared" si="50"/>
        <v>0</v>
      </c>
      <c r="K130" s="159">
        <f t="shared" si="51"/>
        <v>0</v>
      </c>
      <c r="L130" s="160">
        <f t="shared" si="34"/>
        <v>0</v>
      </c>
      <c r="M130" s="156"/>
      <c r="N130" s="161">
        <f t="shared" si="35"/>
        <v>0</v>
      </c>
      <c r="O130" s="156"/>
      <c r="P130" s="162">
        <f t="shared" si="52"/>
        <v>0</v>
      </c>
      <c r="Q130" s="156">
        <f t="shared" si="53"/>
        <v>0</v>
      </c>
      <c r="R130" s="156">
        <f t="shared" si="54"/>
        <v>0</v>
      </c>
      <c r="S130" s="156">
        <f t="shared" si="55"/>
        <v>0</v>
      </c>
      <c r="T130" s="156">
        <f t="shared" si="36"/>
        <v>0</v>
      </c>
      <c r="U130" s="157">
        <f t="shared" si="37"/>
        <v>0</v>
      </c>
      <c r="V130" s="156"/>
      <c r="W130" s="161">
        <f t="shared" si="38"/>
        <v>0</v>
      </c>
      <c r="AA130" s="163">
        <v>121</v>
      </c>
      <c r="AB130" s="164"/>
      <c r="AC130" s="164"/>
      <c r="AD130" s="164"/>
      <c r="AE130" s="164"/>
      <c r="AF130" s="164"/>
      <c r="AG130" s="164"/>
      <c r="AH130" s="164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6"/>
      <c r="AW130" s="163">
        <f t="shared" si="39"/>
        <v>121</v>
      </c>
      <c r="AX130" s="164">
        <f t="shared" si="56"/>
        <v>0</v>
      </c>
      <c r="AY130" s="165">
        <f t="shared" si="57"/>
        <v>0</v>
      </c>
      <c r="AZ130" s="165">
        <f t="shared" si="58"/>
        <v>0</v>
      </c>
      <c r="BA130" s="165">
        <f t="shared" si="58"/>
        <v>0</v>
      </c>
      <c r="BB130" s="166">
        <f t="shared" si="59"/>
        <v>0</v>
      </c>
      <c r="BD130" s="163"/>
      <c r="BE130" s="165"/>
      <c r="BF130" s="165"/>
      <c r="BG130" s="165"/>
      <c r="BH130" s="166"/>
      <c r="BJ130" s="167"/>
      <c r="CA130" s="163">
        <v>121</v>
      </c>
      <c r="CB130" s="45">
        <v>121</v>
      </c>
      <c r="CC130" s="44" t="s">
        <v>223</v>
      </c>
      <c r="CD130" s="168">
        <f t="shared" si="60"/>
        <v>0</v>
      </c>
      <c r="CE130" s="169">
        <v>0</v>
      </c>
      <c r="CF130" s="156">
        <f t="shared" si="61"/>
        <v>0</v>
      </c>
      <c r="CG130" s="156">
        <v>0</v>
      </c>
      <c r="CH130" s="156">
        <v>0</v>
      </c>
      <c r="CI130" s="156">
        <f t="shared" si="62"/>
        <v>0</v>
      </c>
      <c r="CJ130" s="169">
        <f t="shared" si="40"/>
        <v>0</v>
      </c>
      <c r="CK130" s="170">
        <f t="shared" si="41"/>
        <v>0</v>
      </c>
      <c r="CZ130" s="156"/>
      <c r="DA130" s="163">
        <v>121</v>
      </c>
      <c r="DB130" s="44" t="s">
        <v>223</v>
      </c>
      <c r="DC130" s="156"/>
      <c r="DD130" s="156"/>
      <c r="DE130" s="156"/>
      <c r="DF130" s="156"/>
      <c r="DG130" s="171">
        <f t="shared" si="63"/>
        <v>0</v>
      </c>
      <c r="DH130" s="156"/>
      <c r="DI130" s="156"/>
      <c r="DJ130" s="156"/>
      <c r="DK130" s="171">
        <f t="shared" si="64"/>
        <v>0</v>
      </c>
      <c r="DL130" s="172">
        <f t="shared" si="42"/>
        <v>0</v>
      </c>
      <c r="DM130" s="156"/>
      <c r="DN130" s="172">
        <f t="shared" si="43"/>
        <v>0</v>
      </c>
      <c r="DO130" s="156"/>
      <c r="DP130" s="162">
        <f t="shared" si="44"/>
        <v>0</v>
      </c>
      <c r="DQ130" s="156">
        <f t="shared" si="45"/>
        <v>0</v>
      </c>
      <c r="DR130" s="156">
        <f t="shared" si="65"/>
        <v>0</v>
      </c>
      <c r="DS130" s="171"/>
      <c r="DT130" s="172">
        <f t="shared" si="66"/>
        <v>0</v>
      </c>
      <c r="DU130" s="156"/>
      <c r="DV130" s="173"/>
      <c r="DW130" s="174"/>
      <c r="DX130" s="174"/>
      <c r="DY130" s="174"/>
      <c r="DZ130" s="171"/>
      <c r="EA130" s="175"/>
      <c r="EB130" s="176"/>
      <c r="EC130" s="177">
        <f t="shared" si="46"/>
        <v>-121</v>
      </c>
      <c r="ED130" s="175"/>
      <c r="EE130" s="178"/>
      <c r="EF130" s="175"/>
      <c r="EG130" s="175"/>
      <c r="EH130" s="174"/>
      <c r="EI130" s="175"/>
      <c r="EJ130" s="175"/>
      <c r="EK130" s="175"/>
      <c r="EL130" s="175"/>
      <c r="EM130" s="175"/>
    </row>
    <row r="131" spans="1:143" s="44" customFormat="1" ht="12" x14ac:dyDescent="0.2">
      <c r="A131" s="154">
        <v>122</v>
      </c>
      <c r="B131" s="45">
        <v>122</v>
      </c>
      <c r="C131" s="44" t="s">
        <v>224</v>
      </c>
      <c r="D131" s="155">
        <f t="shared" si="47"/>
        <v>31.962338949454896</v>
      </c>
      <c r="E131" s="156">
        <f t="shared" si="48"/>
        <v>502425.33696729451</v>
      </c>
      <c r="F131" s="156">
        <f t="shared" si="48"/>
        <v>0</v>
      </c>
      <c r="G131" s="156">
        <f t="shared" si="48"/>
        <v>29980.673934588711</v>
      </c>
      <c r="H131" s="157">
        <f t="shared" si="49"/>
        <v>532406.01090188324</v>
      </c>
      <c r="I131" s="156"/>
      <c r="J131" s="158">
        <f t="shared" si="50"/>
        <v>29980.673934588711</v>
      </c>
      <c r="K131" s="159">
        <f t="shared" si="51"/>
        <v>62964.231854846781</v>
      </c>
      <c r="L131" s="160">
        <f t="shared" si="34"/>
        <v>92944.905789435492</v>
      </c>
      <c r="M131" s="156"/>
      <c r="N131" s="161">
        <f t="shared" si="35"/>
        <v>439461.10511244775</v>
      </c>
      <c r="O131" s="156"/>
      <c r="P131" s="162">
        <f t="shared" si="52"/>
        <v>29980.673934588711</v>
      </c>
      <c r="Q131" s="156">
        <f t="shared" si="53"/>
        <v>0</v>
      </c>
      <c r="R131" s="156">
        <f t="shared" si="54"/>
        <v>0</v>
      </c>
      <c r="S131" s="156">
        <f t="shared" si="55"/>
        <v>0</v>
      </c>
      <c r="T131" s="156">
        <f t="shared" si="36"/>
        <v>62964.231854846781</v>
      </c>
      <c r="U131" s="157">
        <f t="shared" si="37"/>
        <v>92944.905789435492</v>
      </c>
      <c r="V131" s="156"/>
      <c r="W131" s="161">
        <f t="shared" si="38"/>
        <v>138129.61090188322</v>
      </c>
      <c r="AA131" s="163">
        <v>122</v>
      </c>
      <c r="AB131" s="164">
        <v>31.962338949454896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504205</v>
      </c>
      <c r="AI131" s="165">
        <v>1779.6630327056489</v>
      </c>
      <c r="AJ131" s="165">
        <v>0</v>
      </c>
      <c r="AK131" s="165">
        <v>0</v>
      </c>
      <c r="AL131" s="165">
        <v>502425.33696729451</v>
      </c>
      <c r="AM131" s="165">
        <v>0</v>
      </c>
      <c r="AN131" s="165">
        <v>29980.673934588711</v>
      </c>
      <c r="AO131" s="165">
        <v>532406.01090188301</v>
      </c>
      <c r="AP131" s="165">
        <v>0</v>
      </c>
      <c r="AQ131" s="165">
        <v>0</v>
      </c>
      <c r="AR131" s="165">
        <v>0</v>
      </c>
      <c r="AS131" s="165">
        <v>0</v>
      </c>
      <c r="AT131" s="165">
        <v>0</v>
      </c>
      <c r="AU131" s="166">
        <v>532406.01090188301</v>
      </c>
      <c r="AW131" s="163">
        <f t="shared" si="39"/>
        <v>122</v>
      </c>
      <c r="AX131" s="164">
        <f t="shared" si="56"/>
        <v>0</v>
      </c>
      <c r="AY131" s="165">
        <f t="shared" si="57"/>
        <v>0</v>
      </c>
      <c r="AZ131" s="165">
        <f t="shared" si="58"/>
        <v>0</v>
      </c>
      <c r="BA131" s="165">
        <f t="shared" si="58"/>
        <v>0</v>
      </c>
      <c r="BB131" s="166">
        <f t="shared" si="59"/>
        <v>0</v>
      </c>
      <c r="BC131" s="44">
        <v>534183</v>
      </c>
      <c r="BD131" s="163"/>
      <c r="BE131" s="165"/>
      <c r="BF131" s="165"/>
      <c r="BG131" s="165"/>
      <c r="BH131" s="166"/>
      <c r="BJ131" s="167"/>
      <c r="CA131" s="163">
        <v>122</v>
      </c>
      <c r="CB131" s="45">
        <v>122</v>
      </c>
      <c r="CC131" s="44" t="s">
        <v>224</v>
      </c>
      <c r="CD131" s="168">
        <f t="shared" si="60"/>
        <v>502425.33696729451</v>
      </c>
      <c r="CE131" s="169">
        <v>443910</v>
      </c>
      <c r="CF131" s="156">
        <f t="shared" si="61"/>
        <v>58515.336967294512</v>
      </c>
      <c r="CG131" s="156">
        <v>13410</v>
      </c>
      <c r="CH131" s="156">
        <v>36223.599999999999</v>
      </c>
      <c r="CI131" s="156">
        <f t="shared" si="62"/>
        <v>0</v>
      </c>
      <c r="CJ131" s="169">
        <f t="shared" si="40"/>
        <v>108148.93696729452</v>
      </c>
      <c r="CK131" s="170">
        <f t="shared" si="41"/>
        <v>62964.231854846781</v>
      </c>
      <c r="CZ131" s="156"/>
      <c r="DA131" s="163">
        <v>122</v>
      </c>
      <c r="DB131" s="44" t="s">
        <v>224</v>
      </c>
      <c r="DC131" s="156"/>
      <c r="DD131" s="156"/>
      <c r="DE131" s="156"/>
      <c r="DF131" s="156"/>
      <c r="DG131" s="171">
        <f t="shared" si="63"/>
        <v>0</v>
      </c>
      <c r="DH131" s="156"/>
      <c r="DI131" s="156"/>
      <c r="DJ131" s="156"/>
      <c r="DK131" s="171">
        <f t="shared" si="64"/>
        <v>0</v>
      </c>
      <c r="DL131" s="172">
        <f t="shared" si="42"/>
        <v>0</v>
      </c>
      <c r="DM131" s="156"/>
      <c r="DN131" s="172">
        <f t="shared" si="43"/>
        <v>0</v>
      </c>
      <c r="DO131" s="156"/>
      <c r="DP131" s="162">
        <f t="shared" si="44"/>
        <v>58515.336967294512</v>
      </c>
      <c r="DQ131" s="156">
        <f t="shared" si="45"/>
        <v>0</v>
      </c>
      <c r="DR131" s="156">
        <f t="shared" si="65"/>
        <v>58515.336967294512</v>
      </c>
      <c r="DS131" s="171"/>
      <c r="DT131" s="172">
        <f t="shared" si="66"/>
        <v>0</v>
      </c>
      <c r="DU131" s="156"/>
      <c r="DV131" s="173"/>
      <c r="DW131" s="174"/>
      <c r="DX131" s="174"/>
      <c r="DY131" s="174"/>
      <c r="DZ131" s="171"/>
      <c r="EA131" s="175"/>
      <c r="EB131" s="176"/>
      <c r="EC131" s="177">
        <f t="shared" si="46"/>
        <v>-122</v>
      </c>
      <c r="ED131" s="175"/>
      <c r="EE131" s="178"/>
      <c r="EF131" s="175"/>
      <c r="EG131" s="175"/>
      <c r="EH131" s="174"/>
      <c r="EI131" s="175"/>
      <c r="EJ131" s="175"/>
      <c r="EK131" s="175"/>
      <c r="EL131" s="175"/>
      <c r="EM131" s="175"/>
    </row>
    <row r="132" spans="1:143" s="44" customFormat="1" ht="12" x14ac:dyDescent="0.2">
      <c r="A132" s="154">
        <v>123</v>
      </c>
      <c r="B132" s="45">
        <v>123</v>
      </c>
      <c r="C132" s="44" t="s">
        <v>225</v>
      </c>
      <c r="D132" s="155">
        <f t="shared" si="47"/>
        <v>0</v>
      </c>
      <c r="E132" s="156">
        <f t="shared" si="48"/>
        <v>0</v>
      </c>
      <c r="F132" s="156">
        <f t="shared" si="48"/>
        <v>0</v>
      </c>
      <c r="G132" s="156">
        <f t="shared" si="48"/>
        <v>0</v>
      </c>
      <c r="H132" s="157">
        <f t="shared" si="49"/>
        <v>0</v>
      </c>
      <c r="I132" s="156"/>
      <c r="J132" s="158">
        <f t="shared" si="50"/>
        <v>0</v>
      </c>
      <c r="K132" s="159">
        <f t="shared" si="51"/>
        <v>0</v>
      </c>
      <c r="L132" s="160">
        <f t="shared" si="34"/>
        <v>0</v>
      </c>
      <c r="M132" s="156"/>
      <c r="N132" s="161">
        <f t="shared" si="35"/>
        <v>0</v>
      </c>
      <c r="O132" s="156"/>
      <c r="P132" s="162">
        <f t="shared" si="52"/>
        <v>0</v>
      </c>
      <c r="Q132" s="156">
        <f t="shared" si="53"/>
        <v>0</v>
      </c>
      <c r="R132" s="156">
        <f t="shared" si="54"/>
        <v>0</v>
      </c>
      <c r="S132" s="156">
        <f t="shared" si="55"/>
        <v>0</v>
      </c>
      <c r="T132" s="156">
        <f t="shared" si="36"/>
        <v>0</v>
      </c>
      <c r="U132" s="157">
        <f t="shared" si="37"/>
        <v>0</v>
      </c>
      <c r="V132" s="156"/>
      <c r="W132" s="161">
        <f t="shared" si="38"/>
        <v>0</v>
      </c>
      <c r="AA132" s="163">
        <v>123</v>
      </c>
      <c r="AB132" s="164"/>
      <c r="AC132" s="164"/>
      <c r="AD132" s="164"/>
      <c r="AE132" s="164"/>
      <c r="AF132" s="164"/>
      <c r="AG132" s="164"/>
      <c r="AH132" s="164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6"/>
      <c r="AW132" s="163">
        <f t="shared" si="39"/>
        <v>123</v>
      </c>
      <c r="AX132" s="164">
        <f t="shared" si="56"/>
        <v>0</v>
      </c>
      <c r="AY132" s="165">
        <f t="shared" si="57"/>
        <v>0</v>
      </c>
      <c r="AZ132" s="165">
        <f t="shared" si="58"/>
        <v>0</v>
      </c>
      <c r="BA132" s="165">
        <f t="shared" si="58"/>
        <v>0</v>
      </c>
      <c r="BB132" s="166">
        <f t="shared" si="59"/>
        <v>0</v>
      </c>
      <c r="BD132" s="163"/>
      <c r="BE132" s="165"/>
      <c r="BF132" s="165"/>
      <c r="BG132" s="165"/>
      <c r="BH132" s="166"/>
      <c r="BJ132" s="167"/>
      <c r="CA132" s="163">
        <v>123</v>
      </c>
      <c r="CB132" s="45">
        <v>123</v>
      </c>
      <c r="CC132" s="44" t="s">
        <v>225</v>
      </c>
      <c r="CD132" s="168">
        <f t="shared" si="60"/>
        <v>0</v>
      </c>
      <c r="CE132" s="169">
        <v>0</v>
      </c>
      <c r="CF132" s="156">
        <f t="shared" si="61"/>
        <v>0</v>
      </c>
      <c r="CG132" s="156">
        <v>0</v>
      </c>
      <c r="CH132" s="156">
        <v>0</v>
      </c>
      <c r="CI132" s="156">
        <f t="shared" si="62"/>
        <v>0</v>
      </c>
      <c r="CJ132" s="169">
        <f t="shared" si="40"/>
        <v>0</v>
      </c>
      <c r="CK132" s="170">
        <f t="shared" si="41"/>
        <v>0</v>
      </c>
      <c r="CZ132" s="156"/>
      <c r="DA132" s="163">
        <v>123</v>
      </c>
      <c r="DB132" s="44" t="s">
        <v>225</v>
      </c>
      <c r="DC132" s="156"/>
      <c r="DD132" s="156"/>
      <c r="DE132" s="156"/>
      <c r="DF132" s="156"/>
      <c r="DG132" s="171">
        <f t="shared" si="63"/>
        <v>0</v>
      </c>
      <c r="DH132" s="156"/>
      <c r="DI132" s="156"/>
      <c r="DJ132" s="156"/>
      <c r="DK132" s="171">
        <f t="shared" si="64"/>
        <v>0</v>
      </c>
      <c r="DL132" s="172">
        <f t="shared" si="42"/>
        <v>0</v>
      </c>
      <c r="DM132" s="156"/>
      <c r="DN132" s="172">
        <f t="shared" si="43"/>
        <v>0</v>
      </c>
      <c r="DO132" s="156"/>
      <c r="DP132" s="162">
        <f t="shared" si="44"/>
        <v>0</v>
      </c>
      <c r="DQ132" s="156">
        <f t="shared" si="45"/>
        <v>0</v>
      </c>
      <c r="DR132" s="156">
        <f t="shared" si="65"/>
        <v>0</v>
      </c>
      <c r="DS132" s="171"/>
      <c r="DT132" s="172">
        <f t="shared" si="66"/>
        <v>0</v>
      </c>
      <c r="DU132" s="156"/>
      <c r="DV132" s="173"/>
      <c r="DW132" s="174"/>
      <c r="DX132" s="174"/>
      <c r="DY132" s="174"/>
      <c r="DZ132" s="171"/>
      <c r="EA132" s="175"/>
      <c r="EB132" s="176"/>
      <c r="EC132" s="177">
        <f t="shared" si="46"/>
        <v>-123</v>
      </c>
      <c r="ED132" s="175"/>
      <c r="EE132" s="178"/>
      <c r="EF132" s="175"/>
      <c r="EG132" s="175"/>
      <c r="EH132" s="174"/>
      <c r="EI132" s="175"/>
      <c r="EJ132" s="175"/>
      <c r="EK132" s="175"/>
      <c r="EL132" s="175"/>
      <c r="EM132" s="175"/>
    </row>
    <row r="133" spans="1:143" s="44" customFormat="1" ht="12" x14ac:dyDescent="0.2">
      <c r="A133" s="154">
        <v>124</v>
      </c>
      <c r="B133" s="45">
        <v>124</v>
      </c>
      <c r="C133" s="44" t="s">
        <v>226</v>
      </c>
      <c r="D133" s="155">
        <f t="shared" si="47"/>
        <v>0</v>
      </c>
      <c r="E133" s="156">
        <f t="shared" si="48"/>
        <v>0</v>
      </c>
      <c r="F133" s="156">
        <f t="shared" si="48"/>
        <v>0</v>
      </c>
      <c r="G133" s="156">
        <f t="shared" si="48"/>
        <v>0</v>
      </c>
      <c r="H133" s="157">
        <f t="shared" si="49"/>
        <v>0</v>
      </c>
      <c r="I133" s="156"/>
      <c r="J133" s="158">
        <f t="shared" si="50"/>
        <v>0</v>
      </c>
      <c r="K133" s="159">
        <f t="shared" si="51"/>
        <v>0</v>
      </c>
      <c r="L133" s="160">
        <f t="shared" si="34"/>
        <v>0</v>
      </c>
      <c r="M133" s="156"/>
      <c r="N133" s="161">
        <f t="shared" si="35"/>
        <v>0</v>
      </c>
      <c r="O133" s="156"/>
      <c r="P133" s="162">
        <f t="shared" si="52"/>
        <v>0</v>
      </c>
      <c r="Q133" s="156">
        <f t="shared" si="53"/>
        <v>0</v>
      </c>
      <c r="R133" s="156">
        <f t="shared" si="54"/>
        <v>0</v>
      </c>
      <c r="S133" s="156">
        <f t="shared" si="55"/>
        <v>0</v>
      </c>
      <c r="T133" s="156">
        <f t="shared" si="36"/>
        <v>0</v>
      </c>
      <c r="U133" s="157">
        <f t="shared" si="37"/>
        <v>0</v>
      </c>
      <c r="V133" s="156"/>
      <c r="W133" s="161">
        <f t="shared" si="38"/>
        <v>0</v>
      </c>
      <c r="AA133" s="163">
        <v>124</v>
      </c>
      <c r="AB133" s="164"/>
      <c r="AC133" s="164"/>
      <c r="AD133" s="164"/>
      <c r="AE133" s="164"/>
      <c r="AF133" s="164"/>
      <c r="AG133" s="164"/>
      <c r="AH133" s="164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6"/>
      <c r="AW133" s="163">
        <f t="shared" si="39"/>
        <v>124</v>
      </c>
      <c r="AX133" s="164">
        <f t="shared" si="56"/>
        <v>0</v>
      </c>
      <c r="AY133" s="165">
        <f t="shared" si="57"/>
        <v>0</v>
      </c>
      <c r="AZ133" s="165">
        <f t="shared" si="58"/>
        <v>0</v>
      </c>
      <c r="BA133" s="165">
        <f t="shared" si="58"/>
        <v>0</v>
      </c>
      <c r="BB133" s="166">
        <f t="shared" si="59"/>
        <v>0</v>
      </c>
      <c r="BD133" s="163"/>
      <c r="BE133" s="165"/>
      <c r="BF133" s="165"/>
      <c r="BG133" s="165"/>
      <c r="BH133" s="166"/>
      <c r="BJ133" s="167"/>
      <c r="CA133" s="163">
        <v>124</v>
      </c>
      <c r="CB133" s="45">
        <v>124</v>
      </c>
      <c r="CC133" s="44" t="s">
        <v>226</v>
      </c>
      <c r="CD133" s="168">
        <f t="shared" si="60"/>
        <v>0</v>
      </c>
      <c r="CE133" s="169">
        <v>0</v>
      </c>
      <c r="CF133" s="156">
        <f t="shared" si="61"/>
        <v>0</v>
      </c>
      <c r="CG133" s="156">
        <v>0</v>
      </c>
      <c r="CH133" s="156">
        <v>0</v>
      </c>
      <c r="CI133" s="156">
        <f t="shared" si="62"/>
        <v>0</v>
      </c>
      <c r="CJ133" s="169">
        <f t="shared" si="40"/>
        <v>0</v>
      </c>
      <c r="CK133" s="170">
        <f t="shared" si="41"/>
        <v>0</v>
      </c>
      <c r="CZ133" s="156"/>
      <c r="DA133" s="163">
        <v>124</v>
      </c>
      <c r="DB133" s="44" t="s">
        <v>226</v>
      </c>
      <c r="DC133" s="156"/>
      <c r="DD133" s="156"/>
      <c r="DE133" s="156"/>
      <c r="DF133" s="156"/>
      <c r="DG133" s="171">
        <f t="shared" si="63"/>
        <v>0</v>
      </c>
      <c r="DH133" s="156"/>
      <c r="DI133" s="156"/>
      <c r="DJ133" s="156"/>
      <c r="DK133" s="171">
        <f t="shared" si="64"/>
        <v>0</v>
      </c>
      <c r="DL133" s="172">
        <f t="shared" si="42"/>
        <v>0</v>
      </c>
      <c r="DM133" s="156"/>
      <c r="DN133" s="172">
        <f t="shared" si="43"/>
        <v>0</v>
      </c>
      <c r="DO133" s="156"/>
      <c r="DP133" s="162">
        <f t="shared" si="44"/>
        <v>0</v>
      </c>
      <c r="DQ133" s="156">
        <f t="shared" si="45"/>
        <v>0</v>
      </c>
      <c r="DR133" s="156">
        <f t="shared" si="65"/>
        <v>0</v>
      </c>
      <c r="DS133" s="171"/>
      <c r="DT133" s="172">
        <f t="shared" si="66"/>
        <v>0</v>
      </c>
      <c r="DU133" s="156"/>
      <c r="DV133" s="173"/>
      <c r="DW133" s="174"/>
      <c r="DX133" s="174"/>
      <c r="DY133" s="174"/>
      <c r="DZ133" s="171"/>
      <c r="EA133" s="175"/>
      <c r="EB133" s="176"/>
      <c r="EC133" s="177">
        <f t="shared" si="46"/>
        <v>-124</v>
      </c>
      <c r="ED133" s="175"/>
      <c r="EE133" s="178"/>
      <c r="EF133" s="175"/>
      <c r="EG133" s="175"/>
      <c r="EH133" s="174"/>
      <c r="EI133" s="175"/>
      <c r="EJ133" s="175"/>
      <c r="EK133" s="175"/>
      <c r="EL133" s="175"/>
      <c r="EM133" s="175"/>
    </row>
    <row r="134" spans="1:143" s="44" customFormat="1" ht="12" x14ac:dyDescent="0.2">
      <c r="A134" s="154">
        <v>125</v>
      </c>
      <c r="B134" s="45">
        <v>125</v>
      </c>
      <c r="C134" s="44" t="s">
        <v>227</v>
      </c>
      <c r="D134" s="155">
        <f t="shared" si="47"/>
        <v>25.062656641604004</v>
      </c>
      <c r="E134" s="156">
        <f t="shared" si="48"/>
        <v>453306</v>
      </c>
      <c r="F134" s="156">
        <f t="shared" si="48"/>
        <v>0</v>
      </c>
      <c r="G134" s="156">
        <f t="shared" si="48"/>
        <v>23508.771929824557</v>
      </c>
      <c r="H134" s="157">
        <f t="shared" si="49"/>
        <v>476814.77192982455</v>
      </c>
      <c r="I134" s="156"/>
      <c r="J134" s="158">
        <f t="shared" si="50"/>
        <v>23508.771929824557</v>
      </c>
      <c r="K134" s="159">
        <f t="shared" si="51"/>
        <v>50012.748831764118</v>
      </c>
      <c r="L134" s="160">
        <f t="shared" si="34"/>
        <v>73521.520761588676</v>
      </c>
      <c r="M134" s="156"/>
      <c r="N134" s="161">
        <f t="shared" si="35"/>
        <v>403293.2511682359</v>
      </c>
      <c r="O134" s="156"/>
      <c r="P134" s="162">
        <f t="shared" si="52"/>
        <v>23508.771929824557</v>
      </c>
      <c r="Q134" s="156">
        <f t="shared" si="53"/>
        <v>0</v>
      </c>
      <c r="R134" s="156">
        <f t="shared" si="54"/>
        <v>0</v>
      </c>
      <c r="S134" s="156">
        <f t="shared" si="55"/>
        <v>0</v>
      </c>
      <c r="T134" s="156">
        <f t="shared" si="36"/>
        <v>50012.748831764118</v>
      </c>
      <c r="U134" s="157">
        <f t="shared" si="37"/>
        <v>73521.520761588676</v>
      </c>
      <c r="V134" s="156"/>
      <c r="W134" s="161">
        <f t="shared" si="38"/>
        <v>149981.77192982455</v>
      </c>
      <c r="AA134" s="163">
        <v>125</v>
      </c>
      <c r="AB134" s="164">
        <v>25.062656641604004</v>
      </c>
      <c r="AC134" s="164">
        <v>0</v>
      </c>
      <c r="AD134" s="164">
        <v>0</v>
      </c>
      <c r="AE134" s="164">
        <v>0</v>
      </c>
      <c r="AF134" s="164">
        <v>0</v>
      </c>
      <c r="AG134" s="164">
        <v>0</v>
      </c>
      <c r="AH134" s="164">
        <v>453306</v>
      </c>
      <c r="AI134" s="165">
        <v>0</v>
      </c>
      <c r="AJ134" s="165">
        <v>0</v>
      </c>
      <c r="AK134" s="165">
        <v>0</v>
      </c>
      <c r="AL134" s="165">
        <v>453306</v>
      </c>
      <c r="AM134" s="165">
        <v>0</v>
      </c>
      <c r="AN134" s="165">
        <v>23508.771929824557</v>
      </c>
      <c r="AO134" s="165">
        <v>476814.77192982461</v>
      </c>
      <c r="AP134" s="165">
        <v>0</v>
      </c>
      <c r="AQ134" s="165">
        <v>0</v>
      </c>
      <c r="AR134" s="165">
        <v>0</v>
      </c>
      <c r="AS134" s="165">
        <v>0</v>
      </c>
      <c r="AT134" s="165">
        <v>0</v>
      </c>
      <c r="AU134" s="166">
        <v>476814.77192982461</v>
      </c>
      <c r="AW134" s="163">
        <f t="shared" si="39"/>
        <v>125</v>
      </c>
      <c r="AX134" s="164">
        <f t="shared" si="56"/>
        <v>0</v>
      </c>
      <c r="AY134" s="165">
        <f t="shared" si="57"/>
        <v>0</v>
      </c>
      <c r="AZ134" s="165">
        <f t="shared" si="58"/>
        <v>0</v>
      </c>
      <c r="BA134" s="165">
        <f t="shared" si="58"/>
        <v>0</v>
      </c>
      <c r="BB134" s="166">
        <f t="shared" si="59"/>
        <v>0</v>
      </c>
      <c r="BC134" s="44">
        <v>476814</v>
      </c>
      <c r="BD134" s="163"/>
      <c r="BE134" s="165"/>
      <c r="BF134" s="165"/>
      <c r="BG134" s="165"/>
      <c r="BH134" s="166"/>
      <c r="BJ134" s="167"/>
      <c r="CA134" s="163">
        <v>125</v>
      </c>
      <c r="CB134" s="45">
        <v>125</v>
      </c>
      <c r="CC134" s="44" t="s">
        <v>227</v>
      </c>
      <c r="CD134" s="168">
        <f t="shared" si="60"/>
        <v>453306</v>
      </c>
      <c r="CE134" s="169">
        <v>425775</v>
      </c>
      <c r="CF134" s="156">
        <f t="shared" si="61"/>
        <v>27531</v>
      </c>
      <c r="CG134" s="156">
        <v>67765.2</v>
      </c>
      <c r="CH134" s="156">
        <v>31176.800000000003</v>
      </c>
      <c r="CI134" s="156">
        <f t="shared" si="62"/>
        <v>0</v>
      </c>
      <c r="CJ134" s="169">
        <f t="shared" si="40"/>
        <v>126473</v>
      </c>
      <c r="CK134" s="170">
        <f t="shared" si="41"/>
        <v>50012.748831764118</v>
      </c>
      <c r="CZ134" s="156"/>
      <c r="DA134" s="163">
        <v>125</v>
      </c>
      <c r="DB134" s="44" t="s">
        <v>227</v>
      </c>
      <c r="DC134" s="156"/>
      <c r="DD134" s="156"/>
      <c r="DE134" s="156"/>
      <c r="DF134" s="156"/>
      <c r="DG134" s="171">
        <f t="shared" si="63"/>
        <v>0</v>
      </c>
      <c r="DH134" s="156"/>
      <c r="DI134" s="156"/>
      <c r="DJ134" s="156"/>
      <c r="DK134" s="171">
        <f t="shared" si="64"/>
        <v>0</v>
      </c>
      <c r="DL134" s="172">
        <f t="shared" si="42"/>
        <v>0</v>
      </c>
      <c r="DM134" s="156"/>
      <c r="DN134" s="172">
        <f t="shared" si="43"/>
        <v>0</v>
      </c>
      <c r="DO134" s="156"/>
      <c r="DP134" s="162">
        <f t="shared" si="44"/>
        <v>27531</v>
      </c>
      <c r="DQ134" s="156">
        <f t="shared" si="45"/>
        <v>0</v>
      </c>
      <c r="DR134" s="156">
        <f t="shared" si="65"/>
        <v>27531</v>
      </c>
      <c r="DS134" s="171"/>
      <c r="DT134" s="172">
        <f t="shared" si="66"/>
        <v>0</v>
      </c>
      <c r="DU134" s="156"/>
      <c r="DV134" s="173"/>
      <c r="DW134" s="174"/>
      <c r="DX134" s="174"/>
      <c r="DY134" s="174"/>
      <c r="DZ134" s="171"/>
      <c r="EA134" s="175"/>
      <c r="EB134" s="176"/>
      <c r="EC134" s="177">
        <f t="shared" si="46"/>
        <v>-125</v>
      </c>
      <c r="ED134" s="175"/>
      <c r="EE134" s="178"/>
      <c r="EF134" s="175"/>
      <c r="EG134" s="175"/>
      <c r="EH134" s="174"/>
      <c r="EI134" s="175"/>
      <c r="EJ134" s="175"/>
      <c r="EK134" s="175"/>
      <c r="EL134" s="175"/>
      <c r="EM134" s="175"/>
    </row>
    <row r="135" spans="1:143" s="44" customFormat="1" ht="12" x14ac:dyDescent="0.2">
      <c r="A135" s="154">
        <v>126</v>
      </c>
      <c r="B135" s="45">
        <v>126</v>
      </c>
      <c r="C135" s="44" t="s">
        <v>228</v>
      </c>
      <c r="D135" s="155">
        <f t="shared" si="47"/>
        <v>0</v>
      </c>
      <c r="E135" s="156">
        <f t="shared" si="48"/>
        <v>0</v>
      </c>
      <c r="F135" s="156">
        <f t="shared" si="48"/>
        <v>0</v>
      </c>
      <c r="G135" s="156">
        <f t="shared" si="48"/>
        <v>0</v>
      </c>
      <c r="H135" s="157">
        <f t="shared" si="49"/>
        <v>0</v>
      </c>
      <c r="I135" s="156"/>
      <c r="J135" s="158">
        <f t="shared" si="50"/>
        <v>0</v>
      </c>
      <c r="K135" s="159">
        <f t="shared" si="51"/>
        <v>0</v>
      </c>
      <c r="L135" s="160">
        <f t="shared" si="34"/>
        <v>0</v>
      </c>
      <c r="M135" s="156"/>
      <c r="N135" s="161">
        <f t="shared" si="35"/>
        <v>0</v>
      </c>
      <c r="O135" s="156"/>
      <c r="P135" s="162">
        <f t="shared" si="52"/>
        <v>0</v>
      </c>
      <c r="Q135" s="156">
        <f t="shared" si="53"/>
        <v>0</v>
      </c>
      <c r="R135" s="156">
        <f t="shared" si="54"/>
        <v>0</v>
      </c>
      <c r="S135" s="156">
        <f t="shared" si="55"/>
        <v>0</v>
      </c>
      <c r="T135" s="156">
        <f t="shared" si="36"/>
        <v>0</v>
      </c>
      <c r="U135" s="157">
        <f t="shared" si="37"/>
        <v>0</v>
      </c>
      <c r="V135" s="156"/>
      <c r="W135" s="161">
        <f t="shared" si="38"/>
        <v>0</v>
      </c>
      <c r="AA135" s="163">
        <v>126</v>
      </c>
      <c r="AB135" s="164"/>
      <c r="AC135" s="164"/>
      <c r="AD135" s="164"/>
      <c r="AE135" s="164"/>
      <c r="AF135" s="164"/>
      <c r="AG135" s="164"/>
      <c r="AH135" s="164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6"/>
      <c r="AW135" s="163">
        <f t="shared" si="39"/>
        <v>126</v>
      </c>
      <c r="AX135" s="164">
        <f t="shared" si="56"/>
        <v>0</v>
      </c>
      <c r="AY135" s="165">
        <f t="shared" si="57"/>
        <v>0</v>
      </c>
      <c r="AZ135" s="165">
        <f t="shared" si="58"/>
        <v>0</v>
      </c>
      <c r="BA135" s="165">
        <f t="shared" si="58"/>
        <v>0</v>
      </c>
      <c r="BB135" s="166">
        <f t="shared" si="59"/>
        <v>0</v>
      </c>
      <c r="BD135" s="163"/>
      <c r="BE135" s="165"/>
      <c r="BF135" s="165"/>
      <c r="BG135" s="165"/>
      <c r="BH135" s="166"/>
      <c r="BJ135" s="167"/>
      <c r="CA135" s="163">
        <v>126</v>
      </c>
      <c r="CB135" s="45">
        <v>126</v>
      </c>
      <c r="CC135" s="44" t="s">
        <v>228</v>
      </c>
      <c r="CD135" s="168">
        <f t="shared" si="60"/>
        <v>0</v>
      </c>
      <c r="CE135" s="169">
        <v>0</v>
      </c>
      <c r="CF135" s="156">
        <f t="shared" si="61"/>
        <v>0</v>
      </c>
      <c r="CG135" s="156">
        <v>0</v>
      </c>
      <c r="CH135" s="156">
        <v>0</v>
      </c>
      <c r="CI135" s="156">
        <f t="shared" si="62"/>
        <v>0</v>
      </c>
      <c r="CJ135" s="169">
        <f t="shared" si="40"/>
        <v>0</v>
      </c>
      <c r="CK135" s="170">
        <f t="shared" si="41"/>
        <v>0</v>
      </c>
      <c r="CZ135" s="156"/>
      <c r="DA135" s="163">
        <v>126</v>
      </c>
      <c r="DB135" s="44" t="s">
        <v>228</v>
      </c>
      <c r="DC135" s="156"/>
      <c r="DD135" s="156"/>
      <c r="DE135" s="156"/>
      <c r="DF135" s="156"/>
      <c r="DG135" s="171">
        <f t="shared" si="63"/>
        <v>0</v>
      </c>
      <c r="DH135" s="156"/>
      <c r="DI135" s="156"/>
      <c r="DJ135" s="156"/>
      <c r="DK135" s="171">
        <f t="shared" si="64"/>
        <v>0</v>
      </c>
      <c r="DL135" s="172">
        <f t="shared" si="42"/>
        <v>0</v>
      </c>
      <c r="DM135" s="156"/>
      <c r="DN135" s="172">
        <f t="shared" si="43"/>
        <v>0</v>
      </c>
      <c r="DO135" s="156"/>
      <c r="DP135" s="162">
        <f t="shared" si="44"/>
        <v>0</v>
      </c>
      <c r="DQ135" s="156">
        <f t="shared" si="45"/>
        <v>0</v>
      </c>
      <c r="DR135" s="156">
        <f t="shared" si="65"/>
        <v>0</v>
      </c>
      <c r="DS135" s="171"/>
      <c r="DT135" s="172">
        <f t="shared" si="66"/>
        <v>0</v>
      </c>
      <c r="DU135" s="156"/>
      <c r="DV135" s="173"/>
      <c r="DW135" s="174"/>
      <c r="DX135" s="174"/>
      <c r="DY135" s="174"/>
      <c r="DZ135" s="171"/>
      <c r="EA135" s="175"/>
      <c r="EB135" s="176" t="s">
        <v>157</v>
      </c>
      <c r="EC135" s="177">
        <f t="shared" si="46"/>
        <v>-126</v>
      </c>
      <c r="ED135" s="175"/>
      <c r="EE135" s="178"/>
      <c r="EF135" s="175"/>
      <c r="EG135" s="175"/>
      <c r="EH135" s="174"/>
      <c r="EI135" s="175"/>
      <c r="EJ135" s="175"/>
      <c r="EK135" s="175"/>
      <c r="EL135" s="175"/>
      <c r="EM135" s="175"/>
    </row>
    <row r="136" spans="1:143" s="44" customFormat="1" ht="12" x14ac:dyDescent="0.2">
      <c r="A136" s="154">
        <v>127</v>
      </c>
      <c r="B136" s="45">
        <v>127</v>
      </c>
      <c r="C136" s="44" t="s">
        <v>229</v>
      </c>
      <c r="D136" s="155">
        <f t="shared" si="47"/>
        <v>12.224059613734266</v>
      </c>
      <c r="E136" s="156">
        <f t="shared" si="48"/>
        <v>187216.36551620765</v>
      </c>
      <c r="F136" s="156">
        <f t="shared" si="48"/>
        <v>0</v>
      </c>
      <c r="G136" s="156">
        <f t="shared" si="48"/>
        <v>11466.167917682746</v>
      </c>
      <c r="H136" s="157">
        <f t="shared" si="49"/>
        <v>198682.53343389038</v>
      </c>
      <c r="I136" s="156"/>
      <c r="J136" s="158">
        <f t="shared" si="50"/>
        <v>11466.167917682746</v>
      </c>
      <c r="K136" s="159">
        <f t="shared" si="51"/>
        <v>13673.603844110166</v>
      </c>
      <c r="L136" s="160">
        <f t="shared" si="34"/>
        <v>25139.771761792912</v>
      </c>
      <c r="M136" s="156"/>
      <c r="N136" s="161">
        <f t="shared" si="35"/>
        <v>173542.76167209746</v>
      </c>
      <c r="O136" s="156"/>
      <c r="P136" s="162">
        <f t="shared" si="52"/>
        <v>11466.167917682746</v>
      </c>
      <c r="Q136" s="156">
        <f t="shared" si="53"/>
        <v>0</v>
      </c>
      <c r="R136" s="156">
        <f t="shared" si="54"/>
        <v>0</v>
      </c>
      <c r="S136" s="156">
        <f t="shared" si="55"/>
        <v>0</v>
      </c>
      <c r="T136" s="156">
        <f t="shared" si="36"/>
        <v>13673.603844110166</v>
      </c>
      <c r="U136" s="157">
        <f t="shared" si="37"/>
        <v>25139.771761792912</v>
      </c>
      <c r="V136" s="156"/>
      <c r="W136" s="161">
        <f t="shared" si="38"/>
        <v>48553.533433890392</v>
      </c>
      <c r="AA136" s="163">
        <v>127</v>
      </c>
      <c r="AB136" s="164">
        <v>12.224059613734266</v>
      </c>
      <c r="AC136" s="164">
        <v>0</v>
      </c>
      <c r="AD136" s="164">
        <v>0</v>
      </c>
      <c r="AE136" s="164">
        <v>0</v>
      </c>
      <c r="AF136" s="164">
        <v>0</v>
      </c>
      <c r="AG136" s="164">
        <v>0</v>
      </c>
      <c r="AH136" s="164">
        <v>188185</v>
      </c>
      <c r="AI136" s="165">
        <v>968.63448379230351</v>
      </c>
      <c r="AJ136" s="165">
        <v>0</v>
      </c>
      <c r="AK136" s="165">
        <v>0</v>
      </c>
      <c r="AL136" s="165">
        <v>187216.36551620765</v>
      </c>
      <c r="AM136" s="165">
        <v>0</v>
      </c>
      <c r="AN136" s="165">
        <v>11466.167917682746</v>
      </c>
      <c r="AO136" s="165">
        <v>198682.53343389026</v>
      </c>
      <c r="AP136" s="165">
        <v>0</v>
      </c>
      <c r="AQ136" s="165">
        <v>0</v>
      </c>
      <c r="AR136" s="165">
        <v>0</v>
      </c>
      <c r="AS136" s="165">
        <v>0</v>
      </c>
      <c r="AT136" s="165">
        <v>0</v>
      </c>
      <c r="AU136" s="166">
        <v>198682.53343389026</v>
      </c>
      <c r="AW136" s="163">
        <f t="shared" si="39"/>
        <v>127</v>
      </c>
      <c r="AX136" s="164">
        <f t="shared" si="56"/>
        <v>0</v>
      </c>
      <c r="AY136" s="165">
        <f t="shared" si="57"/>
        <v>0</v>
      </c>
      <c r="AZ136" s="165">
        <f t="shared" si="58"/>
        <v>0</v>
      </c>
      <c r="BA136" s="165">
        <f t="shared" si="58"/>
        <v>0</v>
      </c>
      <c r="BB136" s="166">
        <f t="shared" si="59"/>
        <v>0</v>
      </c>
      <c r="BC136" s="44">
        <v>199648</v>
      </c>
      <c r="BD136" s="163"/>
      <c r="BE136" s="165"/>
      <c r="BF136" s="165"/>
      <c r="BG136" s="165"/>
      <c r="BH136" s="166"/>
      <c r="BJ136" s="167"/>
      <c r="CA136" s="163">
        <v>127</v>
      </c>
      <c r="CB136" s="45">
        <v>127</v>
      </c>
      <c r="CC136" s="44" t="s">
        <v>229</v>
      </c>
      <c r="CD136" s="168">
        <f t="shared" si="60"/>
        <v>187216.36551620765</v>
      </c>
      <c r="CE136" s="169">
        <v>176528</v>
      </c>
      <c r="CF136" s="156">
        <f t="shared" si="61"/>
        <v>10688.365516207647</v>
      </c>
      <c r="CG136" s="156">
        <v>8998.1999999999989</v>
      </c>
      <c r="CH136" s="156">
        <v>17400.8</v>
      </c>
      <c r="CI136" s="156">
        <f t="shared" si="62"/>
        <v>0</v>
      </c>
      <c r="CJ136" s="169">
        <f t="shared" si="40"/>
        <v>37087.365516207647</v>
      </c>
      <c r="CK136" s="170">
        <f t="shared" si="41"/>
        <v>13673.603844110166</v>
      </c>
      <c r="CZ136" s="156"/>
      <c r="DA136" s="163">
        <v>127</v>
      </c>
      <c r="DB136" s="44" t="s">
        <v>229</v>
      </c>
      <c r="DC136" s="156"/>
      <c r="DD136" s="156"/>
      <c r="DE136" s="156"/>
      <c r="DF136" s="156"/>
      <c r="DG136" s="171">
        <f t="shared" si="63"/>
        <v>0</v>
      </c>
      <c r="DH136" s="156"/>
      <c r="DI136" s="156"/>
      <c r="DJ136" s="156"/>
      <c r="DK136" s="171">
        <f t="shared" si="64"/>
        <v>0</v>
      </c>
      <c r="DL136" s="172">
        <f t="shared" si="42"/>
        <v>0</v>
      </c>
      <c r="DM136" s="156"/>
      <c r="DN136" s="172">
        <f t="shared" si="43"/>
        <v>0</v>
      </c>
      <c r="DO136" s="156"/>
      <c r="DP136" s="162">
        <f t="shared" si="44"/>
        <v>10688.365516207647</v>
      </c>
      <c r="DQ136" s="156">
        <f t="shared" si="45"/>
        <v>0</v>
      </c>
      <c r="DR136" s="156">
        <f t="shared" si="65"/>
        <v>10688.365516207647</v>
      </c>
      <c r="DS136" s="171"/>
      <c r="DT136" s="172">
        <f t="shared" si="66"/>
        <v>0</v>
      </c>
      <c r="DU136" s="156"/>
      <c r="DV136" s="173"/>
      <c r="DW136" s="174"/>
      <c r="DX136" s="174"/>
      <c r="DY136" s="174"/>
      <c r="DZ136" s="171"/>
      <c r="EA136" s="175"/>
      <c r="EB136" s="176"/>
      <c r="EC136" s="177">
        <f t="shared" si="46"/>
        <v>-127</v>
      </c>
      <c r="ED136" s="175"/>
      <c r="EE136" s="178"/>
      <c r="EF136" s="175"/>
      <c r="EG136" s="175"/>
      <c r="EH136" s="174"/>
      <c r="EI136" s="175"/>
      <c r="EJ136" s="175"/>
      <c r="EK136" s="175"/>
      <c r="EL136" s="175"/>
      <c r="EM136" s="175"/>
    </row>
    <row r="137" spans="1:143" s="44" customFormat="1" ht="12" x14ac:dyDescent="0.2">
      <c r="A137" s="154">
        <v>128</v>
      </c>
      <c r="B137" s="45">
        <v>128</v>
      </c>
      <c r="C137" s="44" t="s">
        <v>230</v>
      </c>
      <c r="D137" s="155">
        <f t="shared" si="47"/>
        <v>379.24358165180359</v>
      </c>
      <c r="E137" s="156">
        <f t="shared" si="48"/>
        <v>4760036.4149608267</v>
      </c>
      <c r="F137" s="156">
        <f t="shared" si="48"/>
        <v>0</v>
      </c>
      <c r="G137" s="156">
        <f t="shared" si="48"/>
        <v>355730.47958939144</v>
      </c>
      <c r="H137" s="157">
        <f t="shared" si="49"/>
        <v>5115766.8945502182</v>
      </c>
      <c r="I137" s="156"/>
      <c r="J137" s="158">
        <f t="shared" si="50"/>
        <v>355730.47958939144</v>
      </c>
      <c r="K137" s="159">
        <f t="shared" si="51"/>
        <v>525502.47385574295</v>
      </c>
      <c r="L137" s="160">
        <f t="shared" si="34"/>
        <v>881232.95344513445</v>
      </c>
      <c r="M137" s="156"/>
      <c r="N137" s="161">
        <f t="shared" si="35"/>
        <v>4234533.9411050836</v>
      </c>
      <c r="O137" s="156"/>
      <c r="P137" s="162">
        <f t="shared" si="52"/>
        <v>355730.47958939144</v>
      </c>
      <c r="Q137" s="156">
        <f t="shared" si="53"/>
        <v>100.64271384874827</v>
      </c>
      <c r="R137" s="156">
        <f t="shared" si="54"/>
        <v>0</v>
      </c>
      <c r="S137" s="156">
        <f t="shared" si="55"/>
        <v>0</v>
      </c>
      <c r="T137" s="156">
        <f t="shared" si="36"/>
        <v>525502.47385574295</v>
      </c>
      <c r="U137" s="157">
        <f t="shared" si="37"/>
        <v>881333.59615898319</v>
      </c>
      <c r="V137" s="156"/>
      <c r="W137" s="161">
        <f t="shared" si="38"/>
        <v>1163469.9372640669</v>
      </c>
      <c r="AA137" s="163">
        <v>128</v>
      </c>
      <c r="AB137" s="164">
        <v>379.24358165180359</v>
      </c>
      <c r="AC137" s="164">
        <v>0</v>
      </c>
      <c r="AD137" s="164">
        <v>0</v>
      </c>
      <c r="AE137" s="164">
        <v>0</v>
      </c>
      <c r="AF137" s="164">
        <v>0.99999999999999978</v>
      </c>
      <c r="AG137" s="164">
        <v>0</v>
      </c>
      <c r="AH137" s="164">
        <v>4806270</v>
      </c>
      <c r="AI137" s="165">
        <v>46233.585039171303</v>
      </c>
      <c r="AJ137" s="165">
        <v>0</v>
      </c>
      <c r="AK137" s="165">
        <v>0</v>
      </c>
      <c r="AL137" s="165">
        <v>4760036.4149608267</v>
      </c>
      <c r="AM137" s="165">
        <v>0</v>
      </c>
      <c r="AN137" s="165">
        <v>355730.47958939144</v>
      </c>
      <c r="AO137" s="165">
        <v>5115766.8945502229</v>
      </c>
      <c r="AP137" s="165">
        <v>0</v>
      </c>
      <c r="AQ137" s="165">
        <v>100.64271384874827</v>
      </c>
      <c r="AR137" s="165">
        <v>0</v>
      </c>
      <c r="AS137" s="165">
        <v>0</v>
      </c>
      <c r="AT137" s="165">
        <v>100.64271384874827</v>
      </c>
      <c r="AU137" s="166">
        <v>5115867.5372640714</v>
      </c>
      <c r="AW137" s="163">
        <f t="shared" si="39"/>
        <v>128</v>
      </c>
      <c r="AX137" s="164">
        <f t="shared" si="56"/>
        <v>0</v>
      </c>
      <c r="AY137" s="165">
        <f t="shared" si="57"/>
        <v>0</v>
      </c>
      <c r="AZ137" s="165">
        <f t="shared" si="58"/>
        <v>0</v>
      </c>
      <c r="BA137" s="165">
        <f t="shared" si="58"/>
        <v>0</v>
      </c>
      <c r="BB137" s="166">
        <f t="shared" si="59"/>
        <v>0</v>
      </c>
      <c r="BC137" s="44">
        <v>5162017</v>
      </c>
      <c r="BD137" s="163"/>
      <c r="BE137" s="165"/>
      <c r="BF137" s="165"/>
      <c r="BG137" s="165"/>
      <c r="BH137" s="166"/>
      <c r="BJ137" s="167"/>
      <c r="CA137" s="163">
        <v>128</v>
      </c>
      <c r="CB137" s="45">
        <v>128</v>
      </c>
      <c r="CC137" s="44" t="s">
        <v>230</v>
      </c>
      <c r="CD137" s="168">
        <f t="shared" si="60"/>
        <v>4760036.4149608267</v>
      </c>
      <c r="CE137" s="169">
        <v>4285956</v>
      </c>
      <c r="CF137" s="156">
        <f t="shared" si="61"/>
        <v>474080.41496082675</v>
      </c>
      <c r="CG137" s="156">
        <v>154998</v>
      </c>
      <c r="CH137" s="156">
        <v>178560.40000000002</v>
      </c>
      <c r="CI137" s="156">
        <f t="shared" si="62"/>
        <v>0</v>
      </c>
      <c r="CJ137" s="169">
        <f t="shared" si="40"/>
        <v>807638.81496082677</v>
      </c>
      <c r="CK137" s="170">
        <f t="shared" si="41"/>
        <v>525502.47385574295</v>
      </c>
      <c r="CZ137" s="156"/>
      <c r="DA137" s="163">
        <v>128</v>
      </c>
      <c r="DB137" s="44" t="s">
        <v>230</v>
      </c>
      <c r="DC137" s="156"/>
      <c r="DD137" s="156"/>
      <c r="DE137" s="156"/>
      <c r="DF137" s="156"/>
      <c r="DG137" s="171">
        <f t="shared" si="63"/>
        <v>0</v>
      </c>
      <c r="DH137" s="156"/>
      <c r="DI137" s="156"/>
      <c r="DJ137" s="156"/>
      <c r="DK137" s="171">
        <f t="shared" si="64"/>
        <v>0</v>
      </c>
      <c r="DL137" s="172">
        <f t="shared" si="42"/>
        <v>0</v>
      </c>
      <c r="DM137" s="156"/>
      <c r="DN137" s="172">
        <f t="shared" si="43"/>
        <v>0</v>
      </c>
      <c r="DO137" s="156"/>
      <c r="DP137" s="162">
        <f t="shared" si="44"/>
        <v>474080.41496082675</v>
      </c>
      <c r="DQ137" s="156">
        <f t="shared" si="45"/>
        <v>0</v>
      </c>
      <c r="DR137" s="156">
        <f t="shared" si="65"/>
        <v>474080.41496082675</v>
      </c>
      <c r="DS137" s="171"/>
      <c r="DT137" s="172">
        <f t="shared" si="66"/>
        <v>0</v>
      </c>
      <c r="DU137" s="156"/>
      <c r="DV137" s="173"/>
      <c r="DW137" s="174"/>
      <c r="DX137" s="174"/>
      <c r="DY137" s="174"/>
      <c r="DZ137" s="171"/>
      <c r="EA137" s="175"/>
      <c r="EB137" s="176"/>
      <c r="EC137" s="177">
        <f t="shared" si="46"/>
        <v>-128</v>
      </c>
      <c r="ED137" s="175"/>
      <c r="EE137" s="178"/>
      <c r="EF137" s="175"/>
      <c r="EG137" s="175"/>
      <c r="EH137" s="174"/>
      <c r="EI137" s="175"/>
      <c r="EJ137" s="175"/>
      <c r="EK137" s="175"/>
      <c r="EL137" s="175"/>
      <c r="EM137" s="175"/>
    </row>
    <row r="138" spans="1:143" s="44" customFormat="1" ht="12" x14ac:dyDescent="0.2">
      <c r="A138" s="154">
        <v>129</v>
      </c>
      <c r="B138" s="45">
        <v>129</v>
      </c>
      <c r="C138" s="44" t="s">
        <v>231</v>
      </c>
      <c r="D138" s="155">
        <f t="shared" si="47"/>
        <v>0</v>
      </c>
      <c r="E138" s="156">
        <f t="shared" si="48"/>
        <v>0</v>
      </c>
      <c r="F138" s="156">
        <f t="shared" si="48"/>
        <v>0</v>
      </c>
      <c r="G138" s="156">
        <f t="shared" si="48"/>
        <v>0</v>
      </c>
      <c r="H138" s="157">
        <f t="shared" si="49"/>
        <v>0</v>
      </c>
      <c r="I138" s="156"/>
      <c r="J138" s="158">
        <f t="shared" si="50"/>
        <v>0</v>
      </c>
      <c r="K138" s="159">
        <f t="shared" si="51"/>
        <v>0</v>
      </c>
      <c r="L138" s="160">
        <f t="shared" ref="L138:L201" si="67">SUM(J138:K138)</f>
        <v>0</v>
      </c>
      <c r="M138" s="156"/>
      <c r="N138" s="161">
        <f t="shared" ref="N138:N201" si="68">H138-L138</f>
        <v>0</v>
      </c>
      <c r="O138" s="156"/>
      <c r="P138" s="162">
        <f t="shared" si="52"/>
        <v>0</v>
      </c>
      <c r="Q138" s="156">
        <f t="shared" si="53"/>
        <v>0</v>
      </c>
      <c r="R138" s="156">
        <f t="shared" si="54"/>
        <v>0</v>
      </c>
      <c r="S138" s="156">
        <f t="shared" si="55"/>
        <v>0</v>
      </c>
      <c r="T138" s="156">
        <f t="shared" ref="T138:T201" si="69">K138</f>
        <v>0</v>
      </c>
      <c r="U138" s="157">
        <f t="shared" ref="U138:U201" si="70">SUM(P138:T138)-(S138*2)</f>
        <v>0</v>
      </c>
      <c r="V138" s="156"/>
      <c r="W138" s="161">
        <f t="shared" ref="W138:W201" si="71">AN138+AT138+CJ138+DF138+DK138</f>
        <v>0</v>
      </c>
      <c r="AA138" s="163">
        <v>129</v>
      </c>
      <c r="AB138" s="164"/>
      <c r="AC138" s="164"/>
      <c r="AD138" s="164"/>
      <c r="AE138" s="164"/>
      <c r="AF138" s="164"/>
      <c r="AG138" s="164"/>
      <c r="AH138" s="164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6"/>
      <c r="AW138" s="163">
        <f t="shared" ref="AW138:AW201" si="72">A138</f>
        <v>129</v>
      </c>
      <c r="AX138" s="164">
        <f t="shared" si="56"/>
        <v>0</v>
      </c>
      <c r="AY138" s="165">
        <f t="shared" si="57"/>
        <v>0</v>
      </c>
      <c r="AZ138" s="165">
        <f t="shared" si="58"/>
        <v>0</v>
      </c>
      <c r="BA138" s="165">
        <f t="shared" si="58"/>
        <v>0</v>
      </c>
      <c r="BB138" s="166">
        <f t="shared" si="59"/>
        <v>0</v>
      </c>
      <c r="BD138" s="163"/>
      <c r="BE138" s="165"/>
      <c r="BF138" s="165"/>
      <c r="BG138" s="165"/>
      <c r="BH138" s="166"/>
      <c r="BJ138" s="167"/>
      <c r="CA138" s="163">
        <v>129</v>
      </c>
      <c r="CB138" s="45">
        <v>129</v>
      </c>
      <c r="CC138" s="44" t="s">
        <v>231</v>
      </c>
      <c r="CD138" s="168">
        <f t="shared" si="60"/>
        <v>0</v>
      </c>
      <c r="CE138" s="169">
        <v>0</v>
      </c>
      <c r="CF138" s="156">
        <f t="shared" si="61"/>
        <v>0</v>
      </c>
      <c r="CG138" s="156">
        <v>0</v>
      </c>
      <c r="CH138" s="156">
        <v>0</v>
      </c>
      <c r="CI138" s="156">
        <f t="shared" si="62"/>
        <v>0</v>
      </c>
      <c r="CJ138" s="169">
        <f t="shared" ref="CJ138:CJ201" si="73">SUM(CF138:CH138)+CI138</f>
        <v>0</v>
      </c>
      <c r="CK138" s="170">
        <f t="shared" ref="CK138:CK201" si="74">(CF138+CI138)*CF$5+CG138*CG$5+CH138*CH$5</f>
        <v>0</v>
      </c>
      <c r="CZ138" s="156"/>
      <c r="DA138" s="163">
        <v>129</v>
      </c>
      <c r="DB138" s="44" t="s">
        <v>231</v>
      </c>
      <c r="DC138" s="156"/>
      <c r="DD138" s="156"/>
      <c r="DE138" s="156"/>
      <c r="DF138" s="156"/>
      <c r="DG138" s="171">
        <f t="shared" si="63"/>
        <v>0</v>
      </c>
      <c r="DH138" s="156"/>
      <c r="DI138" s="156"/>
      <c r="DJ138" s="156"/>
      <c r="DK138" s="171">
        <f t="shared" si="64"/>
        <v>0</v>
      </c>
      <c r="DL138" s="172">
        <f t="shared" ref="DL138:DL201" si="75">DK138+DG138</f>
        <v>0</v>
      </c>
      <c r="DM138" s="156"/>
      <c r="DN138" s="172">
        <f t="shared" ref="DN138:DN201" si="76">DJ138+DF138</f>
        <v>0</v>
      </c>
      <c r="DO138" s="156"/>
      <c r="DP138" s="162">
        <f t="shared" ref="DP138:DP201" si="77">CF138</f>
        <v>0</v>
      </c>
      <c r="DQ138" s="156">
        <f t="shared" ref="DQ138:DQ201" si="78">IF(CE138&lt;0,AM138,IF((AM138-CE138)&gt;0,AM138-CE138,0))</f>
        <v>0</v>
      </c>
      <c r="DR138" s="156">
        <f t="shared" si="65"/>
        <v>0</v>
      </c>
      <c r="DS138" s="171"/>
      <c r="DT138" s="172">
        <f t="shared" si="66"/>
        <v>0</v>
      </c>
      <c r="DU138" s="156"/>
      <c r="DV138" s="173"/>
      <c r="DW138" s="174"/>
      <c r="DX138" s="174"/>
      <c r="DY138" s="174"/>
      <c r="DZ138" s="171"/>
      <c r="EA138" s="175"/>
      <c r="EB138" s="176"/>
      <c r="EC138" s="177">
        <f t="shared" ref="EC138:EC201" si="79">EE138-A138</f>
        <v>-129</v>
      </c>
      <c r="ED138" s="175"/>
      <c r="EE138" s="178"/>
      <c r="EF138" s="175"/>
      <c r="EG138" s="175"/>
      <c r="EH138" s="174"/>
      <c r="EI138" s="175"/>
      <c r="EJ138" s="175"/>
      <c r="EK138" s="175"/>
      <c r="EL138" s="175"/>
      <c r="EM138" s="175"/>
    </row>
    <row r="139" spans="1:143" s="44" customFormat="1" ht="12" x14ac:dyDescent="0.2">
      <c r="A139" s="154">
        <v>130</v>
      </c>
      <c r="B139" s="45">
        <v>130</v>
      </c>
      <c r="C139" s="44" t="s">
        <v>232</v>
      </c>
      <c r="D139" s="155">
        <f t="shared" ref="D139:D202" si="80">AB139</f>
        <v>0</v>
      </c>
      <c r="E139" s="156">
        <f t="shared" ref="E139:G202" si="81">AL139+DD139</f>
        <v>0</v>
      </c>
      <c r="F139" s="156">
        <f t="shared" si="81"/>
        <v>0</v>
      </c>
      <c r="G139" s="156">
        <f t="shared" si="81"/>
        <v>0</v>
      </c>
      <c r="H139" s="157">
        <f t="shared" ref="H139:H202" si="82">SUM(E139:G139)</f>
        <v>0</v>
      </c>
      <c r="I139" s="156"/>
      <c r="J139" s="158">
        <f t="shared" ref="J139:J202" si="83">G139</f>
        <v>0</v>
      </c>
      <c r="K139" s="159">
        <f t="shared" ref="K139:K202" si="84">IF(CK139="",CJ139,CK139)</f>
        <v>0</v>
      </c>
      <c r="L139" s="160">
        <f t="shared" si="67"/>
        <v>0</v>
      </c>
      <c r="M139" s="156"/>
      <c r="N139" s="161">
        <f t="shared" si="68"/>
        <v>0</v>
      </c>
      <c r="O139" s="156"/>
      <c r="P139" s="162">
        <f t="shared" ref="P139:P202" si="85">AN139+AS139+DF139+DJ139</f>
        <v>0</v>
      </c>
      <c r="Q139" s="156">
        <f t="shared" ref="Q139:Q202" si="86">AQ139</f>
        <v>0</v>
      </c>
      <c r="R139" s="156">
        <f t="shared" ref="R139:R202" si="87">AT139+DK139-AQ139</f>
        <v>0</v>
      </c>
      <c r="S139" s="156">
        <f t="shared" ref="S139:S202" si="88">AS139+DJ139</f>
        <v>0</v>
      </c>
      <c r="T139" s="156">
        <f t="shared" si="69"/>
        <v>0</v>
      </c>
      <c r="U139" s="157">
        <f t="shared" si="70"/>
        <v>0</v>
      </c>
      <c r="V139" s="156"/>
      <c r="W139" s="161">
        <f t="shared" si="71"/>
        <v>0</v>
      </c>
      <c r="AA139" s="163">
        <v>130</v>
      </c>
      <c r="AB139" s="164"/>
      <c r="AC139" s="164"/>
      <c r="AD139" s="164"/>
      <c r="AE139" s="164"/>
      <c r="AF139" s="164"/>
      <c r="AG139" s="164"/>
      <c r="AH139" s="164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6"/>
      <c r="AW139" s="163">
        <f t="shared" si="72"/>
        <v>130</v>
      </c>
      <c r="AX139" s="164">
        <f t="shared" ref="AX139:AX202" si="89">AG139</f>
        <v>0</v>
      </c>
      <c r="AY139" s="165">
        <f t="shared" ref="AY139:AY202" si="90">AP139</f>
        <v>0</v>
      </c>
      <c r="AZ139" s="165">
        <f t="shared" ref="AZ139:BA202" si="91">AR139</f>
        <v>0</v>
      </c>
      <c r="BA139" s="165">
        <f t="shared" si="91"/>
        <v>0</v>
      </c>
      <c r="BB139" s="166">
        <f t="shared" ref="BB139:BB202" si="92">SUM(AY139:BA139)</f>
        <v>0</v>
      </c>
      <c r="BD139" s="163"/>
      <c r="BE139" s="165"/>
      <c r="BF139" s="165"/>
      <c r="BG139" s="165"/>
      <c r="BH139" s="166"/>
      <c r="BJ139" s="167"/>
      <c r="CA139" s="163">
        <v>130</v>
      </c>
      <c r="CB139" s="45">
        <v>130</v>
      </c>
      <c r="CC139" s="44" t="s">
        <v>232</v>
      </c>
      <c r="CD139" s="168">
        <f t="shared" ref="CD139:CD202" si="93">AL139</f>
        <v>0</v>
      </c>
      <c r="CE139" s="169">
        <v>0</v>
      </c>
      <c r="CF139" s="156">
        <f t="shared" ref="CF139:CF202" si="94">IF(CE139&lt;0,CD139,IF(CD139-CE139&gt;0,CD139-CE139,0))</f>
        <v>0</v>
      </c>
      <c r="CG139" s="156">
        <v>0</v>
      </c>
      <c r="CH139" s="156">
        <v>0</v>
      </c>
      <c r="CI139" s="156">
        <f t="shared" ref="CI139:CI202" si="95">EW139</f>
        <v>0</v>
      </c>
      <c r="CJ139" s="169">
        <f t="shared" si="73"/>
        <v>0</v>
      </c>
      <c r="CK139" s="170">
        <f t="shared" si="74"/>
        <v>0</v>
      </c>
      <c r="CZ139" s="156"/>
      <c r="DA139" s="163">
        <v>130</v>
      </c>
      <c r="DB139" s="44" t="s">
        <v>232</v>
      </c>
      <c r="DC139" s="156"/>
      <c r="DD139" s="156"/>
      <c r="DE139" s="156"/>
      <c r="DF139" s="156"/>
      <c r="DG139" s="171">
        <f t="shared" ref="DG139:DG202" si="96">SUM(DD139:DF139)</f>
        <v>0</v>
      </c>
      <c r="DH139" s="156"/>
      <c r="DI139" s="156"/>
      <c r="DJ139" s="156"/>
      <c r="DK139" s="171">
        <f t="shared" ref="DK139:DK202" si="97">SUM(DH139:DJ139)</f>
        <v>0</v>
      </c>
      <c r="DL139" s="172">
        <f t="shared" si="75"/>
        <v>0</v>
      </c>
      <c r="DM139" s="156"/>
      <c r="DN139" s="172">
        <f t="shared" si="76"/>
        <v>0</v>
      </c>
      <c r="DO139" s="156"/>
      <c r="DP139" s="162">
        <f t="shared" si="77"/>
        <v>0</v>
      </c>
      <c r="DQ139" s="156">
        <f t="shared" si="78"/>
        <v>0</v>
      </c>
      <c r="DR139" s="156">
        <f t="shared" ref="DR139:DR202" si="98">DP139-DQ139</f>
        <v>0</v>
      </c>
      <c r="DS139" s="171"/>
      <c r="DT139" s="172">
        <f t="shared" ref="DT139:DT202" si="99">IF(AND(DR139&lt;0,DS139&lt;0),      IF(DR139&lt;DS139,    0,   DS139-DR139),    IF(AND(DR139&gt;0,DS139&gt;0),     IF(OR(DS139&gt;DR139,DS139=DR139    ),      DS139-DR139,    0), DS139))</f>
        <v>0</v>
      </c>
      <c r="DU139" s="156"/>
      <c r="DV139" s="173"/>
      <c r="DW139" s="174"/>
      <c r="DX139" s="174"/>
      <c r="DY139" s="174"/>
      <c r="DZ139" s="171"/>
      <c r="EA139" s="175"/>
      <c r="EB139" s="176"/>
      <c r="EC139" s="177">
        <f t="shared" si="79"/>
        <v>-130</v>
      </c>
      <c r="ED139" s="175"/>
      <c r="EE139" s="178"/>
      <c r="EF139" s="175"/>
      <c r="EG139" s="175"/>
      <c r="EH139" s="174"/>
      <c r="EI139" s="175"/>
      <c r="EJ139" s="175"/>
      <c r="EK139" s="175"/>
      <c r="EL139" s="175"/>
      <c r="EM139" s="175"/>
    </row>
    <row r="140" spans="1:143" s="44" customFormat="1" ht="12" x14ac:dyDescent="0.2">
      <c r="A140" s="154">
        <v>131</v>
      </c>
      <c r="B140" s="45">
        <v>131</v>
      </c>
      <c r="C140" s="44" t="s">
        <v>233</v>
      </c>
      <c r="D140" s="155">
        <f t="shared" si="80"/>
        <v>13.840837973252782</v>
      </c>
      <c r="E140" s="156">
        <f t="shared" si="81"/>
        <v>205535</v>
      </c>
      <c r="F140" s="156">
        <f t="shared" si="81"/>
        <v>0</v>
      </c>
      <c r="G140" s="156">
        <f t="shared" si="81"/>
        <v>12982.706018911103</v>
      </c>
      <c r="H140" s="157">
        <f t="shared" si="82"/>
        <v>218517.70601891109</v>
      </c>
      <c r="I140" s="156"/>
      <c r="J140" s="158">
        <f t="shared" si="83"/>
        <v>12982.706018911103</v>
      </c>
      <c r="K140" s="159">
        <f t="shared" si="84"/>
        <v>23639.095654234847</v>
      </c>
      <c r="L140" s="160">
        <f t="shared" si="67"/>
        <v>36621.80167314595</v>
      </c>
      <c r="M140" s="156"/>
      <c r="N140" s="161">
        <f t="shared" si="68"/>
        <v>181895.90434576513</v>
      </c>
      <c r="O140" s="156"/>
      <c r="P140" s="162">
        <f t="shared" si="85"/>
        <v>12982.706018911103</v>
      </c>
      <c r="Q140" s="156">
        <f t="shared" si="86"/>
        <v>0</v>
      </c>
      <c r="R140" s="156">
        <f t="shared" si="87"/>
        <v>0</v>
      </c>
      <c r="S140" s="156">
        <f t="shared" si="88"/>
        <v>0</v>
      </c>
      <c r="T140" s="156">
        <f t="shared" si="69"/>
        <v>23639.095654234847</v>
      </c>
      <c r="U140" s="157">
        <f t="shared" si="70"/>
        <v>36621.80167314595</v>
      </c>
      <c r="V140" s="156"/>
      <c r="W140" s="161">
        <f t="shared" si="71"/>
        <v>68488.106018911101</v>
      </c>
      <c r="AA140" s="163">
        <v>131</v>
      </c>
      <c r="AB140" s="164">
        <v>13.840837973252782</v>
      </c>
      <c r="AC140" s="164">
        <v>0</v>
      </c>
      <c r="AD140" s="164">
        <v>0</v>
      </c>
      <c r="AE140" s="164">
        <v>0</v>
      </c>
      <c r="AF140" s="164">
        <v>0</v>
      </c>
      <c r="AG140" s="164">
        <v>0</v>
      </c>
      <c r="AH140" s="164">
        <v>205535</v>
      </c>
      <c r="AI140" s="165">
        <v>0</v>
      </c>
      <c r="AJ140" s="165">
        <v>0</v>
      </c>
      <c r="AK140" s="165">
        <v>0</v>
      </c>
      <c r="AL140" s="165">
        <v>205535</v>
      </c>
      <c r="AM140" s="165">
        <v>0</v>
      </c>
      <c r="AN140" s="165">
        <v>12982.706018911103</v>
      </c>
      <c r="AO140" s="165">
        <v>218517.70601891109</v>
      </c>
      <c r="AP140" s="165">
        <v>0</v>
      </c>
      <c r="AQ140" s="165">
        <v>0</v>
      </c>
      <c r="AR140" s="165">
        <v>0</v>
      </c>
      <c r="AS140" s="165">
        <v>0</v>
      </c>
      <c r="AT140" s="165">
        <v>0</v>
      </c>
      <c r="AU140" s="166">
        <v>218517.70601891109</v>
      </c>
      <c r="AW140" s="163">
        <f t="shared" si="72"/>
        <v>131</v>
      </c>
      <c r="AX140" s="164">
        <f t="shared" si="89"/>
        <v>0</v>
      </c>
      <c r="AY140" s="165">
        <f t="shared" si="90"/>
        <v>0</v>
      </c>
      <c r="AZ140" s="165">
        <f t="shared" si="91"/>
        <v>0</v>
      </c>
      <c r="BA140" s="165">
        <f t="shared" si="91"/>
        <v>0</v>
      </c>
      <c r="BB140" s="166">
        <f t="shared" si="92"/>
        <v>0</v>
      </c>
      <c r="BC140" s="44">
        <v>218519</v>
      </c>
      <c r="BD140" s="163"/>
      <c r="BE140" s="165"/>
      <c r="BF140" s="165"/>
      <c r="BG140" s="165"/>
      <c r="BH140" s="166"/>
      <c r="BJ140" s="167"/>
      <c r="CA140" s="163">
        <v>131</v>
      </c>
      <c r="CB140" s="45">
        <v>131</v>
      </c>
      <c r="CC140" s="44" t="s">
        <v>233</v>
      </c>
      <c r="CD140" s="168">
        <f t="shared" si="93"/>
        <v>205535</v>
      </c>
      <c r="CE140" s="169">
        <v>186176</v>
      </c>
      <c r="CF140" s="156">
        <f t="shared" si="94"/>
        <v>19359</v>
      </c>
      <c r="CG140" s="156">
        <v>12901.199999999999</v>
      </c>
      <c r="CH140" s="156">
        <v>23245.200000000001</v>
      </c>
      <c r="CI140" s="156">
        <f t="shared" si="95"/>
        <v>0</v>
      </c>
      <c r="CJ140" s="169">
        <f t="shared" si="73"/>
        <v>55505.399999999994</v>
      </c>
      <c r="CK140" s="170">
        <f t="shared" si="74"/>
        <v>23639.095654234847</v>
      </c>
      <c r="CZ140" s="156"/>
      <c r="DA140" s="163">
        <v>131</v>
      </c>
      <c r="DB140" s="44" t="s">
        <v>233</v>
      </c>
      <c r="DC140" s="156"/>
      <c r="DD140" s="156"/>
      <c r="DE140" s="156"/>
      <c r="DF140" s="156"/>
      <c r="DG140" s="171">
        <f t="shared" si="96"/>
        <v>0</v>
      </c>
      <c r="DH140" s="156"/>
      <c r="DI140" s="156"/>
      <c r="DJ140" s="156"/>
      <c r="DK140" s="171">
        <f t="shared" si="97"/>
        <v>0</v>
      </c>
      <c r="DL140" s="172">
        <f t="shared" si="75"/>
        <v>0</v>
      </c>
      <c r="DM140" s="156"/>
      <c r="DN140" s="172">
        <f t="shared" si="76"/>
        <v>0</v>
      </c>
      <c r="DO140" s="156"/>
      <c r="DP140" s="162">
        <f t="shared" si="77"/>
        <v>19359</v>
      </c>
      <c r="DQ140" s="156">
        <f t="shared" si="78"/>
        <v>0</v>
      </c>
      <c r="DR140" s="156">
        <f t="shared" si="98"/>
        <v>19359</v>
      </c>
      <c r="DS140" s="171"/>
      <c r="DT140" s="172">
        <f t="shared" si="99"/>
        <v>0</v>
      </c>
      <c r="DU140" s="156"/>
      <c r="DV140" s="173"/>
      <c r="DW140" s="174"/>
      <c r="DX140" s="174"/>
      <c r="DY140" s="174"/>
      <c r="DZ140" s="171"/>
      <c r="EA140" s="175"/>
      <c r="EB140" s="176"/>
      <c r="EC140" s="177">
        <f t="shared" si="79"/>
        <v>-131</v>
      </c>
      <c r="ED140" s="175"/>
      <c r="EE140" s="178"/>
      <c r="EF140" s="175"/>
      <c r="EG140" s="175"/>
      <c r="EH140" s="174"/>
      <c r="EI140" s="175"/>
      <c r="EJ140" s="175"/>
      <c r="EK140" s="175"/>
      <c r="EL140" s="175"/>
      <c r="EM140" s="175"/>
    </row>
    <row r="141" spans="1:143" s="44" customFormat="1" ht="12" x14ac:dyDescent="0.2">
      <c r="A141" s="154">
        <v>132</v>
      </c>
      <c r="B141" s="45">
        <v>132</v>
      </c>
      <c r="C141" s="44" t="s">
        <v>234</v>
      </c>
      <c r="D141" s="155">
        <f t="shared" si="80"/>
        <v>0</v>
      </c>
      <c r="E141" s="156">
        <f t="shared" si="81"/>
        <v>0</v>
      </c>
      <c r="F141" s="156">
        <f t="shared" si="81"/>
        <v>0</v>
      </c>
      <c r="G141" s="156">
        <f t="shared" si="81"/>
        <v>0</v>
      </c>
      <c r="H141" s="157">
        <f t="shared" si="82"/>
        <v>0</v>
      </c>
      <c r="I141" s="156"/>
      <c r="J141" s="158">
        <f t="shared" si="83"/>
        <v>0</v>
      </c>
      <c r="K141" s="159">
        <f t="shared" si="84"/>
        <v>0</v>
      </c>
      <c r="L141" s="160">
        <f t="shared" si="67"/>
        <v>0</v>
      </c>
      <c r="M141" s="156"/>
      <c r="N141" s="161">
        <f t="shared" si="68"/>
        <v>0</v>
      </c>
      <c r="O141" s="156"/>
      <c r="P141" s="162">
        <f t="shared" si="85"/>
        <v>0</v>
      </c>
      <c r="Q141" s="156">
        <f t="shared" si="86"/>
        <v>0</v>
      </c>
      <c r="R141" s="156">
        <f t="shared" si="87"/>
        <v>0</v>
      </c>
      <c r="S141" s="156">
        <f t="shared" si="88"/>
        <v>0</v>
      </c>
      <c r="T141" s="156">
        <f t="shared" si="69"/>
        <v>0</v>
      </c>
      <c r="U141" s="157">
        <f t="shared" si="70"/>
        <v>0</v>
      </c>
      <c r="V141" s="156"/>
      <c r="W141" s="161">
        <f t="shared" si="71"/>
        <v>0</v>
      </c>
      <c r="AA141" s="163">
        <v>132</v>
      </c>
      <c r="AB141" s="164"/>
      <c r="AC141" s="164"/>
      <c r="AD141" s="164"/>
      <c r="AE141" s="164"/>
      <c r="AF141" s="164"/>
      <c r="AG141" s="164"/>
      <c r="AH141" s="164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6"/>
      <c r="AW141" s="163">
        <f t="shared" si="72"/>
        <v>132</v>
      </c>
      <c r="AX141" s="164">
        <f t="shared" si="89"/>
        <v>0</v>
      </c>
      <c r="AY141" s="165">
        <f t="shared" si="90"/>
        <v>0</v>
      </c>
      <c r="AZ141" s="165">
        <f t="shared" si="91"/>
        <v>0</v>
      </c>
      <c r="BA141" s="165">
        <f t="shared" si="91"/>
        <v>0</v>
      </c>
      <c r="BB141" s="166">
        <f t="shared" si="92"/>
        <v>0</v>
      </c>
      <c r="BD141" s="163"/>
      <c r="BE141" s="165"/>
      <c r="BF141" s="165"/>
      <c r="BG141" s="165"/>
      <c r="BH141" s="166"/>
      <c r="BJ141" s="167"/>
      <c r="CA141" s="163">
        <v>132</v>
      </c>
      <c r="CB141" s="45">
        <v>132</v>
      </c>
      <c r="CC141" s="44" t="s">
        <v>234</v>
      </c>
      <c r="CD141" s="168">
        <f t="shared" si="93"/>
        <v>0</v>
      </c>
      <c r="CE141" s="169">
        <v>0</v>
      </c>
      <c r="CF141" s="156">
        <f t="shared" si="94"/>
        <v>0</v>
      </c>
      <c r="CG141" s="156">
        <v>0</v>
      </c>
      <c r="CH141" s="156">
        <v>0</v>
      </c>
      <c r="CI141" s="156">
        <f t="shared" si="95"/>
        <v>0</v>
      </c>
      <c r="CJ141" s="169">
        <f t="shared" si="73"/>
        <v>0</v>
      </c>
      <c r="CK141" s="170">
        <f t="shared" si="74"/>
        <v>0</v>
      </c>
      <c r="CZ141" s="156"/>
      <c r="DA141" s="163">
        <v>132</v>
      </c>
      <c r="DB141" s="44" t="s">
        <v>234</v>
      </c>
      <c r="DC141" s="156"/>
      <c r="DD141" s="156"/>
      <c r="DE141" s="156"/>
      <c r="DF141" s="156"/>
      <c r="DG141" s="171">
        <f t="shared" si="96"/>
        <v>0</v>
      </c>
      <c r="DH141" s="156"/>
      <c r="DI141" s="156"/>
      <c r="DJ141" s="156"/>
      <c r="DK141" s="171">
        <f t="shared" si="97"/>
        <v>0</v>
      </c>
      <c r="DL141" s="172">
        <f t="shared" si="75"/>
        <v>0</v>
      </c>
      <c r="DM141" s="156"/>
      <c r="DN141" s="172">
        <f t="shared" si="76"/>
        <v>0</v>
      </c>
      <c r="DO141" s="156"/>
      <c r="DP141" s="162">
        <f t="shared" si="77"/>
        <v>0</v>
      </c>
      <c r="DQ141" s="156">
        <f t="shared" si="78"/>
        <v>0</v>
      </c>
      <c r="DR141" s="156">
        <f t="shared" si="98"/>
        <v>0</v>
      </c>
      <c r="DS141" s="171"/>
      <c r="DT141" s="172">
        <f t="shared" si="99"/>
        <v>0</v>
      </c>
      <c r="DU141" s="156"/>
      <c r="DV141" s="173"/>
      <c r="DW141" s="174"/>
      <c r="DX141" s="174"/>
      <c r="DY141" s="174"/>
      <c r="DZ141" s="171"/>
      <c r="EA141" s="175"/>
      <c r="EB141" s="176"/>
      <c r="EC141" s="177">
        <f t="shared" si="79"/>
        <v>-132</v>
      </c>
      <c r="ED141" s="175"/>
      <c r="EE141" s="178"/>
      <c r="EF141" s="175"/>
      <c r="EG141" s="175"/>
      <c r="EH141" s="174"/>
      <c r="EI141" s="175"/>
      <c r="EJ141" s="175"/>
      <c r="EK141" s="175"/>
      <c r="EL141" s="175"/>
      <c r="EM141" s="175"/>
    </row>
    <row r="142" spans="1:143" s="44" customFormat="1" ht="12" x14ac:dyDescent="0.2">
      <c r="A142" s="154">
        <v>133</v>
      </c>
      <c r="B142" s="45">
        <v>133</v>
      </c>
      <c r="C142" s="44" t="s">
        <v>235</v>
      </c>
      <c r="D142" s="155">
        <f t="shared" si="80"/>
        <v>47.16155988005606</v>
      </c>
      <c r="E142" s="156">
        <f t="shared" si="81"/>
        <v>722542.22902643646</v>
      </c>
      <c r="F142" s="156">
        <f t="shared" si="81"/>
        <v>0</v>
      </c>
      <c r="G142" s="156">
        <f t="shared" si="81"/>
        <v>44237.543167492666</v>
      </c>
      <c r="H142" s="157">
        <f t="shared" si="82"/>
        <v>766779.77219392918</v>
      </c>
      <c r="I142" s="156"/>
      <c r="J142" s="158">
        <f t="shared" si="83"/>
        <v>44237.543167492666</v>
      </c>
      <c r="K142" s="159">
        <f t="shared" si="84"/>
        <v>92306.956935237933</v>
      </c>
      <c r="L142" s="160">
        <f t="shared" si="67"/>
        <v>136544.50010273058</v>
      </c>
      <c r="M142" s="156"/>
      <c r="N142" s="161">
        <f t="shared" si="68"/>
        <v>630235.2720911986</v>
      </c>
      <c r="O142" s="156"/>
      <c r="P142" s="162">
        <f t="shared" si="85"/>
        <v>44237.543167492666</v>
      </c>
      <c r="Q142" s="156">
        <f t="shared" si="86"/>
        <v>0</v>
      </c>
      <c r="R142" s="156">
        <f t="shared" si="87"/>
        <v>0</v>
      </c>
      <c r="S142" s="156">
        <f t="shared" si="88"/>
        <v>0</v>
      </c>
      <c r="T142" s="156">
        <f t="shared" si="69"/>
        <v>92306.956935237933</v>
      </c>
      <c r="U142" s="157">
        <f t="shared" si="70"/>
        <v>136544.50010273058</v>
      </c>
      <c r="V142" s="156"/>
      <c r="W142" s="161">
        <f t="shared" si="71"/>
        <v>163494.37219392913</v>
      </c>
      <c r="AA142" s="163">
        <v>133</v>
      </c>
      <c r="AB142" s="164">
        <v>47.16155988005606</v>
      </c>
      <c r="AC142" s="164">
        <v>0</v>
      </c>
      <c r="AD142" s="164">
        <v>0</v>
      </c>
      <c r="AE142" s="164">
        <v>0</v>
      </c>
      <c r="AF142" s="164">
        <v>0.99999999999999978</v>
      </c>
      <c r="AG142" s="164">
        <v>0</v>
      </c>
      <c r="AH142" s="164">
        <v>730106</v>
      </c>
      <c r="AI142" s="165">
        <v>7563.7709735633989</v>
      </c>
      <c r="AJ142" s="165">
        <v>0</v>
      </c>
      <c r="AK142" s="165">
        <v>0</v>
      </c>
      <c r="AL142" s="165">
        <v>722542.22902643646</v>
      </c>
      <c r="AM142" s="165">
        <v>0</v>
      </c>
      <c r="AN142" s="165">
        <v>44237.543167492666</v>
      </c>
      <c r="AO142" s="165">
        <v>766779.77219393023</v>
      </c>
      <c r="AP142" s="165">
        <v>0</v>
      </c>
      <c r="AQ142" s="165">
        <v>0</v>
      </c>
      <c r="AR142" s="165">
        <v>0</v>
      </c>
      <c r="AS142" s="165">
        <v>0</v>
      </c>
      <c r="AT142" s="165">
        <v>0</v>
      </c>
      <c r="AU142" s="166">
        <v>766779.77219393023</v>
      </c>
      <c r="AW142" s="163">
        <f t="shared" si="72"/>
        <v>133</v>
      </c>
      <c r="AX142" s="164">
        <f t="shared" si="89"/>
        <v>0</v>
      </c>
      <c r="AY142" s="165">
        <f t="shared" si="90"/>
        <v>0</v>
      </c>
      <c r="AZ142" s="165">
        <f t="shared" si="91"/>
        <v>0</v>
      </c>
      <c r="BA142" s="165">
        <f t="shared" si="91"/>
        <v>0</v>
      </c>
      <c r="BB142" s="166">
        <f t="shared" si="92"/>
        <v>0</v>
      </c>
      <c r="BC142" s="44">
        <v>774346</v>
      </c>
      <c r="BD142" s="163"/>
      <c r="BE142" s="165"/>
      <c r="BF142" s="165"/>
      <c r="BG142" s="165"/>
      <c r="BH142" s="166"/>
      <c r="BJ142" s="167"/>
      <c r="CA142" s="163">
        <v>133</v>
      </c>
      <c r="CB142" s="45">
        <v>133</v>
      </c>
      <c r="CC142" s="44" t="s">
        <v>235</v>
      </c>
      <c r="CD142" s="168">
        <f t="shared" si="93"/>
        <v>722542.22902643646</v>
      </c>
      <c r="CE142" s="169">
        <v>643615</v>
      </c>
      <c r="CF142" s="156">
        <f t="shared" si="94"/>
        <v>78927.229026436456</v>
      </c>
      <c r="CG142" s="156">
        <v>40329.599999999999</v>
      </c>
      <c r="CH142" s="156">
        <v>0</v>
      </c>
      <c r="CI142" s="156">
        <f t="shared" si="95"/>
        <v>0</v>
      </c>
      <c r="CJ142" s="169">
        <f t="shared" si="73"/>
        <v>119256.82902643646</v>
      </c>
      <c r="CK142" s="170">
        <f t="shared" si="74"/>
        <v>92306.956935237933</v>
      </c>
      <c r="CZ142" s="156"/>
      <c r="DA142" s="163">
        <v>133</v>
      </c>
      <c r="DB142" s="44" t="s">
        <v>235</v>
      </c>
      <c r="DC142" s="156"/>
      <c r="DD142" s="156"/>
      <c r="DE142" s="156"/>
      <c r="DF142" s="156"/>
      <c r="DG142" s="171">
        <f t="shared" si="96"/>
        <v>0</v>
      </c>
      <c r="DH142" s="156"/>
      <c r="DI142" s="156"/>
      <c r="DJ142" s="156"/>
      <c r="DK142" s="171">
        <f t="shared" si="97"/>
        <v>0</v>
      </c>
      <c r="DL142" s="172">
        <f t="shared" si="75"/>
        <v>0</v>
      </c>
      <c r="DM142" s="156"/>
      <c r="DN142" s="172">
        <f t="shared" si="76"/>
        <v>0</v>
      </c>
      <c r="DO142" s="156"/>
      <c r="DP142" s="162">
        <f t="shared" si="77"/>
        <v>78927.229026436456</v>
      </c>
      <c r="DQ142" s="156">
        <f t="shared" si="78"/>
        <v>0</v>
      </c>
      <c r="DR142" s="156">
        <f t="shared" si="98"/>
        <v>78927.229026436456</v>
      </c>
      <c r="DS142" s="171"/>
      <c r="DT142" s="172">
        <f t="shared" si="99"/>
        <v>0</v>
      </c>
      <c r="DU142" s="156"/>
      <c r="DV142" s="173"/>
      <c r="DW142" s="174"/>
      <c r="DX142" s="174"/>
      <c r="DY142" s="174"/>
      <c r="DZ142" s="171"/>
      <c r="EA142" s="175"/>
      <c r="EB142" s="176"/>
      <c r="EC142" s="177">
        <f t="shared" si="79"/>
        <v>-133</v>
      </c>
      <c r="ED142" s="175"/>
      <c r="EE142" s="178"/>
      <c r="EF142" s="175"/>
      <c r="EG142" s="175"/>
      <c r="EH142" s="174"/>
      <c r="EI142" s="175"/>
      <c r="EJ142" s="175"/>
      <c r="EK142" s="175"/>
      <c r="EL142" s="175"/>
      <c r="EM142" s="175"/>
    </row>
    <row r="143" spans="1:143" s="44" customFormat="1" ht="12" x14ac:dyDescent="0.2">
      <c r="A143" s="154">
        <v>134</v>
      </c>
      <c r="B143" s="45">
        <v>134</v>
      </c>
      <c r="C143" s="44" t="s">
        <v>236</v>
      </c>
      <c r="D143" s="155">
        <f t="shared" si="80"/>
        <v>0</v>
      </c>
      <c r="E143" s="156">
        <f t="shared" si="81"/>
        <v>0</v>
      </c>
      <c r="F143" s="156">
        <f t="shared" si="81"/>
        <v>0</v>
      </c>
      <c r="G143" s="156">
        <f t="shared" si="81"/>
        <v>0</v>
      </c>
      <c r="H143" s="157">
        <f t="shared" si="82"/>
        <v>0</v>
      </c>
      <c r="I143" s="156"/>
      <c r="J143" s="158">
        <f t="shared" si="83"/>
        <v>0</v>
      </c>
      <c r="K143" s="159">
        <f t="shared" si="84"/>
        <v>0</v>
      </c>
      <c r="L143" s="160">
        <f t="shared" si="67"/>
        <v>0</v>
      </c>
      <c r="M143" s="156"/>
      <c r="N143" s="161">
        <f t="shared" si="68"/>
        <v>0</v>
      </c>
      <c r="O143" s="156"/>
      <c r="P143" s="162">
        <f t="shared" si="85"/>
        <v>0</v>
      </c>
      <c r="Q143" s="156">
        <f t="shared" si="86"/>
        <v>0</v>
      </c>
      <c r="R143" s="156">
        <f t="shared" si="87"/>
        <v>0</v>
      </c>
      <c r="S143" s="156">
        <f t="shared" si="88"/>
        <v>0</v>
      </c>
      <c r="T143" s="156">
        <f t="shared" si="69"/>
        <v>0</v>
      </c>
      <c r="U143" s="157">
        <f t="shared" si="70"/>
        <v>0</v>
      </c>
      <c r="V143" s="156"/>
      <c r="W143" s="161">
        <f t="shared" si="71"/>
        <v>0</v>
      </c>
      <c r="AA143" s="163">
        <v>134</v>
      </c>
      <c r="AB143" s="164"/>
      <c r="AC143" s="164"/>
      <c r="AD143" s="164"/>
      <c r="AE143" s="164"/>
      <c r="AF143" s="164"/>
      <c r="AG143" s="164"/>
      <c r="AH143" s="164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6"/>
      <c r="AW143" s="163">
        <f t="shared" si="72"/>
        <v>134</v>
      </c>
      <c r="AX143" s="164">
        <f t="shared" si="89"/>
        <v>0</v>
      </c>
      <c r="AY143" s="165">
        <f t="shared" si="90"/>
        <v>0</v>
      </c>
      <c r="AZ143" s="165">
        <f t="shared" si="91"/>
        <v>0</v>
      </c>
      <c r="BA143" s="165">
        <f t="shared" si="91"/>
        <v>0</v>
      </c>
      <c r="BB143" s="166">
        <f t="shared" si="92"/>
        <v>0</v>
      </c>
      <c r="BD143" s="163"/>
      <c r="BE143" s="165"/>
      <c r="BF143" s="165"/>
      <c r="BG143" s="165"/>
      <c r="BH143" s="166"/>
      <c r="BJ143" s="167"/>
      <c r="CA143" s="163">
        <v>134</v>
      </c>
      <c r="CB143" s="45">
        <v>134</v>
      </c>
      <c r="CC143" s="44" t="s">
        <v>236</v>
      </c>
      <c r="CD143" s="168">
        <f t="shared" si="93"/>
        <v>0</v>
      </c>
      <c r="CE143" s="169">
        <v>0</v>
      </c>
      <c r="CF143" s="156">
        <f t="shared" si="94"/>
        <v>0</v>
      </c>
      <c r="CG143" s="156">
        <v>0</v>
      </c>
      <c r="CH143" s="156">
        <v>0</v>
      </c>
      <c r="CI143" s="156">
        <f t="shared" si="95"/>
        <v>0</v>
      </c>
      <c r="CJ143" s="169">
        <f t="shared" si="73"/>
        <v>0</v>
      </c>
      <c r="CK143" s="170">
        <f t="shared" si="74"/>
        <v>0</v>
      </c>
      <c r="CZ143" s="156"/>
      <c r="DA143" s="163">
        <v>134</v>
      </c>
      <c r="DB143" s="44" t="s">
        <v>236</v>
      </c>
      <c r="DC143" s="156"/>
      <c r="DD143" s="156"/>
      <c r="DE143" s="156"/>
      <c r="DF143" s="156"/>
      <c r="DG143" s="171">
        <f t="shared" si="96"/>
        <v>0</v>
      </c>
      <c r="DH143" s="156"/>
      <c r="DI143" s="156"/>
      <c r="DJ143" s="156"/>
      <c r="DK143" s="171">
        <f t="shared" si="97"/>
        <v>0</v>
      </c>
      <c r="DL143" s="172">
        <f t="shared" si="75"/>
        <v>0</v>
      </c>
      <c r="DM143" s="156"/>
      <c r="DN143" s="172">
        <f t="shared" si="76"/>
        <v>0</v>
      </c>
      <c r="DO143" s="156"/>
      <c r="DP143" s="162">
        <f t="shared" si="77"/>
        <v>0</v>
      </c>
      <c r="DQ143" s="156">
        <f t="shared" si="78"/>
        <v>0</v>
      </c>
      <c r="DR143" s="156">
        <f t="shared" si="98"/>
        <v>0</v>
      </c>
      <c r="DS143" s="171"/>
      <c r="DT143" s="172">
        <f t="shared" si="99"/>
        <v>0</v>
      </c>
      <c r="DU143" s="156"/>
      <c r="DV143" s="173"/>
      <c r="DW143" s="174"/>
      <c r="DX143" s="174"/>
      <c r="DY143" s="174"/>
      <c r="DZ143" s="171"/>
      <c r="EA143" s="175"/>
      <c r="EB143" s="176"/>
      <c r="EC143" s="177">
        <f t="shared" si="79"/>
        <v>-134</v>
      </c>
      <c r="ED143" s="175"/>
      <c r="EE143" s="178"/>
      <c r="EF143" s="175"/>
      <c r="EG143" s="175"/>
      <c r="EH143" s="174"/>
      <c r="EI143" s="175"/>
      <c r="EJ143" s="175"/>
      <c r="EK143" s="175"/>
      <c r="EL143" s="175"/>
      <c r="EM143" s="175"/>
    </row>
    <row r="144" spans="1:143" s="44" customFormat="1" ht="12" x14ac:dyDescent="0.2">
      <c r="A144" s="154">
        <v>135</v>
      </c>
      <c r="B144" s="45">
        <v>135</v>
      </c>
      <c r="C144" s="44" t="s">
        <v>237</v>
      </c>
      <c r="D144" s="155">
        <f t="shared" si="80"/>
        <v>5.7142857142857135</v>
      </c>
      <c r="E144" s="156">
        <f t="shared" si="81"/>
        <v>83429.114285714284</v>
      </c>
      <c r="F144" s="156">
        <f t="shared" si="81"/>
        <v>0</v>
      </c>
      <c r="G144" s="156">
        <f t="shared" si="81"/>
        <v>5359.9999999999991</v>
      </c>
      <c r="H144" s="157">
        <f t="shared" si="82"/>
        <v>88789.114285714284</v>
      </c>
      <c r="I144" s="156"/>
      <c r="J144" s="158">
        <f t="shared" si="83"/>
        <v>5359.9999999999991</v>
      </c>
      <c r="K144" s="159">
        <f t="shared" si="84"/>
        <v>4384.3751273128346</v>
      </c>
      <c r="L144" s="160">
        <f t="shared" si="67"/>
        <v>9744.3751273128328</v>
      </c>
      <c r="M144" s="156"/>
      <c r="N144" s="161">
        <f t="shared" si="68"/>
        <v>79044.739158401455</v>
      </c>
      <c r="O144" s="156"/>
      <c r="P144" s="162">
        <f t="shared" si="85"/>
        <v>5359.9999999999991</v>
      </c>
      <c r="Q144" s="156">
        <f t="shared" si="86"/>
        <v>0</v>
      </c>
      <c r="R144" s="156">
        <f t="shared" si="87"/>
        <v>0</v>
      </c>
      <c r="S144" s="156">
        <f t="shared" si="88"/>
        <v>0</v>
      </c>
      <c r="T144" s="156">
        <f t="shared" si="69"/>
        <v>4384.3751273128346</v>
      </c>
      <c r="U144" s="157">
        <f t="shared" si="70"/>
        <v>9744.3751273128328</v>
      </c>
      <c r="V144" s="156"/>
      <c r="W144" s="161">
        <f t="shared" si="71"/>
        <v>14558.914285714283</v>
      </c>
      <c r="AA144" s="163">
        <v>135</v>
      </c>
      <c r="AB144" s="164">
        <v>5.7142857142857135</v>
      </c>
      <c r="AC144" s="164">
        <v>0</v>
      </c>
      <c r="AD144" s="164">
        <v>0</v>
      </c>
      <c r="AE144" s="164">
        <v>0</v>
      </c>
      <c r="AF144" s="164">
        <v>0</v>
      </c>
      <c r="AG144" s="164">
        <v>0</v>
      </c>
      <c r="AH144" s="164">
        <v>85127</v>
      </c>
      <c r="AI144" s="165">
        <v>1697.8857142857141</v>
      </c>
      <c r="AJ144" s="165">
        <v>0</v>
      </c>
      <c r="AK144" s="165">
        <v>0</v>
      </c>
      <c r="AL144" s="165">
        <v>83429.114285714284</v>
      </c>
      <c r="AM144" s="165">
        <v>0</v>
      </c>
      <c r="AN144" s="165">
        <v>5359.9999999999991</v>
      </c>
      <c r="AO144" s="165">
        <v>88789.114285714299</v>
      </c>
      <c r="AP144" s="165">
        <v>0</v>
      </c>
      <c r="AQ144" s="165">
        <v>0</v>
      </c>
      <c r="AR144" s="165">
        <v>0</v>
      </c>
      <c r="AS144" s="165">
        <v>0</v>
      </c>
      <c r="AT144" s="165">
        <v>0</v>
      </c>
      <c r="AU144" s="166">
        <v>88789.114285714299</v>
      </c>
      <c r="AW144" s="163">
        <f t="shared" si="72"/>
        <v>135</v>
      </c>
      <c r="AX144" s="164">
        <f t="shared" si="89"/>
        <v>0</v>
      </c>
      <c r="AY144" s="165">
        <f t="shared" si="90"/>
        <v>0</v>
      </c>
      <c r="AZ144" s="165">
        <f t="shared" si="91"/>
        <v>0</v>
      </c>
      <c r="BA144" s="165">
        <f t="shared" si="91"/>
        <v>0</v>
      </c>
      <c r="BB144" s="166">
        <f t="shared" si="92"/>
        <v>0</v>
      </c>
      <c r="BC144" s="44">
        <v>90489</v>
      </c>
      <c r="BD144" s="163"/>
      <c r="BE144" s="165"/>
      <c r="BF144" s="165"/>
      <c r="BG144" s="165"/>
      <c r="BH144" s="166"/>
      <c r="BJ144" s="167"/>
      <c r="CA144" s="163">
        <v>135</v>
      </c>
      <c r="CB144" s="45">
        <v>135</v>
      </c>
      <c r="CC144" s="44" t="s">
        <v>237</v>
      </c>
      <c r="CD144" s="168">
        <f t="shared" si="93"/>
        <v>83429.114285714284</v>
      </c>
      <c r="CE144" s="169">
        <v>81435</v>
      </c>
      <c r="CF144" s="156">
        <f t="shared" si="94"/>
        <v>1994.1142857142841</v>
      </c>
      <c r="CG144" s="156">
        <v>7204.8</v>
      </c>
      <c r="CH144" s="156">
        <v>0</v>
      </c>
      <c r="CI144" s="156">
        <f t="shared" si="95"/>
        <v>0</v>
      </c>
      <c r="CJ144" s="169">
        <f t="shared" si="73"/>
        <v>9198.9142857142833</v>
      </c>
      <c r="CK144" s="170">
        <f t="shared" si="74"/>
        <v>4384.3751273128346</v>
      </c>
      <c r="CZ144" s="156"/>
      <c r="DA144" s="163">
        <v>135</v>
      </c>
      <c r="DB144" s="44" t="s">
        <v>237</v>
      </c>
      <c r="DC144" s="156"/>
      <c r="DD144" s="156"/>
      <c r="DE144" s="156"/>
      <c r="DF144" s="156"/>
      <c r="DG144" s="171">
        <f t="shared" si="96"/>
        <v>0</v>
      </c>
      <c r="DH144" s="156"/>
      <c r="DI144" s="156"/>
      <c r="DJ144" s="156"/>
      <c r="DK144" s="171">
        <f t="shared" si="97"/>
        <v>0</v>
      </c>
      <c r="DL144" s="172">
        <f t="shared" si="75"/>
        <v>0</v>
      </c>
      <c r="DM144" s="156"/>
      <c r="DN144" s="172">
        <f t="shared" si="76"/>
        <v>0</v>
      </c>
      <c r="DO144" s="156"/>
      <c r="DP144" s="162">
        <f t="shared" si="77"/>
        <v>1994.1142857142841</v>
      </c>
      <c r="DQ144" s="156">
        <f t="shared" si="78"/>
        <v>0</v>
      </c>
      <c r="DR144" s="156">
        <f t="shared" si="98"/>
        <v>1994.1142857142841</v>
      </c>
      <c r="DS144" s="171"/>
      <c r="DT144" s="172">
        <f t="shared" si="99"/>
        <v>0</v>
      </c>
      <c r="DU144" s="156"/>
      <c r="DV144" s="173"/>
      <c r="DW144" s="174"/>
      <c r="DX144" s="174"/>
      <c r="DY144" s="174"/>
      <c r="DZ144" s="171"/>
      <c r="EA144" s="175"/>
      <c r="EB144" s="176"/>
      <c r="EC144" s="177">
        <f t="shared" si="79"/>
        <v>-135</v>
      </c>
      <c r="ED144" s="175"/>
      <c r="EE144" s="178"/>
      <c r="EF144" s="175"/>
      <c r="EG144" s="175"/>
      <c r="EH144" s="174"/>
      <c r="EI144" s="175"/>
      <c r="EJ144" s="175"/>
      <c r="EK144" s="175"/>
      <c r="EL144" s="175"/>
      <c r="EM144" s="175"/>
    </row>
    <row r="145" spans="1:143" s="44" customFormat="1" ht="12" x14ac:dyDescent="0.2">
      <c r="A145" s="154">
        <v>136</v>
      </c>
      <c r="B145" s="45">
        <v>136</v>
      </c>
      <c r="C145" s="44" t="s">
        <v>238</v>
      </c>
      <c r="D145" s="155">
        <f t="shared" si="80"/>
        <v>16.215835981706849</v>
      </c>
      <c r="E145" s="156">
        <f t="shared" si="81"/>
        <v>211738.210451903</v>
      </c>
      <c r="F145" s="156">
        <f t="shared" si="81"/>
        <v>0</v>
      </c>
      <c r="G145" s="156">
        <f t="shared" si="81"/>
        <v>15210.454150841015</v>
      </c>
      <c r="H145" s="157">
        <f t="shared" si="82"/>
        <v>226948.66460274401</v>
      </c>
      <c r="I145" s="156"/>
      <c r="J145" s="158">
        <f t="shared" si="83"/>
        <v>15210.454150841015</v>
      </c>
      <c r="K145" s="159">
        <f t="shared" si="84"/>
        <v>0</v>
      </c>
      <c r="L145" s="160">
        <f t="shared" si="67"/>
        <v>15210.454150841015</v>
      </c>
      <c r="M145" s="156"/>
      <c r="N145" s="161">
        <f t="shared" si="68"/>
        <v>211738.210451903</v>
      </c>
      <c r="O145" s="156"/>
      <c r="P145" s="162">
        <f t="shared" si="85"/>
        <v>15210.454150841015</v>
      </c>
      <c r="Q145" s="156">
        <f t="shared" si="86"/>
        <v>163.4164995054349</v>
      </c>
      <c r="R145" s="156">
        <f t="shared" si="87"/>
        <v>0</v>
      </c>
      <c r="S145" s="156">
        <f t="shared" si="88"/>
        <v>0</v>
      </c>
      <c r="T145" s="156">
        <f t="shared" si="69"/>
        <v>0</v>
      </c>
      <c r="U145" s="157">
        <f t="shared" si="70"/>
        <v>15373.870650346449</v>
      </c>
      <c r="V145" s="156"/>
      <c r="W145" s="161">
        <f t="shared" si="71"/>
        <v>51496.270650346451</v>
      </c>
      <c r="AA145" s="163">
        <v>136</v>
      </c>
      <c r="AB145" s="164">
        <v>16.215835981706849</v>
      </c>
      <c r="AC145" s="164">
        <v>0</v>
      </c>
      <c r="AD145" s="164">
        <v>0</v>
      </c>
      <c r="AE145" s="164">
        <v>0</v>
      </c>
      <c r="AF145" s="164">
        <v>0</v>
      </c>
      <c r="AG145" s="164">
        <v>0</v>
      </c>
      <c r="AH145" s="164">
        <v>212645</v>
      </c>
      <c r="AI145" s="165">
        <v>906.7895480970468</v>
      </c>
      <c r="AJ145" s="165">
        <v>0</v>
      </c>
      <c r="AK145" s="165">
        <v>0</v>
      </c>
      <c r="AL145" s="165">
        <v>211738.210451903</v>
      </c>
      <c r="AM145" s="165">
        <v>0</v>
      </c>
      <c r="AN145" s="165">
        <v>15210.454150841015</v>
      </c>
      <c r="AO145" s="165">
        <v>226948.66460274381</v>
      </c>
      <c r="AP145" s="165">
        <v>0</v>
      </c>
      <c r="AQ145" s="165">
        <v>163.4164995054349</v>
      </c>
      <c r="AR145" s="165">
        <v>0</v>
      </c>
      <c r="AS145" s="165">
        <v>0</v>
      </c>
      <c r="AT145" s="165">
        <v>163.4164995054349</v>
      </c>
      <c r="AU145" s="166">
        <v>227112.0811022493</v>
      </c>
      <c r="AW145" s="163">
        <f t="shared" si="72"/>
        <v>136</v>
      </c>
      <c r="AX145" s="164">
        <f t="shared" si="89"/>
        <v>0</v>
      </c>
      <c r="AY145" s="165">
        <f t="shared" si="90"/>
        <v>0</v>
      </c>
      <c r="AZ145" s="165">
        <f t="shared" si="91"/>
        <v>0</v>
      </c>
      <c r="BA145" s="165">
        <f t="shared" si="91"/>
        <v>0</v>
      </c>
      <c r="BB145" s="166">
        <f t="shared" si="92"/>
        <v>0</v>
      </c>
      <c r="BC145" s="44">
        <v>227859</v>
      </c>
      <c r="BD145" s="163"/>
      <c r="BE145" s="165"/>
      <c r="BF145" s="165"/>
      <c r="BG145" s="165"/>
      <c r="BH145" s="166"/>
      <c r="BJ145" s="167"/>
      <c r="CA145" s="163">
        <v>136</v>
      </c>
      <c r="CB145" s="45">
        <v>136</v>
      </c>
      <c r="CC145" s="44" t="s">
        <v>238</v>
      </c>
      <c r="CD145" s="168">
        <f t="shared" si="93"/>
        <v>211738.210451903</v>
      </c>
      <c r="CE145" s="169">
        <v>216053</v>
      </c>
      <c r="CF145" s="156">
        <f t="shared" si="94"/>
        <v>0</v>
      </c>
      <c r="CG145" s="156">
        <v>0</v>
      </c>
      <c r="CH145" s="156">
        <v>36122.400000000001</v>
      </c>
      <c r="CI145" s="156">
        <f t="shared" si="95"/>
        <v>0</v>
      </c>
      <c r="CJ145" s="169">
        <f t="shared" si="73"/>
        <v>36122.400000000001</v>
      </c>
      <c r="CK145" s="170">
        <f t="shared" si="74"/>
        <v>0</v>
      </c>
      <c r="CZ145" s="156"/>
      <c r="DA145" s="163">
        <v>136</v>
      </c>
      <c r="DB145" s="44" t="s">
        <v>238</v>
      </c>
      <c r="DC145" s="156"/>
      <c r="DD145" s="156"/>
      <c r="DE145" s="156"/>
      <c r="DF145" s="156"/>
      <c r="DG145" s="171">
        <f t="shared" si="96"/>
        <v>0</v>
      </c>
      <c r="DH145" s="156"/>
      <c r="DI145" s="156"/>
      <c r="DJ145" s="156"/>
      <c r="DK145" s="171">
        <f t="shared" si="97"/>
        <v>0</v>
      </c>
      <c r="DL145" s="172">
        <f t="shared" si="75"/>
        <v>0</v>
      </c>
      <c r="DM145" s="156"/>
      <c r="DN145" s="172">
        <f t="shared" si="76"/>
        <v>0</v>
      </c>
      <c r="DO145" s="156"/>
      <c r="DP145" s="162">
        <f t="shared" si="77"/>
        <v>0</v>
      </c>
      <c r="DQ145" s="156">
        <f t="shared" si="78"/>
        <v>0</v>
      </c>
      <c r="DR145" s="156">
        <f t="shared" si="98"/>
        <v>0</v>
      </c>
      <c r="DS145" s="171"/>
      <c r="DT145" s="172">
        <f t="shared" si="99"/>
        <v>0</v>
      </c>
      <c r="DU145" s="156"/>
      <c r="DV145" s="173"/>
      <c r="DW145" s="174"/>
      <c r="DX145" s="174"/>
      <c r="DY145" s="174"/>
      <c r="DZ145" s="171"/>
      <c r="EA145" s="175"/>
      <c r="EB145" s="176"/>
      <c r="EC145" s="177">
        <f t="shared" si="79"/>
        <v>-136</v>
      </c>
      <c r="ED145" s="175"/>
      <c r="EE145" s="178"/>
      <c r="EF145" s="175"/>
      <c r="EG145" s="175"/>
      <c r="EH145" s="174"/>
      <c r="EI145" s="175"/>
      <c r="EJ145" s="175"/>
      <c r="EK145" s="175"/>
      <c r="EL145" s="175"/>
      <c r="EM145" s="175"/>
    </row>
    <row r="146" spans="1:143" s="44" customFormat="1" ht="12" x14ac:dyDescent="0.2">
      <c r="A146" s="154">
        <v>137</v>
      </c>
      <c r="B146" s="45">
        <v>137</v>
      </c>
      <c r="C146" s="44" t="s">
        <v>239</v>
      </c>
      <c r="D146" s="155">
        <f t="shared" si="80"/>
        <v>775.65614058320216</v>
      </c>
      <c r="E146" s="156">
        <f t="shared" si="81"/>
        <v>11054905.114940869</v>
      </c>
      <c r="F146" s="156">
        <f t="shared" si="81"/>
        <v>554561</v>
      </c>
      <c r="G146" s="156">
        <f t="shared" si="81"/>
        <v>727565.45986704319</v>
      </c>
      <c r="H146" s="157">
        <f t="shared" si="82"/>
        <v>12337031.574807912</v>
      </c>
      <c r="I146" s="156"/>
      <c r="J146" s="158">
        <f t="shared" si="83"/>
        <v>727565.45986704319</v>
      </c>
      <c r="K146" s="159">
        <f t="shared" si="84"/>
        <v>1185208.1149408687</v>
      </c>
      <c r="L146" s="160">
        <f t="shared" si="67"/>
        <v>1912773.5748079119</v>
      </c>
      <c r="M146" s="156"/>
      <c r="N146" s="161">
        <f t="shared" si="68"/>
        <v>10424258</v>
      </c>
      <c r="O146" s="156"/>
      <c r="P146" s="162">
        <f t="shared" si="85"/>
        <v>727565.45986704319</v>
      </c>
      <c r="Q146" s="156">
        <f t="shared" si="86"/>
        <v>0</v>
      </c>
      <c r="R146" s="156">
        <f t="shared" si="87"/>
        <v>0</v>
      </c>
      <c r="S146" s="156">
        <f t="shared" si="88"/>
        <v>0</v>
      </c>
      <c r="T146" s="156">
        <f t="shared" si="69"/>
        <v>1185208.1149408687</v>
      </c>
      <c r="U146" s="157">
        <f t="shared" si="70"/>
        <v>1912773.5748079119</v>
      </c>
      <c r="V146" s="156"/>
      <c r="W146" s="161">
        <f t="shared" si="71"/>
        <v>1914539.9748079118</v>
      </c>
      <c r="AA146" s="163">
        <v>137</v>
      </c>
      <c r="AB146" s="164">
        <v>775.65614058320216</v>
      </c>
      <c r="AC146" s="164">
        <v>0</v>
      </c>
      <c r="AD146" s="164">
        <v>0</v>
      </c>
      <c r="AE146" s="164">
        <v>0</v>
      </c>
      <c r="AF146" s="164">
        <v>0</v>
      </c>
      <c r="AG146" s="164">
        <v>0</v>
      </c>
      <c r="AH146" s="164">
        <v>11076639</v>
      </c>
      <c r="AI146" s="165">
        <v>21733.885059141321</v>
      </c>
      <c r="AJ146" s="165">
        <v>0</v>
      </c>
      <c r="AK146" s="165">
        <v>0</v>
      </c>
      <c r="AL146" s="165">
        <v>11054905.114940869</v>
      </c>
      <c r="AM146" s="165">
        <v>554561</v>
      </c>
      <c r="AN146" s="165">
        <v>727565.45986704319</v>
      </c>
      <c r="AO146" s="165">
        <v>12337031.574807897</v>
      </c>
      <c r="AP146" s="165">
        <v>0</v>
      </c>
      <c r="AQ146" s="165">
        <v>0</v>
      </c>
      <c r="AR146" s="165">
        <v>0</v>
      </c>
      <c r="AS146" s="165">
        <v>0</v>
      </c>
      <c r="AT146" s="165">
        <v>0</v>
      </c>
      <c r="AU146" s="166">
        <v>12337031.574807897</v>
      </c>
      <c r="AW146" s="163">
        <f t="shared" si="72"/>
        <v>137</v>
      </c>
      <c r="AX146" s="164">
        <f t="shared" si="89"/>
        <v>0</v>
      </c>
      <c r="AY146" s="165">
        <f t="shared" si="90"/>
        <v>0</v>
      </c>
      <c r="AZ146" s="165">
        <f t="shared" si="91"/>
        <v>0</v>
      </c>
      <c r="BA146" s="165">
        <f t="shared" si="91"/>
        <v>0</v>
      </c>
      <c r="BB146" s="166">
        <f t="shared" si="92"/>
        <v>0</v>
      </c>
      <c r="BC146" s="44">
        <v>12358765</v>
      </c>
      <c r="BD146" s="163"/>
      <c r="BE146" s="165"/>
      <c r="BF146" s="165"/>
      <c r="BG146" s="165"/>
      <c r="BH146" s="166"/>
      <c r="BJ146" s="167"/>
      <c r="CA146" s="163">
        <v>137</v>
      </c>
      <c r="CB146" s="45">
        <v>137</v>
      </c>
      <c r="CC146" s="44" t="s">
        <v>239</v>
      </c>
      <c r="CD146" s="168">
        <f t="shared" si="93"/>
        <v>11054905.114940869</v>
      </c>
      <c r="CE146" s="169">
        <v>9869697</v>
      </c>
      <c r="CF146" s="156">
        <f t="shared" si="94"/>
        <v>1185208.1149408687</v>
      </c>
      <c r="CG146" s="156">
        <v>0</v>
      </c>
      <c r="CH146" s="156">
        <v>1766.4</v>
      </c>
      <c r="CI146" s="156">
        <f t="shared" si="95"/>
        <v>0</v>
      </c>
      <c r="CJ146" s="169">
        <f t="shared" si="73"/>
        <v>1186974.5149408686</v>
      </c>
      <c r="CK146" s="170">
        <f t="shared" si="74"/>
        <v>1185208.1149408687</v>
      </c>
      <c r="CZ146" s="156"/>
      <c r="DA146" s="163">
        <v>137</v>
      </c>
      <c r="DB146" s="44" t="s">
        <v>239</v>
      </c>
      <c r="DC146" s="156"/>
      <c r="DD146" s="156"/>
      <c r="DE146" s="156"/>
      <c r="DF146" s="156"/>
      <c r="DG146" s="171">
        <f t="shared" si="96"/>
        <v>0</v>
      </c>
      <c r="DH146" s="156"/>
      <c r="DI146" s="156"/>
      <c r="DJ146" s="156"/>
      <c r="DK146" s="171">
        <f t="shared" si="97"/>
        <v>0</v>
      </c>
      <c r="DL146" s="172">
        <f t="shared" si="75"/>
        <v>0</v>
      </c>
      <c r="DM146" s="156"/>
      <c r="DN146" s="172">
        <f t="shared" si="76"/>
        <v>0</v>
      </c>
      <c r="DO146" s="156"/>
      <c r="DP146" s="162">
        <f t="shared" si="77"/>
        <v>1185208.1149408687</v>
      </c>
      <c r="DQ146" s="156">
        <f t="shared" si="78"/>
        <v>0</v>
      </c>
      <c r="DR146" s="156">
        <f t="shared" si="98"/>
        <v>1185208.1149408687</v>
      </c>
      <c r="DS146" s="171"/>
      <c r="DT146" s="172">
        <f t="shared" si="99"/>
        <v>0</v>
      </c>
      <c r="DU146" s="156"/>
      <c r="DV146" s="173"/>
      <c r="DW146" s="174"/>
      <c r="DX146" s="174"/>
      <c r="DY146" s="174"/>
      <c r="DZ146" s="171"/>
      <c r="EA146" s="175"/>
      <c r="EB146" s="176"/>
      <c r="EC146" s="177">
        <f t="shared" si="79"/>
        <v>-137</v>
      </c>
      <c r="ED146" s="175"/>
      <c r="EE146" s="178"/>
      <c r="EF146" s="175"/>
      <c r="EG146" s="175"/>
      <c r="EH146" s="174"/>
      <c r="EI146" s="175"/>
      <c r="EJ146" s="175"/>
      <c r="EK146" s="175"/>
      <c r="EL146" s="175"/>
      <c r="EM146" s="175"/>
    </row>
    <row r="147" spans="1:143" s="44" customFormat="1" ht="12" x14ac:dyDescent="0.2">
      <c r="A147" s="154">
        <v>138</v>
      </c>
      <c r="B147" s="45">
        <v>138</v>
      </c>
      <c r="C147" s="44" t="s">
        <v>240</v>
      </c>
      <c r="D147" s="155">
        <f t="shared" si="80"/>
        <v>7.3969072164948448</v>
      </c>
      <c r="E147" s="156">
        <f t="shared" si="81"/>
        <v>129960.44201030929</v>
      </c>
      <c r="F147" s="156">
        <f t="shared" si="81"/>
        <v>0</v>
      </c>
      <c r="G147" s="156">
        <f t="shared" si="81"/>
        <v>6938.298969072167</v>
      </c>
      <c r="H147" s="157">
        <f t="shared" si="82"/>
        <v>136898.74097938146</v>
      </c>
      <c r="I147" s="156"/>
      <c r="J147" s="158">
        <f t="shared" si="83"/>
        <v>6938.298969072167</v>
      </c>
      <c r="K147" s="159">
        <f t="shared" si="84"/>
        <v>12866.277981952493</v>
      </c>
      <c r="L147" s="160">
        <f t="shared" si="67"/>
        <v>19804.576951024661</v>
      </c>
      <c r="M147" s="156"/>
      <c r="N147" s="161">
        <f t="shared" si="68"/>
        <v>117094.1640283568</v>
      </c>
      <c r="O147" s="156"/>
      <c r="P147" s="162">
        <f t="shared" si="85"/>
        <v>6938.298969072167</v>
      </c>
      <c r="Q147" s="156">
        <f t="shared" si="86"/>
        <v>440.74377099685989</v>
      </c>
      <c r="R147" s="156">
        <f t="shared" si="87"/>
        <v>0</v>
      </c>
      <c r="S147" s="156">
        <f t="shared" si="88"/>
        <v>0</v>
      </c>
      <c r="T147" s="156">
        <f t="shared" si="69"/>
        <v>12866.277981952493</v>
      </c>
      <c r="U147" s="157">
        <f t="shared" si="70"/>
        <v>20245.320722021519</v>
      </c>
      <c r="V147" s="156"/>
      <c r="W147" s="161">
        <f t="shared" si="71"/>
        <v>58647.084750378308</v>
      </c>
      <c r="AA147" s="163">
        <v>138</v>
      </c>
      <c r="AB147" s="164">
        <v>7.3969072164948448</v>
      </c>
      <c r="AC147" s="164">
        <v>0</v>
      </c>
      <c r="AD147" s="164">
        <v>0</v>
      </c>
      <c r="AE147" s="164">
        <v>0</v>
      </c>
      <c r="AF147" s="164">
        <v>0</v>
      </c>
      <c r="AG147" s="164">
        <v>0</v>
      </c>
      <c r="AH147" s="164">
        <v>131472</v>
      </c>
      <c r="AI147" s="165">
        <v>1511.5579896907216</v>
      </c>
      <c r="AJ147" s="165">
        <v>0</v>
      </c>
      <c r="AK147" s="165">
        <v>0</v>
      </c>
      <c r="AL147" s="165">
        <v>129960.44201030929</v>
      </c>
      <c r="AM147" s="165">
        <v>0</v>
      </c>
      <c r="AN147" s="165">
        <v>6938.298969072167</v>
      </c>
      <c r="AO147" s="165">
        <v>136898.74097938146</v>
      </c>
      <c r="AP147" s="165">
        <v>0</v>
      </c>
      <c r="AQ147" s="165">
        <v>440.74377099685989</v>
      </c>
      <c r="AR147" s="165">
        <v>0</v>
      </c>
      <c r="AS147" s="165">
        <v>0</v>
      </c>
      <c r="AT147" s="165">
        <v>440.74377099685989</v>
      </c>
      <c r="AU147" s="166">
        <v>137339.48475037835</v>
      </c>
      <c r="AW147" s="163">
        <f t="shared" si="72"/>
        <v>138</v>
      </c>
      <c r="AX147" s="164">
        <f t="shared" si="89"/>
        <v>0</v>
      </c>
      <c r="AY147" s="165">
        <f t="shared" si="90"/>
        <v>0</v>
      </c>
      <c r="AZ147" s="165">
        <f t="shared" si="91"/>
        <v>0</v>
      </c>
      <c r="BA147" s="165">
        <f t="shared" si="91"/>
        <v>0</v>
      </c>
      <c r="BB147" s="166">
        <f t="shared" si="92"/>
        <v>0</v>
      </c>
      <c r="BC147" s="44">
        <v>138411</v>
      </c>
      <c r="BD147" s="163"/>
      <c r="BE147" s="165"/>
      <c r="BF147" s="165"/>
      <c r="BG147" s="165"/>
      <c r="BH147" s="166"/>
      <c r="BJ147" s="167"/>
      <c r="CA147" s="163">
        <v>138</v>
      </c>
      <c r="CB147" s="45">
        <v>138</v>
      </c>
      <c r="CC147" s="44" t="s">
        <v>240</v>
      </c>
      <c r="CD147" s="168">
        <f t="shared" si="93"/>
        <v>129960.44201030929</v>
      </c>
      <c r="CE147" s="169">
        <v>121429</v>
      </c>
      <c r="CF147" s="156">
        <f t="shared" si="94"/>
        <v>8531.4420103092853</v>
      </c>
      <c r="CG147" s="156">
        <v>13066.199999999999</v>
      </c>
      <c r="CH147" s="156">
        <v>29670.400000000001</v>
      </c>
      <c r="CI147" s="156">
        <f t="shared" si="95"/>
        <v>0</v>
      </c>
      <c r="CJ147" s="169">
        <f t="shared" si="73"/>
        <v>51268.042010309284</v>
      </c>
      <c r="CK147" s="170">
        <f t="shared" si="74"/>
        <v>12866.277981952493</v>
      </c>
      <c r="CZ147" s="156"/>
      <c r="DA147" s="163">
        <v>138</v>
      </c>
      <c r="DB147" s="44" t="s">
        <v>240</v>
      </c>
      <c r="DC147" s="156"/>
      <c r="DD147" s="156"/>
      <c r="DE147" s="156"/>
      <c r="DF147" s="156"/>
      <c r="DG147" s="171">
        <f t="shared" si="96"/>
        <v>0</v>
      </c>
      <c r="DH147" s="156"/>
      <c r="DI147" s="156"/>
      <c r="DJ147" s="156"/>
      <c r="DK147" s="171">
        <f t="shared" si="97"/>
        <v>0</v>
      </c>
      <c r="DL147" s="172">
        <f t="shared" si="75"/>
        <v>0</v>
      </c>
      <c r="DM147" s="156"/>
      <c r="DN147" s="172">
        <f t="shared" si="76"/>
        <v>0</v>
      </c>
      <c r="DO147" s="156"/>
      <c r="DP147" s="162">
        <f t="shared" si="77"/>
        <v>8531.4420103092853</v>
      </c>
      <c r="DQ147" s="156">
        <f t="shared" si="78"/>
        <v>0</v>
      </c>
      <c r="DR147" s="156">
        <f t="shared" si="98"/>
        <v>8531.4420103092853</v>
      </c>
      <c r="DS147" s="171"/>
      <c r="DT147" s="172">
        <f t="shared" si="99"/>
        <v>0</v>
      </c>
      <c r="DU147" s="156"/>
      <c r="DV147" s="173"/>
      <c r="DW147" s="174"/>
      <c r="DX147" s="174"/>
      <c r="DY147" s="174"/>
      <c r="DZ147" s="171"/>
      <c r="EA147" s="175"/>
      <c r="EB147" s="176"/>
      <c r="EC147" s="177">
        <f t="shared" si="79"/>
        <v>-138</v>
      </c>
      <c r="ED147" s="175"/>
      <c r="EE147" s="178"/>
      <c r="EF147" s="175"/>
      <c r="EG147" s="175"/>
      <c r="EH147" s="174"/>
      <c r="EI147" s="175"/>
      <c r="EJ147" s="175"/>
      <c r="EK147" s="175"/>
      <c r="EL147" s="175"/>
      <c r="EM147" s="175"/>
    </row>
    <row r="148" spans="1:143" s="44" customFormat="1" ht="12" x14ac:dyDescent="0.2">
      <c r="A148" s="154">
        <v>139</v>
      </c>
      <c r="B148" s="45">
        <v>139</v>
      </c>
      <c r="C148" s="44" t="s">
        <v>241</v>
      </c>
      <c r="D148" s="155">
        <f t="shared" si="80"/>
        <v>11.034144639950387</v>
      </c>
      <c r="E148" s="156">
        <f t="shared" si="81"/>
        <v>163674.6198701651</v>
      </c>
      <c r="F148" s="156">
        <f t="shared" si="81"/>
        <v>0</v>
      </c>
      <c r="G148" s="156">
        <f t="shared" si="81"/>
        <v>10350.027672273462</v>
      </c>
      <c r="H148" s="157">
        <f t="shared" si="82"/>
        <v>174024.64754243856</v>
      </c>
      <c r="I148" s="156"/>
      <c r="J148" s="158">
        <f t="shared" si="83"/>
        <v>10350.027672273462</v>
      </c>
      <c r="K148" s="159">
        <f t="shared" si="84"/>
        <v>6652.619870165101</v>
      </c>
      <c r="L148" s="160">
        <f t="shared" si="67"/>
        <v>17002.647542438564</v>
      </c>
      <c r="M148" s="156"/>
      <c r="N148" s="161">
        <f t="shared" si="68"/>
        <v>157022</v>
      </c>
      <c r="O148" s="156"/>
      <c r="P148" s="162">
        <f t="shared" si="85"/>
        <v>10350.027672273462</v>
      </c>
      <c r="Q148" s="156">
        <f t="shared" si="86"/>
        <v>197.38439794310599</v>
      </c>
      <c r="R148" s="156">
        <f t="shared" si="87"/>
        <v>0</v>
      </c>
      <c r="S148" s="156">
        <f t="shared" si="88"/>
        <v>0</v>
      </c>
      <c r="T148" s="156">
        <f t="shared" si="69"/>
        <v>6652.619870165101</v>
      </c>
      <c r="U148" s="157">
        <f t="shared" si="70"/>
        <v>17200.031940381668</v>
      </c>
      <c r="V148" s="156"/>
      <c r="W148" s="161">
        <f t="shared" si="71"/>
        <v>24877.631940381667</v>
      </c>
      <c r="AA148" s="163">
        <v>139</v>
      </c>
      <c r="AB148" s="164">
        <v>11.034144639950387</v>
      </c>
      <c r="AC148" s="164">
        <v>0</v>
      </c>
      <c r="AD148" s="164">
        <v>0</v>
      </c>
      <c r="AE148" s="164">
        <v>0</v>
      </c>
      <c r="AF148" s="164">
        <v>0</v>
      </c>
      <c r="AG148" s="164">
        <v>0</v>
      </c>
      <c r="AH148" s="164">
        <v>164098</v>
      </c>
      <c r="AI148" s="165">
        <v>423.38012983489671</v>
      </c>
      <c r="AJ148" s="165">
        <v>0</v>
      </c>
      <c r="AK148" s="165">
        <v>0</v>
      </c>
      <c r="AL148" s="165">
        <v>163674.6198701651</v>
      </c>
      <c r="AM148" s="165">
        <v>0</v>
      </c>
      <c r="AN148" s="165">
        <v>10350.027672273462</v>
      </c>
      <c r="AO148" s="165">
        <v>174024.64754243847</v>
      </c>
      <c r="AP148" s="165">
        <v>0</v>
      </c>
      <c r="AQ148" s="165">
        <v>197.38439794310599</v>
      </c>
      <c r="AR148" s="165">
        <v>0</v>
      </c>
      <c r="AS148" s="165">
        <v>0</v>
      </c>
      <c r="AT148" s="165">
        <v>197.38439794310599</v>
      </c>
      <c r="AU148" s="166">
        <v>174222.0319403818</v>
      </c>
      <c r="AW148" s="163">
        <f t="shared" si="72"/>
        <v>139</v>
      </c>
      <c r="AX148" s="164">
        <f t="shared" si="89"/>
        <v>0</v>
      </c>
      <c r="AY148" s="165">
        <f t="shared" si="90"/>
        <v>0</v>
      </c>
      <c r="AZ148" s="165">
        <f t="shared" si="91"/>
        <v>0</v>
      </c>
      <c r="BA148" s="165">
        <f t="shared" si="91"/>
        <v>0</v>
      </c>
      <c r="BB148" s="166">
        <f t="shared" si="92"/>
        <v>0</v>
      </c>
      <c r="BC148" s="44">
        <v>174447</v>
      </c>
      <c r="BD148" s="163"/>
      <c r="BE148" s="165"/>
      <c r="BF148" s="165"/>
      <c r="BG148" s="165"/>
      <c r="BH148" s="166"/>
      <c r="BJ148" s="167"/>
      <c r="CA148" s="163">
        <v>139</v>
      </c>
      <c r="CB148" s="45">
        <v>139</v>
      </c>
      <c r="CC148" s="44" t="s">
        <v>241</v>
      </c>
      <c r="CD148" s="168">
        <f t="shared" si="93"/>
        <v>163674.6198701651</v>
      </c>
      <c r="CE148" s="169">
        <v>157022</v>
      </c>
      <c r="CF148" s="156">
        <f t="shared" si="94"/>
        <v>6652.619870165101</v>
      </c>
      <c r="CG148" s="156">
        <v>0</v>
      </c>
      <c r="CH148" s="156">
        <v>7677.6</v>
      </c>
      <c r="CI148" s="156">
        <f t="shared" si="95"/>
        <v>0</v>
      </c>
      <c r="CJ148" s="169">
        <f t="shared" si="73"/>
        <v>14330.219870165101</v>
      </c>
      <c r="CK148" s="170">
        <f t="shared" si="74"/>
        <v>6652.619870165101</v>
      </c>
      <c r="CZ148" s="156"/>
      <c r="DA148" s="163">
        <v>139</v>
      </c>
      <c r="DB148" s="44" t="s">
        <v>241</v>
      </c>
      <c r="DC148" s="156"/>
      <c r="DD148" s="156"/>
      <c r="DE148" s="156"/>
      <c r="DF148" s="156"/>
      <c r="DG148" s="171">
        <f t="shared" si="96"/>
        <v>0</v>
      </c>
      <c r="DH148" s="156"/>
      <c r="DI148" s="156"/>
      <c r="DJ148" s="156"/>
      <c r="DK148" s="171">
        <f t="shared" si="97"/>
        <v>0</v>
      </c>
      <c r="DL148" s="172">
        <f t="shared" si="75"/>
        <v>0</v>
      </c>
      <c r="DM148" s="156"/>
      <c r="DN148" s="172">
        <f t="shared" si="76"/>
        <v>0</v>
      </c>
      <c r="DO148" s="156"/>
      <c r="DP148" s="162">
        <f t="shared" si="77"/>
        <v>6652.619870165101</v>
      </c>
      <c r="DQ148" s="156">
        <f t="shared" si="78"/>
        <v>0</v>
      </c>
      <c r="DR148" s="156">
        <f t="shared" si="98"/>
        <v>6652.619870165101</v>
      </c>
      <c r="DS148" s="171"/>
      <c r="DT148" s="172">
        <f t="shared" si="99"/>
        <v>0</v>
      </c>
      <c r="DU148" s="156"/>
      <c r="DV148" s="173"/>
      <c r="DW148" s="174"/>
      <c r="DX148" s="174"/>
      <c r="DY148" s="174"/>
      <c r="DZ148" s="171"/>
      <c r="EA148" s="175"/>
      <c r="EB148" s="176"/>
      <c r="EC148" s="177">
        <f t="shared" si="79"/>
        <v>-139</v>
      </c>
      <c r="ED148" s="175"/>
      <c r="EE148" s="178"/>
      <c r="EF148" s="175"/>
      <c r="EG148" s="175"/>
      <c r="EH148" s="174"/>
      <c r="EI148" s="175"/>
      <c r="EJ148" s="175"/>
      <c r="EK148" s="175"/>
      <c r="EL148" s="175"/>
      <c r="EM148" s="175"/>
    </row>
    <row r="149" spans="1:143" s="44" customFormat="1" ht="12" x14ac:dyDescent="0.2">
      <c r="A149" s="154">
        <v>140</v>
      </c>
      <c r="B149" s="45">
        <v>140</v>
      </c>
      <c r="C149" s="44" t="s">
        <v>242</v>
      </c>
      <c r="D149" s="155">
        <f t="shared" si="80"/>
        <v>0</v>
      </c>
      <c r="E149" s="156">
        <f t="shared" si="81"/>
        <v>0</v>
      </c>
      <c r="F149" s="156">
        <f t="shared" si="81"/>
        <v>0</v>
      </c>
      <c r="G149" s="156">
        <f t="shared" si="81"/>
        <v>0</v>
      </c>
      <c r="H149" s="157">
        <f t="shared" si="82"/>
        <v>0</v>
      </c>
      <c r="I149" s="156"/>
      <c r="J149" s="158">
        <f t="shared" si="83"/>
        <v>0</v>
      </c>
      <c r="K149" s="159">
        <f t="shared" si="84"/>
        <v>0</v>
      </c>
      <c r="L149" s="160">
        <f t="shared" si="67"/>
        <v>0</v>
      </c>
      <c r="M149" s="156"/>
      <c r="N149" s="161">
        <f t="shared" si="68"/>
        <v>0</v>
      </c>
      <c r="O149" s="156"/>
      <c r="P149" s="162">
        <f t="shared" si="85"/>
        <v>0</v>
      </c>
      <c r="Q149" s="156">
        <f t="shared" si="86"/>
        <v>0</v>
      </c>
      <c r="R149" s="156">
        <f t="shared" si="87"/>
        <v>0</v>
      </c>
      <c r="S149" s="156">
        <f t="shared" si="88"/>
        <v>0</v>
      </c>
      <c r="T149" s="156">
        <f t="shared" si="69"/>
        <v>0</v>
      </c>
      <c r="U149" s="157">
        <f t="shared" si="70"/>
        <v>0</v>
      </c>
      <c r="V149" s="156"/>
      <c r="W149" s="161">
        <f t="shared" si="71"/>
        <v>0</v>
      </c>
      <c r="AA149" s="163">
        <v>140</v>
      </c>
      <c r="AB149" s="164"/>
      <c r="AC149" s="164"/>
      <c r="AD149" s="164"/>
      <c r="AE149" s="164"/>
      <c r="AF149" s="164"/>
      <c r="AG149" s="164"/>
      <c r="AH149" s="164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6"/>
      <c r="AW149" s="163">
        <f t="shared" si="72"/>
        <v>140</v>
      </c>
      <c r="AX149" s="164">
        <f t="shared" si="89"/>
        <v>0</v>
      </c>
      <c r="AY149" s="165">
        <f t="shared" si="90"/>
        <v>0</v>
      </c>
      <c r="AZ149" s="165">
        <f t="shared" si="91"/>
        <v>0</v>
      </c>
      <c r="BA149" s="165">
        <f t="shared" si="91"/>
        <v>0</v>
      </c>
      <c r="BB149" s="166">
        <f t="shared" si="92"/>
        <v>0</v>
      </c>
      <c r="BD149" s="163"/>
      <c r="BE149" s="165"/>
      <c r="BF149" s="165"/>
      <c r="BG149" s="165"/>
      <c r="BH149" s="166"/>
      <c r="BJ149" s="167"/>
      <c r="CA149" s="163">
        <v>140</v>
      </c>
      <c r="CB149" s="45">
        <v>140</v>
      </c>
      <c r="CC149" s="44" t="s">
        <v>242</v>
      </c>
      <c r="CD149" s="168">
        <f t="shared" si="93"/>
        <v>0</v>
      </c>
      <c r="CE149" s="169">
        <v>0</v>
      </c>
      <c r="CF149" s="156">
        <f t="shared" si="94"/>
        <v>0</v>
      </c>
      <c r="CG149" s="156">
        <v>0</v>
      </c>
      <c r="CH149" s="156">
        <v>0</v>
      </c>
      <c r="CI149" s="156">
        <f t="shared" si="95"/>
        <v>0</v>
      </c>
      <c r="CJ149" s="169">
        <f t="shared" si="73"/>
        <v>0</v>
      </c>
      <c r="CK149" s="170">
        <f t="shared" si="74"/>
        <v>0</v>
      </c>
      <c r="CZ149" s="156"/>
      <c r="DA149" s="163">
        <v>140</v>
      </c>
      <c r="DB149" s="44" t="s">
        <v>242</v>
      </c>
      <c r="DC149" s="156"/>
      <c r="DD149" s="156"/>
      <c r="DE149" s="156"/>
      <c r="DF149" s="156"/>
      <c r="DG149" s="171">
        <f t="shared" si="96"/>
        <v>0</v>
      </c>
      <c r="DH149" s="156"/>
      <c r="DI149" s="156"/>
      <c r="DJ149" s="156"/>
      <c r="DK149" s="171">
        <f t="shared" si="97"/>
        <v>0</v>
      </c>
      <c r="DL149" s="172">
        <f t="shared" si="75"/>
        <v>0</v>
      </c>
      <c r="DM149" s="156"/>
      <c r="DN149" s="172">
        <f t="shared" si="76"/>
        <v>0</v>
      </c>
      <c r="DO149" s="156"/>
      <c r="DP149" s="162">
        <f t="shared" si="77"/>
        <v>0</v>
      </c>
      <c r="DQ149" s="156">
        <f t="shared" si="78"/>
        <v>0</v>
      </c>
      <c r="DR149" s="156">
        <f t="shared" si="98"/>
        <v>0</v>
      </c>
      <c r="DS149" s="171"/>
      <c r="DT149" s="172">
        <f t="shared" si="99"/>
        <v>0</v>
      </c>
      <c r="DU149" s="156"/>
      <c r="DV149" s="173"/>
      <c r="DW149" s="174"/>
      <c r="DX149" s="174"/>
      <c r="DY149" s="174"/>
      <c r="DZ149" s="171"/>
      <c r="EA149" s="175"/>
      <c r="EB149" s="176"/>
      <c r="EC149" s="177">
        <f t="shared" si="79"/>
        <v>-140</v>
      </c>
      <c r="ED149" s="175"/>
      <c r="EE149" s="178"/>
      <c r="EF149" s="175"/>
      <c r="EG149" s="175"/>
      <c r="EH149" s="174"/>
      <c r="EI149" s="175"/>
      <c r="EJ149" s="175"/>
      <c r="EK149" s="175"/>
      <c r="EL149" s="175"/>
      <c r="EM149" s="175"/>
    </row>
    <row r="150" spans="1:143" s="44" customFormat="1" ht="12" x14ac:dyDescent="0.2">
      <c r="A150" s="154">
        <v>141</v>
      </c>
      <c r="B150" s="45">
        <v>141</v>
      </c>
      <c r="C150" s="44" t="s">
        <v>243</v>
      </c>
      <c r="D150" s="155">
        <f t="shared" si="80"/>
        <v>179.01253132832085</v>
      </c>
      <c r="E150" s="156">
        <f t="shared" si="81"/>
        <v>2843263.7956390968</v>
      </c>
      <c r="F150" s="156">
        <f t="shared" si="81"/>
        <v>0</v>
      </c>
      <c r="G150" s="156">
        <f t="shared" si="81"/>
        <v>167913.75438596494</v>
      </c>
      <c r="H150" s="157">
        <f t="shared" si="82"/>
        <v>3011177.5500250617</v>
      </c>
      <c r="I150" s="156"/>
      <c r="J150" s="158">
        <f t="shared" si="83"/>
        <v>167913.75438596494</v>
      </c>
      <c r="K150" s="159">
        <f t="shared" si="84"/>
        <v>189144.6640615066</v>
      </c>
      <c r="L150" s="160">
        <f t="shared" si="67"/>
        <v>357058.41844747157</v>
      </c>
      <c r="M150" s="156"/>
      <c r="N150" s="161">
        <f t="shared" si="68"/>
        <v>2654119.13157759</v>
      </c>
      <c r="O150" s="156"/>
      <c r="P150" s="162">
        <f t="shared" si="85"/>
        <v>167913.75438596494</v>
      </c>
      <c r="Q150" s="156">
        <f t="shared" si="86"/>
        <v>12416.716021670447</v>
      </c>
      <c r="R150" s="156">
        <f t="shared" si="87"/>
        <v>0</v>
      </c>
      <c r="S150" s="156">
        <f t="shared" si="88"/>
        <v>0</v>
      </c>
      <c r="T150" s="156">
        <f t="shared" si="69"/>
        <v>189144.6640615066</v>
      </c>
      <c r="U150" s="157">
        <f t="shared" si="70"/>
        <v>369475.13446914195</v>
      </c>
      <c r="V150" s="156"/>
      <c r="W150" s="161">
        <f t="shared" si="71"/>
        <v>764191.2660467322</v>
      </c>
      <c r="AA150" s="163">
        <v>141</v>
      </c>
      <c r="AB150" s="164">
        <v>179.01253132832085</v>
      </c>
      <c r="AC150" s="164">
        <v>0</v>
      </c>
      <c r="AD150" s="164">
        <v>0</v>
      </c>
      <c r="AE150" s="164">
        <v>0</v>
      </c>
      <c r="AF150" s="164">
        <v>0</v>
      </c>
      <c r="AG150" s="164">
        <v>0</v>
      </c>
      <c r="AH150" s="164">
        <v>2861754</v>
      </c>
      <c r="AI150" s="165">
        <v>18490.204360902251</v>
      </c>
      <c r="AJ150" s="165">
        <v>0</v>
      </c>
      <c r="AK150" s="165">
        <v>0</v>
      </c>
      <c r="AL150" s="165">
        <v>2843263.7956390968</v>
      </c>
      <c r="AM150" s="165">
        <v>0</v>
      </c>
      <c r="AN150" s="165">
        <v>167913.75438596494</v>
      </c>
      <c r="AO150" s="165">
        <v>3011177.5500250617</v>
      </c>
      <c r="AP150" s="165">
        <v>0</v>
      </c>
      <c r="AQ150" s="165">
        <v>12416.716021670447</v>
      </c>
      <c r="AR150" s="165">
        <v>0</v>
      </c>
      <c r="AS150" s="165">
        <v>0</v>
      </c>
      <c r="AT150" s="165">
        <v>12416.716021670447</v>
      </c>
      <c r="AU150" s="166">
        <v>3023594.2660467327</v>
      </c>
      <c r="AW150" s="163">
        <f t="shared" si="72"/>
        <v>141</v>
      </c>
      <c r="AX150" s="164">
        <f t="shared" si="89"/>
        <v>0</v>
      </c>
      <c r="AY150" s="165">
        <f t="shared" si="90"/>
        <v>0</v>
      </c>
      <c r="AZ150" s="165">
        <f t="shared" si="91"/>
        <v>0</v>
      </c>
      <c r="BA150" s="165">
        <f t="shared" si="91"/>
        <v>0</v>
      </c>
      <c r="BB150" s="166">
        <f t="shared" si="92"/>
        <v>0</v>
      </c>
      <c r="BC150" s="44">
        <v>3029670</v>
      </c>
      <c r="BD150" s="163"/>
      <c r="BE150" s="165"/>
      <c r="BF150" s="165"/>
      <c r="BG150" s="165"/>
      <c r="BH150" s="166"/>
      <c r="BJ150" s="167"/>
      <c r="CA150" s="163">
        <v>141</v>
      </c>
      <c r="CB150" s="45">
        <v>141</v>
      </c>
      <c r="CC150" s="44" t="s">
        <v>243</v>
      </c>
      <c r="CD150" s="168">
        <f t="shared" si="93"/>
        <v>2843263.7956390968</v>
      </c>
      <c r="CE150" s="169">
        <v>2806258</v>
      </c>
      <c r="CF150" s="156">
        <f t="shared" si="94"/>
        <v>37005.795639096759</v>
      </c>
      <c r="CG150" s="156">
        <v>458581.8</v>
      </c>
      <c r="CH150" s="156">
        <v>88273.200000000012</v>
      </c>
      <c r="CI150" s="156">
        <f t="shared" si="95"/>
        <v>0</v>
      </c>
      <c r="CJ150" s="169">
        <f t="shared" si="73"/>
        <v>583860.79563909676</v>
      </c>
      <c r="CK150" s="170">
        <f t="shared" si="74"/>
        <v>189144.6640615066</v>
      </c>
      <c r="CZ150" s="156"/>
      <c r="DA150" s="163">
        <v>141</v>
      </c>
      <c r="DB150" s="44" t="s">
        <v>243</v>
      </c>
      <c r="DC150" s="156"/>
      <c r="DD150" s="156"/>
      <c r="DE150" s="156"/>
      <c r="DF150" s="156"/>
      <c r="DG150" s="171">
        <f t="shared" si="96"/>
        <v>0</v>
      </c>
      <c r="DH150" s="156"/>
      <c r="DI150" s="156"/>
      <c r="DJ150" s="156"/>
      <c r="DK150" s="171">
        <f t="shared" si="97"/>
        <v>0</v>
      </c>
      <c r="DL150" s="179">
        <f t="shared" si="75"/>
        <v>0</v>
      </c>
      <c r="DM150" s="156"/>
      <c r="DN150" s="179">
        <f t="shared" si="76"/>
        <v>0</v>
      </c>
      <c r="DO150" s="156"/>
      <c r="DP150" s="162">
        <f t="shared" si="77"/>
        <v>37005.795639096759</v>
      </c>
      <c r="DQ150" s="156">
        <f t="shared" si="78"/>
        <v>0</v>
      </c>
      <c r="DR150" s="156">
        <f t="shared" si="98"/>
        <v>37005.795639096759</v>
      </c>
      <c r="DS150" s="171"/>
      <c r="DT150" s="172">
        <f t="shared" si="99"/>
        <v>0</v>
      </c>
      <c r="DU150" s="156"/>
      <c r="DV150" s="173"/>
      <c r="DW150" s="174"/>
      <c r="DX150" s="174"/>
      <c r="DY150" s="174"/>
      <c r="DZ150" s="171"/>
      <c r="EA150" s="175"/>
      <c r="EB150" s="176"/>
      <c r="EC150" s="177">
        <f t="shared" si="79"/>
        <v>-141</v>
      </c>
      <c r="ED150" s="175"/>
      <c r="EE150" s="178"/>
      <c r="EF150" s="175"/>
      <c r="EG150" s="175"/>
      <c r="EH150" s="174"/>
      <c r="EI150" s="175"/>
      <c r="EJ150" s="175"/>
      <c r="EK150" s="175"/>
      <c r="EL150" s="175"/>
      <c r="EM150" s="175"/>
    </row>
    <row r="151" spans="1:143" s="44" customFormat="1" ht="12" x14ac:dyDescent="0.2">
      <c r="A151" s="154">
        <v>142</v>
      </c>
      <c r="B151" s="45">
        <v>142</v>
      </c>
      <c r="C151" s="44" t="s">
        <v>244</v>
      </c>
      <c r="D151" s="155">
        <f t="shared" si="80"/>
        <v>22.373637264618434</v>
      </c>
      <c r="E151" s="156">
        <f t="shared" si="81"/>
        <v>446511</v>
      </c>
      <c r="F151" s="156">
        <f t="shared" si="81"/>
        <v>0</v>
      </c>
      <c r="G151" s="156">
        <f t="shared" si="81"/>
        <v>20986.471754212096</v>
      </c>
      <c r="H151" s="157">
        <f t="shared" si="82"/>
        <v>467497.47175421211</v>
      </c>
      <c r="I151" s="156"/>
      <c r="J151" s="158">
        <f t="shared" si="83"/>
        <v>20986.471754212096</v>
      </c>
      <c r="K151" s="159">
        <f t="shared" si="84"/>
        <v>46188</v>
      </c>
      <c r="L151" s="160">
        <f t="shared" si="67"/>
        <v>67174.471754212092</v>
      </c>
      <c r="M151" s="156"/>
      <c r="N151" s="161">
        <f t="shared" si="68"/>
        <v>400323</v>
      </c>
      <c r="O151" s="156"/>
      <c r="P151" s="162">
        <f t="shared" si="85"/>
        <v>20986.471754212096</v>
      </c>
      <c r="Q151" s="156">
        <f t="shared" si="86"/>
        <v>0</v>
      </c>
      <c r="R151" s="156">
        <f t="shared" si="87"/>
        <v>0</v>
      </c>
      <c r="S151" s="156">
        <f t="shared" si="88"/>
        <v>0</v>
      </c>
      <c r="T151" s="156">
        <f t="shared" si="69"/>
        <v>46188</v>
      </c>
      <c r="U151" s="157">
        <f t="shared" si="70"/>
        <v>67174.471754212092</v>
      </c>
      <c r="V151" s="156"/>
      <c r="W151" s="161">
        <f t="shared" si="71"/>
        <v>67174.471754212092</v>
      </c>
      <c r="AA151" s="163">
        <v>142</v>
      </c>
      <c r="AB151" s="164">
        <v>22.373637264618434</v>
      </c>
      <c r="AC151" s="164">
        <v>0</v>
      </c>
      <c r="AD151" s="164">
        <v>0</v>
      </c>
      <c r="AE151" s="164">
        <v>0</v>
      </c>
      <c r="AF151" s="164">
        <v>0</v>
      </c>
      <c r="AG151" s="164">
        <v>0</v>
      </c>
      <c r="AH151" s="164">
        <v>446511</v>
      </c>
      <c r="AI151" s="165">
        <v>0</v>
      </c>
      <c r="AJ151" s="165">
        <v>0</v>
      </c>
      <c r="AK151" s="165">
        <v>0</v>
      </c>
      <c r="AL151" s="165">
        <v>446511</v>
      </c>
      <c r="AM151" s="165">
        <v>0</v>
      </c>
      <c r="AN151" s="165">
        <v>20986.471754212096</v>
      </c>
      <c r="AO151" s="165">
        <v>467497.47175421222</v>
      </c>
      <c r="AP151" s="165">
        <v>0</v>
      </c>
      <c r="AQ151" s="165">
        <v>0</v>
      </c>
      <c r="AR151" s="165">
        <v>0</v>
      </c>
      <c r="AS151" s="165">
        <v>0</v>
      </c>
      <c r="AT151" s="165">
        <v>0</v>
      </c>
      <c r="AU151" s="166">
        <v>467497.47175421222</v>
      </c>
      <c r="AW151" s="163">
        <f t="shared" si="72"/>
        <v>142</v>
      </c>
      <c r="AX151" s="164">
        <f t="shared" si="89"/>
        <v>0</v>
      </c>
      <c r="AY151" s="165">
        <f t="shared" si="90"/>
        <v>0</v>
      </c>
      <c r="AZ151" s="165">
        <f t="shared" si="91"/>
        <v>0</v>
      </c>
      <c r="BA151" s="165">
        <f t="shared" si="91"/>
        <v>0</v>
      </c>
      <c r="BB151" s="166">
        <f t="shared" si="92"/>
        <v>0</v>
      </c>
      <c r="BC151" s="44">
        <v>467493</v>
      </c>
      <c r="BD151" s="163"/>
      <c r="BE151" s="165"/>
      <c r="BF151" s="165"/>
      <c r="BG151" s="165"/>
      <c r="BH151" s="166"/>
      <c r="BJ151" s="167"/>
      <c r="CA151" s="163">
        <v>142</v>
      </c>
      <c r="CB151" s="45">
        <v>142</v>
      </c>
      <c r="CC151" s="44" t="s">
        <v>244</v>
      </c>
      <c r="CD151" s="168">
        <f t="shared" si="93"/>
        <v>446511</v>
      </c>
      <c r="CE151" s="169">
        <v>400323</v>
      </c>
      <c r="CF151" s="156">
        <f t="shared" si="94"/>
        <v>46188</v>
      </c>
      <c r="CG151" s="156">
        <v>0</v>
      </c>
      <c r="CH151" s="156">
        <v>0</v>
      </c>
      <c r="CI151" s="156">
        <f t="shared" si="95"/>
        <v>0</v>
      </c>
      <c r="CJ151" s="169">
        <f t="shared" si="73"/>
        <v>46188</v>
      </c>
      <c r="CK151" s="170">
        <f t="shared" si="74"/>
        <v>46188</v>
      </c>
      <c r="CZ151" s="156"/>
      <c r="DA151" s="163">
        <v>142</v>
      </c>
      <c r="DB151" s="44" t="s">
        <v>244</v>
      </c>
      <c r="DC151" s="156"/>
      <c r="DD151" s="156"/>
      <c r="DE151" s="156"/>
      <c r="DF151" s="156"/>
      <c r="DG151" s="171">
        <f t="shared" si="96"/>
        <v>0</v>
      </c>
      <c r="DH151" s="156"/>
      <c r="DI151" s="156"/>
      <c r="DJ151" s="156"/>
      <c r="DK151" s="171">
        <f t="shared" si="97"/>
        <v>0</v>
      </c>
      <c r="DL151" s="172">
        <f t="shared" si="75"/>
        <v>0</v>
      </c>
      <c r="DM151" s="156"/>
      <c r="DN151" s="172">
        <f t="shared" si="76"/>
        <v>0</v>
      </c>
      <c r="DO151" s="156"/>
      <c r="DP151" s="162">
        <f t="shared" si="77"/>
        <v>46188</v>
      </c>
      <c r="DQ151" s="156">
        <f t="shared" si="78"/>
        <v>0</v>
      </c>
      <c r="DR151" s="156">
        <f t="shared" si="98"/>
        <v>46188</v>
      </c>
      <c r="DS151" s="171"/>
      <c r="DT151" s="172">
        <f t="shared" si="99"/>
        <v>0</v>
      </c>
      <c r="DU151" s="156"/>
      <c r="DV151" s="173"/>
      <c r="DW151" s="174"/>
      <c r="DX151" s="174"/>
      <c r="DY151" s="174"/>
      <c r="DZ151" s="171"/>
      <c r="EA151" s="175"/>
      <c r="EB151" s="176"/>
      <c r="EC151" s="177">
        <f t="shared" si="79"/>
        <v>-142</v>
      </c>
      <c r="ED151" s="175"/>
      <c r="EE151" s="178"/>
      <c r="EF151" s="175"/>
      <c r="EG151" s="175"/>
      <c r="EH151" s="174"/>
      <c r="EI151" s="175"/>
      <c r="EJ151" s="175"/>
      <c r="EK151" s="175"/>
      <c r="EL151" s="175"/>
      <c r="EM151" s="175"/>
    </row>
    <row r="152" spans="1:143" s="44" customFormat="1" ht="12" x14ac:dyDescent="0.2">
      <c r="A152" s="154">
        <v>143</v>
      </c>
      <c r="B152" s="45">
        <v>143</v>
      </c>
      <c r="C152" s="44" t="s">
        <v>245</v>
      </c>
      <c r="D152" s="155">
        <f t="shared" si="80"/>
        <v>0</v>
      </c>
      <c r="E152" s="156">
        <f t="shared" si="81"/>
        <v>0</v>
      </c>
      <c r="F152" s="156">
        <f t="shared" si="81"/>
        <v>0</v>
      </c>
      <c r="G152" s="156">
        <f t="shared" si="81"/>
        <v>0</v>
      </c>
      <c r="H152" s="157">
        <f t="shared" si="82"/>
        <v>0</v>
      </c>
      <c r="I152" s="156"/>
      <c r="J152" s="158">
        <f t="shared" si="83"/>
        <v>0</v>
      </c>
      <c r="K152" s="159">
        <f t="shared" si="84"/>
        <v>0</v>
      </c>
      <c r="L152" s="160">
        <f t="shared" si="67"/>
        <v>0</v>
      </c>
      <c r="M152" s="156"/>
      <c r="N152" s="161">
        <f t="shared" si="68"/>
        <v>0</v>
      </c>
      <c r="O152" s="156"/>
      <c r="P152" s="162">
        <f t="shared" si="85"/>
        <v>0</v>
      </c>
      <c r="Q152" s="156">
        <f t="shared" si="86"/>
        <v>0</v>
      </c>
      <c r="R152" s="156">
        <f t="shared" si="87"/>
        <v>0</v>
      </c>
      <c r="S152" s="156">
        <f t="shared" si="88"/>
        <v>0</v>
      </c>
      <c r="T152" s="156">
        <f t="shared" si="69"/>
        <v>0</v>
      </c>
      <c r="U152" s="157">
        <f t="shared" si="70"/>
        <v>0</v>
      </c>
      <c r="V152" s="156"/>
      <c r="W152" s="161">
        <f t="shared" si="71"/>
        <v>0</v>
      </c>
      <c r="AA152" s="163">
        <v>143</v>
      </c>
      <c r="AB152" s="164"/>
      <c r="AC152" s="164"/>
      <c r="AD152" s="164"/>
      <c r="AE152" s="164"/>
      <c r="AF152" s="164"/>
      <c r="AG152" s="164"/>
      <c r="AH152" s="164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6"/>
      <c r="AW152" s="163">
        <f t="shared" si="72"/>
        <v>143</v>
      </c>
      <c r="AX152" s="164">
        <f t="shared" si="89"/>
        <v>0</v>
      </c>
      <c r="AY152" s="165">
        <f t="shared" si="90"/>
        <v>0</v>
      </c>
      <c r="AZ152" s="165">
        <f t="shared" si="91"/>
        <v>0</v>
      </c>
      <c r="BA152" s="165">
        <f t="shared" si="91"/>
        <v>0</v>
      </c>
      <c r="BB152" s="166">
        <f t="shared" si="92"/>
        <v>0</v>
      </c>
      <c r="BD152" s="163"/>
      <c r="BE152" s="165"/>
      <c r="BF152" s="165"/>
      <c r="BG152" s="165"/>
      <c r="BH152" s="166"/>
      <c r="BJ152" s="167"/>
      <c r="CA152" s="163">
        <v>143</v>
      </c>
      <c r="CB152" s="45">
        <v>143</v>
      </c>
      <c r="CC152" s="44" t="s">
        <v>245</v>
      </c>
      <c r="CD152" s="168">
        <f t="shared" si="93"/>
        <v>0</v>
      </c>
      <c r="CE152" s="169">
        <v>0</v>
      </c>
      <c r="CF152" s="156">
        <f t="shared" si="94"/>
        <v>0</v>
      </c>
      <c r="CG152" s="156">
        <v>0</v>
      </c>
      <c r="CH152" s="156">
        <v>0</v>
      </c>
      <c r="CI152" s="156">
        <f t="shared" si="95"/>
        <v>0</v>
      </c>
      <c r="CJ152" s="169">
        <f t="shared" si="73"/>
        <v>0</v>
      </c>
      <c r="CK152" s="170">
        <f t="shared" si="74"/>
        <v>0</v>
      </c>
      <c r="CZ152" s="156"/>
      <c r="DA152" s="163">
        <v>143</v>
      </c>
      <c r="DB152" s="44" t="s">
        <v>245</v>
      </c>
      <c r="DC152" s="156"/>
      <c r="DD152" s="156"/>
      <c r="DE152" s="156"/>
      <c r="DF152" s="156"/>
      <c r="DG152" s="171">
        <f t="shared" si="96"/>
        <v>0</v>
      </c>
      <c r="DH152" s="156"/>
      <c r="DI152" s="156"/>
      <c r="DJ152" s="156"/>
      <c r="DK152" s="171">
        <f t="shared" si="97"/>
        <v>0</v>
      </c>
      <c r="DL152" s="172">
        <f t="shared" si="75"/>
        <v>0</v>
      </c>
      <c r="DM152" s="156"/>
      <c r="DN152" s="172">
        <f t="shared" si="76"/>
        <v>0</v>
      </c>
      <c r="DO152" s="156"/>
      <c r="DP152" s="162">
        <f t="shared" si="77"/>
        <v>0</v>
      </c>
      <c r="DQ152" s="156">
        <f t="shared" si="78"/>
        <v>0</v>
      </c>
      <c r="DR152" s="156">
        <f t="shared" si="98"/>
        <v>0</v>
      </c>
      <c r="DS152" s="171"/>
      <c r="DT152" s="172">
        <f t="shared" si="99"/>
        <v>0</v>
      </c>
      <c r="DU152" s="156"/>
      <c r="DV152" s="173"/>
      <c r="DW152" s="174"/>
      <c r="DX152" s="174"/>
      <c r="DY152" s="174"/>
      <c r="DZ152" s="171"/>
      <c r="EA152" s="175"/>
      <c r="EB152" s="176"/>
      <c r="EC152" s="177">
        <f t="shared" si="79"/>
        <v>-143</v>
      </c>
      <c r="ED152" s="175"/>
      <c r="EE152" s="178"/>
      <c r="EF152" s="175"/>
      <c r="EG152" s="175"/>
      <c r="EH152" s="174"/>
      <c r="EI152" s="175"/>
      <c r="EJ152" s="175"/>
      <c r="EK152" s="175"/>
      <c r="EL152" s="175"/>
      <c r="EM152" s="175"/>
    </row>
    <row r="153" spans="1:143" s="44" customFormat="1" ht="12" x14ac:dyDescent="0.2">
      <c r="A153" s="154">
        <v>144</v>
      </c>
      <c r="B153" s="45">
        <v>144</v>
      </c>
      <c r="C153" s="44" t="s">
        <v>246</v>
      </c>
      <c r="D153" s="155">
        <f t="shared" si="80"/>
        <v>0</v>
      </c>
      <c r="E153" s="156">
        <f t="shared" si="81"/>
        <v>0</v>
      </c>
      <c r="F153" s="156">
        <f t="shared" si="81"/>
        <v>0</v>
      </c>
      <c r="G153" s="156">
        <f t="shared" si="81"/>
        <v>0</v>
      </c>
      <c r="H153" s="157">
        <f t="shared" si="82"/>
        <v>0</v>
      </c>
      <c r="I153" s="156"/>
      <c r="J153" s="158">
        <f t="shared" si="83"/>
        <v>0</v>
      </c>
      <c r="K153" s="159">
        <f t="shared" si="84"/>
        <v>0</v>
      </c>
      <c r="L153" s="160">
        <f t="shared" si="67"/>
        <v>0</v>
      </c>
      <c r="M153" s="156"/>
      <c r="N153" s="161">
        <f t="shared" si="68"/>
        <v>0</v>
      </c>
      <c r="O153" s="156"/>
      <c r="P153" s="162">
        <f t="shared" si="85"/>
        <v>0</v>
      </c>
      <c r="Q153" s="156">
        <f t="shared" si="86"/>
        <v>0</v>
      </c>
      <c r="R153" s="156">
        <f t="shared" si="87"/>
        <v>0</v>
      </c>
      <c r="S153" s="156">
        <f t="shared" si="88"/>
        <v>0</v>
      </c>
      <c r="T153" s="156">
        <f t="shared" si="69"/>
        <v>0</v>
      </c>
      <c r="U153" s="157">
        <f t="shared" si="70"/>
        <v>0</v>
      </c>
      <c r="V153" s="156"/>
      <c r="W153" s="161">
        <f t="shared" si="71"/>
        <v>0</v>
      </c>
      <c r="AA153" s="163">
        <v>144</v>
      </c>
      <c r="AB153" s="164"/>
      <c r="AC153" s="164"/>
      <c r="AD153" s="164"/>
      <c r="AE153" s="164"/>
      <c r="AF153" s="164"/>
      <c r="AG153" s="164"/>
      <c r="AH153" s="164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6"/>
      <c r="AW153" s="163">
        <f t="shared" si="72"/>
        <v>144</v>
      </c>
      <c r="AX153" s="164">
        <f t="shared" si="89"/>
        <v>0</v>
      </c>
      <c r="AY153" s="165">
        <f t="shared" si="90"/>
        <v>0</v>
      </c>
      <c r="AZ153" s="165">
        <f t="shared" si="91"/>
        <v>0</v>
      </c>
      <c r="BA153" s="165">
        <f t="shared" si="91"/>
        <v>0</v>
      </c>
      <c r="BB153" s="166">
        <f t="shared" si="92"/>
        <v>0</v>
      </c>
      <c r="BD153" s="163"/>
      <c r="BE153" s="165"/>
      <c r="BF153" s="165"/>
      <c r="BG153" s="165"/>
      <c r="BH153" s="166"/>
      <c r="BJ153" s="167"/>
      <c r="CA153" s="163">
        <v>144</v>
      </c>
      <c r="CB153" s="45">
        <v>144</v>
      </c>
      <c r="CC153" s="44" t="s">
        <v>246</v>
      </c>
      <c r="CD153" s="168">
        <f t="shared" si="93"/>
        <v>0</v>
      </c>
      <c r="CE153" s="169">
        <v>0</v>
      </c>
      <c r="CF153" s="156">
        <f t="shared" si="94"/>
        <v>0</v>
      </c>
      <c r="CG153" s="156">
        <v>0</v>
      </c>
      <c r="CH153" s="156">
        <v>0</v>
      </c>
      <c r="CI153" s="156">
        <f t="shared" si="95"/>
        <v>0</v>
      </c>
      <c r="CJ153" s="169">
        <f t="shared" si="73"/>
        <v>0</v>
      </c>
      <c r="CK153" s="170">
        <f t="shared" si="74"/>
        <v>0</v>
      </c>
      <c r="CZ153" s="156"/>
      <c r="DA153" s="163">
        <v>144</v>
      </c>
      <c r="DB153" s="44" t="s">
        <v>246</v>
      </c>
      <c r="DC153" s="156"/>
      <c r="DD153" s="156"/>
      <c r="DE153" s="156"/>
      <c r="DF153" s="156"/>
      <c r="DG153" s="171">
        <f t="shared" si="96"/>
        <v>0</v>
      </c>
      <c r="DH153" s="156"/>
      <c r="DI153" s="156"/>
      <c r="DJ153" s="156"/>
      <c r="DK153" s="171">
        <f t="shared" si="97"/>
        <v>0</v>
      </c>
      <c r="DL153" s="172">
        <f t="shared" si="75"/>
        <v>0</v>
      </c>
      <c r="DM153" s="156"/>
      <c r="DN153" s="172">
        <f t="shared" si="76"/>
        <v>0</v>
      </c>
      <c r="DO153" s="156"/>
      <c r="DP153" s="162">
        <f t="shared" si="77"/>
        <v>0</v>
      </c>
      <c r="DQ153" s="156">
        <f t="shared" si="78"/>
        <v>0</v>
      </c>
      <c r="DR153" s="156">
        <f t="shared" si="98"/>
        <v>0</v>
      </c>
      <c r="DS153" s="171"/>
      <c r="DT153" s="172">
        <f t="shared" si="99"/>
        <v>0</v>
      </c>
      <c r="DU153" s="156"/>
      <c r="DV153" s="173"/>
      <c r="DW153" s="174"/>
      <c r="DX153" s="174"/>
      <c r="DY153" s="174"/>
      <c r="DZ153" s="171"/>
      <c r="EA153" s="175"/>
      <c r="EB153" s="176"/>
      <c r="EC153" s="177">
        <f t="shared" si="79"/>
        <v>-144</v>
      </c>
      <c r="ED153" s="175"/>
      <c r="EE153" s="178"/>
      <c r="EF153" s="175"/>
      <c r="EG153" s="175"/>
      <c r="EH153" s="174"/>
      <c r="EI153" s="175"/>
      <c r="EJ153" s="175"/>
      <c r="EK153" s="175"/>
      <c r="EL153" s="175"/>
      <c r="EM153" s="175"/>
    </row>
    <row r="154" spans="1:143" s="44" customFormat="1" ht="12" x14ac:dyDescent="0.2">
      <c r="A154" s="154">
        <v>145</v>
      </c>
      <c r="B154" s="45">
        <v>145</v>
      </c>
      <c r="C154" s="44" t="s">
        <v>247</v>
      </c>
      <c r="D154" s="155">
        <f t="shared" si="80"/>
        <v>21.164623493662148</v>
      </c>
      <c r="E154" s="156">
        <f t="shared" si="81"/>
        <v>303779.49737051222</v>
      </c>
      <c r="F154" s="156">
        <f t="shared" si="81"/>
        <v>0</v>
      </c>
      <c r="G154" s="156">
        <f t="shared" si="81"/>
        <v>19852.416837055101</v>
      </c>
      <c r="H154" s="157">
        <f t="shared" si="82"/>
        <v>323631.91420756734</v>
      </c>
      <c r="I154" s="156"/>
      <c r="J154" s="158">
        <f t="shared" si="83"/>
        <v>19852.416837055101</v>
      </c>
      <c r="K154" s="159">
        <f t="shared" si="84"/>
        <v>60819.86747380477</v>
      </c>
      <c r="L154" s="160">
        <f t="shared" si="67"/>
        <v>80672.284310859875</v>
      </c>
      <c r="M154" s="156"/>
      <c r="N154" s="161">
        <f t="shared" si="68"/>
        <v>242959.62989670748</v>
      </c>
      <c r="O154" s="156"/>
      <c r="P154" s="162">
        <f t="shared" si="85"/>
        <v>19852.416837055101</v>
      </c>
      <c r="Q154" s="156">
        <f t="shared" si="86"/>
        <v>188.60998952154827</v>
      </c>
      <c r="R154" s="156">
        <f t="shared" si="87"/>
        <v>0</v>
      </c>
      <c r="S154" s="156">
        <f t="shared" si="88"/>
        <v>0</v>
      </c>
      <c r="T154" s="156">
        <f t="shared" si="69"/>
        <v>60819.86747380477</v>
      </c>
      <c r="U154" s="157">
        <f t="shared" si="70"/>
        <v>80860.89430038142</v>
      </c>
      <c r="V154" s="156"/>
      <c r="W154" s="161">
        <f t="shared" si="71"/>
        <v>114236.72419708889</v>
      </c>
      <c r="AA154" s="163">
        <v>145</v>
      </c>
      <c r="AB154" s="164">
        <v>21.164623493662148</v>
      </c>
      <c r="AC154" s="164">
        <v>0</v>
      </c>
      <c r="AD154" s="164">
        <v>0</v>
      </c>
      <c r="AE154" s="164">
        <v>0</v>
      </c>
      <c r="AF154" s="164">
        <v>0</v>
      </c>
      <c r="AG154" s="164">
        <v>0</v>
      </c>
      <c r="AH154" s="164">
        <v>305824</v>
      </c>
      <c r="AI154" s="165">
        <v>2044.5026294877637</v>
      </c>
      <c r="AJ154" s="165">
        <v>0</v>
      </c>
      <c r="AK154" s="165">
        <v>0</v>
      </c>
      <c r="AL154" s="165">
        <v>303779.49737051222</v>
      </c>
      <c r="AM154" s="165">
        <v>0</v>
      </c>
      <c r="AN154" s="165">
        <v>19852.416837055101</v>
      </c>
      <c r="AO154" s="165">
        <v>323631.9142075674</v>
      </c>
      <c r="AP154" s="165">
        <v>0</v>
      </c>
      <c r="AQ154" s="165">
        <v>188.60998952154827</v>
      </c>
      <c r="AR154" s="165">
        <v>0</v>
      </c>
      <c r="AS154" s="165">
        <v>0</v>
      </c>
      <c r="AT154" s="165">
        <v>188.60998952154827</v>
      </c>
      <c r="AU154" s="166">
        <v>323820.52419708896</v>
      </c>
      <c r="AW154" s="163">
        <f t="shared" si="72"/>
        <v>145</v>
      </c>
      <c r="AX154" s="164">
        <f t="shared" si="89"/>
        <v>0</v>
      </c>
      <c r="AY154" s="165">
        <f t="shared" si="90"/>
        <v>0</v>
      </c>
      <c r="AZ154" s="165">
        <f t="shared" si="91"/>
        <v>0</v>
      </c>
      <c r="BA154" s="165">
        <f t="shared" si="91"/>
        <v>0</v>
      </c>
      <c r="BB154" s="166">
        <f t="shared" si="92"/>
        <v>0</v>
      </c>
      <c r="BC154" s="44">
        <v>325678</v>
      </c>
      <c r="BD154" s="163"/>
      <c r="BE154" s="165"/>
      <c r="BF154" s="165"/>
      <c r="BG154" s="165"/>
      <c r="BH154" s="166"/>
      <c r="BJ154" s="167"/>
      <c r="CA154" s="163">
        <v>145</v>
      </c>
      <c r="CB154" s="45">
        <v>145</v>
      </c>
      <c r="CC154" s="44" t="s">
        <v>247</v>
      </c>
      <c r="CD154" s="168">
        <f t="shared" si="93"/>
        <v>303779.49737051222</v>
      </c>
      <c r="CE154" s="169">
        <v>255150</v>
      </c>
      <c r="CF154" s="156">
        <f t="shared" si="94"/>
        <v>48629.497370512225</v>
      </c>
      <c r="CG154" s="156">
        <v>36744.6</v>
      </c>
      <c r="CH154" s="156">
        <v>8821.6</v>
      </c>
      <c r="CI154" s="156">
        <f t="shared" si="95"/>
        <v>0</v>
      </c>
      <c r="CJ154" s="169">
        <f t="shared" si="73"/>
        <v>94195.697370512236</v>
      </c>
      <c r="CK154" s="170">
        <f t="shared" si="74"/>
        <v>60819.86747380477</v>
      </c>
      <c r="CZ154" s="156"/>
      <c r="DA154" s="163">
        <v>145</v>
      </c>
      <c r="DB154" s="44" t="s">
        <v>247</v>
      </c>
      <c r="DC154" s="156"/>
      <c r="DD154" s="156"/>
      <c r="DE154" s="156"/>
      <c r="DF154" s="156"/>
      <c r="DG154" s="171">
        <f t="shared" si="96"/>
        <v>0</v>
      </c>
      <c r="DH154" s="156"/>
      <c r="DI154" s="156"/>
      <c r="DJ154" s="156"/>
      <c r="DK154" s="171">
        <f t="shared" si="97"/>
        <v>0</v>
      </c>
      <c r="DL154" s="172">
        <f t="shared" si="75"/>
        <v>0</v>
      </c>
      <c r="DM154" s="156"/>
      <c r="DN154" s="172">
        <f t="shared" si="76"/>
        <v>0</v>
      </c>
      <c r="DO154" s="156"/>
      <c r="DP154" s="162">
        <f t="shared" si="77"/>
        <v>48629.497370512225</v>
      </c>
      <c r="DQ154" s="156">
        <f t="shared" si="78"/>
        <v>0</v>
      </c>
      <c r="DR154" s="156">
        <f t="shared" si="98"/>
        <v>48629.497370512225</v>
      </c>
      <c r="DS154" s="171"/>
      <c r="DT154" s="172">
        <f t="shared" si="99"/>
        <v>0</v>
      </c>
      <c r="DU154" s="156"/>
      <c r="DV154" s="173"/>
      <c r="DW154" s="174"/>
      <c r="DX154" s="174"/>
      <c r="DY154" s="174"/>
      <c r="DZ154" s="171"/>
      <c r="EA154" s="175"/>
      <c r="EB154" s="176"/>
      <c r="EC154" s="177">
        <f t="shared" si="79"/>
        <v>-145</v>
      </c>
      <c r="ED154" s="175"/>
      <c r="EE154" s="178"/>
      <c r="EF154" s="175"/>
      <c r="EG154" s="175"/>
      <c r="EH154" s="174"/>
      <c r="EI154" s="175"/>
      <c r="EJ154" s="175"/>
      <c r="EK154" s="175"/>
      <c r="EL154" s="175"/>
      <c r="EM154" s="175"/>
    </row>
    <row r="155" spans="1:143" s="44" customFormat="1" ht="12" x14ac:dyDescent="0.2">
      <c r="A155" s="154">
        <v>146</v>
      </c>
      <c r="B155" s="45">
        <v>146</v>
      </c>
      <c r="C155" s="44" t="s">
        <v>248</v>
      </c>
      <c r="D155" s="155">
        <f t="shared" si="80"/>
        <v>0</v>
      </c>
      <c r="E155" s="156">
        <f t="shared" si="81"/>
        <v>0</v>
      </c>
      <c r="F155" s="156">
        <f t="shared" si="81"/>
        <v>0</v>
      </c>
      <c r="G155" s="156">
        <f t="shared" si="81"/>
        <v>0</v>
      </c>
      <c r="H155" s="157">
        <f t="shared" si="82"/>
        <v>0</v>
      </c>
      <c r="I155" s="156"/>
      <c r="J155" s="158">
        <f t="shared" si="83"/>
        <v>0</v>
      </c>
      <c r="K155" s="159">
        <f t="shared" si="84"/>
        <v>0</v>
      </c>
      <c r="L155" s="160">
        <f t="shared" si="67"/>
        <v>0</v>
      </c>
      <c r="M155" s="156"/>
      <c r="N155" s="161">
        <f t="shared" si="68"/>
        <v>0</v>
      </c>
      <c r="O155" s="156"/>
      <c r="P155" s="162">
        <f t="shared" si="85"/>
        <v>0</v>
      </c>
      <c r="Q155" s="156">
        <f t="shared" si="86"/>
        <v>0</v>
      </c>
      <c r="R155" s="156">
        <f t="shared" si="87"/>
        <v>0</v>
      </c>
      <c r="S155" s="156">
        <f t="shared" si="88"/>
        <v>0</v>
      </c>
      <c r="T155" s="156">
        <f t="shared" si="69"/>
        <v>0</v>
      </c>
      <c r="U155" s="157">
        <f t="shared" si="70"/>
        <v>0</v>
      </c>
      <c r="V155" s="156"/>
      <c r="W155" s="161">
        <f t="shared" si="71"/>
        <v>0</v>
      </c>
      <c r="AA155" s="163">
        <v>146</v>
      </c>
      <c r="AB155" s="164"/>
      <c r="AC155" s="164"/>
      <c r="AD155" s="164"/>
      <c r="AE155" s="164"/>
      <c r="AF155" s="164"/>
      <c r="AG155" s="164"/>
      <c r="AH155" s="164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6"/>
      <c r="AW155" s="163">
        <f t="shared" si="72"/>
        <v>146</v>
      </c>
      <c r="AX155" s="164">
        <f t="shared" si="89"/>
        <v>0</v>
      </c>
      <c r="AY155" s="165">
        <f t="shared" si="90"/>
        <v>0</v>
      </c>
      <c r="AZ155" s="165">
        <f t="shared" si="91"/>
        <v>0</v>
      </c>
      <c r="BA155" s="165">
        <f t="shared" si="91"/>
        <v>0</v>
      </c>
      <c r="BB155" s="166">
        <f t="shared" si="92"/>
        <v>0</v>
      </c>
      <c r="BD155" s="163"/>
      <c r="BE155" s="165"/>
      <c r="BF155" s="165"/>
      <c r="BG155" s="165"/>
      <c r="BH155" s="166"/>
      <c r="BJ155" s="167"/>
      <c r="CA155" s="163">
        <v>146</v>
      </c>
      <c r="CB155" s="45">
        <v>146</v>
      </c>
      <c r="CC155" s="44" t="s">
        <v>248</v>
      </c>
      <c r="CD155" s="168">
        <f t="shared" si="93"/>
        <v>0</v>
      </c>
      <c r="CE155" s="169">
        <v>0</v>
      </c>
      <c r="CF155" s="156">
        <f t="shared" si="94"/>
        <v>0</v>
      </c>
      <c r="CG155" s="156">
        <v>0</v>
      </c>
      <c r="CH155" s="156">
        <v>0</v>
      </c>
      <c r="CI155" s="156">
        <f t="shared" si="95"/>
        <v>0</v>
      </c>
      <c r="CJ155" s="169">
        <f t="shared" si="73"/>
        <v>0</v>
      </c>
      <c r="CK155" s="170">
        <f t="shared" si="74"/>
        <v>0</v>
      </c>
      <c r="CZ155" s="156"/>
      <c r="DA155" s="163">
        <v>146</v>
      </c>
      <c r="DB155" s="44" t="s">
        <v>248</v>
      </c>
      <c r="DC155" s="156"/>
      <c r="DD155" s="156"/>
      <c r="DE155" s="156"/>
      <c r="DF155" s="156"/>
      <c r="DG155" s="171">
        <f t="shared" si="96"/>
        <v>0</v>
      </c>
      <c r="DH155" s="156"/>
      <c r="DI155" s="156"/>
      <c r="DJ155" s="156"/>
      <c r="DK155" s="171">
        <f t="shared" si="97"/>
        <v>0</v>
      </c>
      <c r="DL155" s="172">
        <f t="shared" si="75"/>
        <v>0</v>
      </c>
      <c r="DM155" s="156"/>
      <c r="DN155" s="172">
        <f t="shared" si="76"/>
        <v>0</v>
      </c>
      <c r="DO155" s="156"/>
      <c r="DP155" s="162">
        <f t="shared" si="77"/>
        <v>0</v>
      </c>
      <c r="DQ155" s="156">
        <f t="shared" si="78"/>
        <v>0</v>
      </c>
      <c r="DR155" s="156">
        <f t="shared" si="98"/>
        <v>0</v>
      </c>
      <c r="DS155" s="171"/>
      <c r="DT155" s="172">
        <f t="shared" si="99"/>
        <v>0</v>
      </c>
      <c r="DU155" s="156"/>
      <c r="DV155" s="173"/>
      <c r="DW155" s="174"/>
      <c r="DX155" s="174"/>
      <c r="DY155" s="174"/>
      <c r="DZ155" s="171"/>
      <c r="EA155" s="175"/>
      <c r="EB155" s="176" t="s">
        <v>119</v>
      </c>
      <c r="EC155" s="177">
        <f t="shared" si="79"/>
        <v>-146</v>
      </c>
      <c r="ED155" s="175"/>
      <c r="EE155" s="178"/>
      <c r="EF155" s="175"/>
      <c r="EG155" s="175"/>
      <c r="EH155" s="174"/>
      <c r="EI155" s="175"/>
      <c r="EJ155" s="175"/>
      <c r="EK155" s="175"/>
      <c r="EL155" s="175"/>
      <c r="EM155" s="175"/>
    </row>
    <row r="156" spans="1:143" s="44" customFormat="1" ht="12" x14ac:dyDescent="0.2">
      <c r="A156" s="154">
        <v>147</v>
      </c>
      <c r="B156" s="45">
        <v>147</v>
      </c>
      <c r="C156" s="44" t="s">
        <v>249</v>
      </c>
      <c r="D156" s="155">
        <f t="shared" si="80"/>
        <v>0</v>
      </c>
      <c r="E156" s="156">
        <f t="shared" si="81"/>
        <v>0</v>
      </c>
      <c r="F156" s="156">
        <f t="shared" si="81"/>
        <v>0</v>
      </c>
      <c r="G156" s="156">
        <f t="shared" si="81"/>
        <v>0</v>
      </c>
      <c r="H156" s="157">
        <f t="shared" si="82"/>
        <v>0</v>
      </c>
      <c r="I156" s="156"/>
      <c r="J156" s="158">
        <f t="shared" si="83"/>
        <v>0</v>
      </c>
      <c r="K156" s="159">
        <f t="shared" si="84"/>
        <v>0</v>
      </c>
      <c r="L156" s="160">
        <f t="shared" si="67"/>
        <v>0</v>
      </c>
      <c r="M156" s="156"/>
      <c r="N156" s="161">
        <f t="shared" si="68"/>
        <v>0</v>
      </c>
      <c r="O156" s="156"/>
      <c r="P156" s="162">
        <f t="shared" si="85"/>
        <v>0</v>
      </c>
      <c r="Q156" s="156">
        <f t="shared" si="86"/>
        <v>0</v>
      </c>
      <c r="R156" s="156">
        <f t="shared" si="87"/>
        <v>0</v>
      </c>
      <c r="S156" s="156">
        <f t="shared" si="88"/>
        <v>0</v>
      </c>
      <c r="T156" s="156">
        <f t="shared" si="69"/>
        <v>0</v>
      </c>
      <c r="U156" s="157">
        <f t="shared" si="70"/>
        <v>0</v>
      </c>
      <c r="V156" s="156"/>
      <c r="W156" s="161">
        <f t="shared" si="71"/>
        <v>0</v>
      </c>
      <c r="AA156" s="163">
        <v>147</v>
      </c>
      <c r="AB156" s="164"/>
      <c r="AC156" s="164"/>
      <c r="AD156" s="164"/>
      <c r="AE156" s="164"/>
      <c r="AF156" s="164"/>
      <c r="AG156" s="164"/>
      <c r="AH156" s="164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6"/>
      <c r="AW156" s="163">
        <f t="shared" si="72"/>
        <v>147</v>
      </c>
      <c r="AX156" s="164">
        <f t="shared" si="89"/>
        <v>0</v>
      </c>
      <c r="AY156" s="165">
        <f t="shared" si="90"/>
        <v>0</v>
      </c>
      <c r="AZ156" s="165">
        <f t="shared" si="91"/>
        <v>0</v>
      </c>
      <c r="BA156" s="165">
        <f t="shared" si="91"/>
        <v>0</v>
      </c>
      <c r="BB156" s="166">
        <f t="shared" si="92"/>
        <v>0</v>
      </c>
      <c r="BD156" s="163"/>
      <c r="BE156" s="165"/>
      <c r="BF156" s="165"/>
      <c r="BG156" s="165"/>
      <c r="BH156" s="166"/>
      <c r="BJ156" s="167"/>
      <c r="CA156" s="163">
        <v>147</v>
      </c>
      <c r="CB156" s="45">
        <v>147</v>
      </c>
      <c r="CC156" s="44" t="s">
        <v>249</v>
      </c>
      <c r="CD156" s="168">
        <f t="shared" si="93"/>
        <v>0</v>
      </c>
      <c r="CE156" s="169">
        <v>0</v>
      </c>
      <c r="CF156" s="156">
        <f t="shared" si="94"/>
        <v>0</v>
      </c>
      <c r="CG156" s="156">
        <v>0</v>
      </c>
      <c r="CH156" s="156">
        <v>0</v>
      </c>
      <c r="CI156" s="156">
        <f t="shared" si="95"/>
        <v>0</v>
      </c>
      <c r="CJ156" s="169">
        <f t="shared" si="73"/>
        <v>0</v>
      </c>
      <c r="CK156" s="170">
        <f t="shared" si="74"/>
        <v>0</v>
      </c>
      <c r="CZ156" s="156"/>
      <c r="DA156" s="163">
        <v>147</v>
      </c>
      <c r="DB156" s="44" t="s">
        <v>249</v>
      </c>
      <c r="DC156" s="156"/>
      <c r="DD156" s="156"/>
      <c r="DE156" s="156"/>
      <c r="DF156" s="156"/>
      <c r="DG156" s="171">
        <f t="shared" si="96"/>
        <v>0</v>
      </c>
      <c r="DH156" s="156"/>
      <c r="DI156" s="156"/>
      <c r="DJ156" s="156"/>
      <c r="DK156" s="171">
        <f t="shared" si="97"/>
        <v>0</v>
      </c>
      <c r="DL156" s="172">
        <f t="shared" si="75"/>
        <v>0</v>
      </c>
      <c r="DM156" s="156"/>
      <c r="DN156" s="172">
        <f t="shared" si="76"/>
        <v>0</v>
      </c>
      <c r="DO156" s="156"/>
      <c r="DP156" s="162">
        <f t="shared" si="77"/>
        <v>0</v>
      </c>
      <c r="DQ156" s="156">
        <f t="shared" si="78"/>
        <v>0</v>
      </c>
      <c r="DR156" s="156">
        <f t="shared" si="98"/>
        <v>0</v>
      </c>
      <c r="DS156" s="171"/>
      <c r="DT156" s="172">
        <f t="shared" si="99"/>
        <v>0</v>
      </c>
      <c r="DU156" s="156"/>
      <c r="DV156" s="173"/>
      <c r="DW156" s="174"/>
      <c r="DX156" s="174"/>
      <c r="DY156" s="174"/>
      <c r="DZ156" s="171"/>
      <c r="EA156" s="175"/>
      <c r="EB156" s="176"/>
      <c r="EC156" s="177">
        <f t="shared" si="79"/>
        <v>-147</v>
      </c>
      <c r="ED156" s="175"/>
      <c r="EE156" s="178"/>
      <c r="EF156" s="175"/>
      <c r="EG156" s="175"/>
      <c r="EH156" s="174"/>
      <c r="EI156" s="175"/>
      <c r="EJ156" s="175"/>
      <c r="EK156" s="175"/>
      <c r="EL156" s="175"/>
      <c r="EM156" s="175"/>
    </row>
    <row r="157" spans="1:143" s="44" customFormat="1" ht="12" x14ac:dyDescent="0.2">
      <c r="A157" s="154">
        <v>148</v>
      </c>
      <c r="B157" s="45">
        <v>148</v>
      </c>
      <c r="C157" s="44" t="s">
        <v>250</v>
      </c>
      <c r="D157" s="155">
        <f t="shared" si="80"/>
        <v>0</v>
      </c>
      <c r="E157" s="156">
        <f t="shared" si="81"/>
        <v>0</v>
      </c>
      <c r="F157" s="156">
        <f t="shared" si="81"/>
        <v>0</v>
      </c>
      <c r="G157" s="156">
        <f t="shared" si="81"/>
        <v>0</v>
      </c>
      <c r="H157" s="157">
        <f t="shared" si="82"/>
        <v>0</v>
      </c>
      <c r="I157" s="156"/>
      <c r="J157" s="158">
        <f t="shared" si="83"/>
        <v>0</v>
      </c>
      <c r="K157" s="159">
        <f t="shared" si="84"/>
        <v>0</v>
      </c>
      <c r="L157" s="160">
        <f t="shared" si="67"/>
        <v>0</v>
      </c>
      <c r="M157" s="156"/>
      <c r="N157" s="161">
        <f t="shared" si="68"/>
        <v>0</v>
      </c>
      <c r="O157" s="156"/>
      <c r="P157" s="162">
        <f t="shared" si="85"/>
        <v>0</v>
      </c>
      <c r="Q157" s="156">
        <f t="shared" si="86"/>
        <v>0</v>
      </c>
      <c r="R157" s="156">
        <f t="shared" si="87"/>
        <v>0</v>
      </c>
      <c r="S157" s="156">
        <f t="shared" si="88"/>
        <v>0</v>
      </c>
      <c r="T157" s="156">
        <f t="shared" si="69"/>
        <v>0</v>
      </c>
      <c r="U157" s="157">
        <f t="shared" si="70"/>
        <v>0</v>
      </c>
      <c r="V157" s="156"/>
      <c r="W157" s="161">
        <f t="shared" si="71"/>
        <v>0</v>
      </c>
      <c r="AA157" s="163">
        <v>148</v>
      </c>
      <c r="AB157" s="164"/>
      <c r="AC157" s="164"/>
      <c r="AD157" s="164"/>
      <c r="AE157" s="164"/>
      <c r="AF157" s="164"/>
      <c r="AG157" s="164"/>
      <c r="AH157" s="164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6"/>
      <c r="AW157" s="163">
        <f t="shared" si="72"/>
        <v>148</v>
      </c>
      <c r="AX157" s="164">
        <f t="shared" si="89"/>
        <v>0</v>
      </c>
      <c r="AY157" s="165">
        <f t="shared" si="90"/>
        <v>0</v>
      </c>
      <c r="AZ157" s="165">
        <f t="shared" si="91"/>
        <v>0</v>
      </c>
      <c r="BA157" s="165">
        <f t="shared" si="91"/>
        <v>0</v>
      </c>
      <c r="BB157" s="166">
        <f t="shared" si="92"/>
        <v>0</v>
      </c>
      <c r="BD157" s="163"/>
      <c r="BE157" s="165"/>
      <c r="BF157" s="165"/>
      <c r="BG157" s="165"/>
      <c r="BH157" s="166"/>
      <c r="BJ157" s="167"/>
      <c r="CA157" s="163">
        <v>148</v>
      </c>
      <c r="CB157" s="45">
        <v>148</v>
      </c>
      <c r="CC157" s="44" t="s">
        <v>250</v>
      </c>
      <c r="CD157" s="168">
        <f t="shared" si="93"/>
        <v>0</v>
      </c>
      <c r="CE157" s="169">
        <v>0</v>
      </c>
      <c r="CF157" s="156">
        <f t="shared" si="94"/>
        <v>0</v>
      </c>
      <c r="CG157" s="156">
        <v>0</v>
      </c>
      <c r="CH157" s="156">
        <v>0</v>
      </c>
      <c r="CI157" s="156">
        <f t="shared" si="95"/>
        <v>0</v>
      </c>
      <c r="CJ157" s="169">
        <f t="shared" si="73"/>
        <v>0</v>
      </c>
      <c r="CK157" s="170">
        <f t="shared" si="74"/>
        <v>0</v>
      </c>
      <c r="CZ157" s="156"/>
      <c r="DA157" s="163">
        <v>148</v>
      </c>
      <c r="DB157" s="44" t="s">
        <v>250</v>
      </c>
      <c r="DC157" s="156"/>
      <c r="DD157" s="156"/>
      <c r="DE157" s="156"/>
      <c r="DF157" s="156"/>
      <c r="DG157" s="171">
        <f t="shared" si="96"/>
        <v>0</v>
      </c>
      <c r="DH157" s="156"/>
      <c r="DI157" s="156"/>
      <c r="DJ157" s="156"/>
      <c r="DK157" s="171">
        <f t="shared" si="97"/>
        <v>0</v>
      </c>
      <c r="DL157" s="172">
        <f t="shared" si="75"/>
        <v>0</v>
      </c>
      <c r="DM157" s="156"/>
      <c r="DN157" s="172">
        <f t="shared" si="76"/>
        <v>0</v>
      </c>
      <c r="DO157" s="156"/>
      <c r="DP157" s="162">
        <f t="shared" si="77"/>
        <v>0</v>
      </c>
      <c r="DQ157" s="156">
        <f t="shared" si="78"/>
        <v>0</v>
      </c>
      <c r="DR157" s="156">
        <f t="shared" si="98"/>
        <v>0</v>
      </c>
      <c r="DS157" s="171"/>
      <c r="DT157" s="172">
        <f t="shared" si="99"/>
        <v>0</v>
      </c>
      <c r="DU157" s="156"/>
      <c r="DV157" s="173"/>
      <c r="DW157" s="174"/>
      <c r="DX157" s="174"/>
      <c r="DY157" s="174"/>
      <c r="DZ157" s="171"/>
      <c r="EA157" s="175"/>
      <c r="EB157" s="176" t="s">
        <v>251</v>
      </c>
      <c r="EC157" s="177">
        <f t="shared" si="79"/>
        <v>-148</v>
      </c>
      <c r="ED157" s="175"/>
      <c r="EE157" s="178"/>
      <c r="EF157" s="175"/>
      <c r="EG157" s="175"/>
      <c r="EH157" s="174"/>
      <c r="EI157" s="175"/>
      <c r="EJ157" s="175"/>
      <c r="EK157" s="175"/>
      <c r="EL157" s="175"/>
      <c r="EM157" s="175"/>
    </row>
    <row r="158" spans="1:143" s="44" customFormat="1" ht="12" x14ac:dyDescent="0.2">
      <c r="A158" s="154">
        <v>149</v>
      </c>
      <c r="B158" s="45">
        <v>149</v>
      </c>
      <c r="C158" s="44" t="s">
        <v>252</v>
      </c>
      <c r="D158" s="155">
        <f t="shared" si="80"/>
        <v>1992.8251619548494</v>
      </c>
      <c r="E158" s="156">
        <f t="shared" si="81"/>
        <v>29163300.89960907</v>
      </c>
      <c r="F158" s="156">
        <f t="shared" si="81"/>
        <v>950943</v>
      </c>
      <c r="G158" s="156">
        <f t="shared" si="81"/>
        <v>1869270.0019136507</v>
      </c>
      <c r="H158" s="157">
        <f t="shared" si="82"/>
        <v>31983513.901522722</v>
      </c>
      <c r="I158" s="156"/>
      <c r="J158" s="158">
        <f t="shared" si="83"/>
        <v>1869270.0019136507</v>
      </c>
      <c r="K158" s="159">
        <f t="shared" si="84"/>
        <v>3960492.079531054</v>
      </c>
      <c r="L158" s="160">
        <f t="shared" si="67"/>
        <v>5829762.0814447049</v>
      </c>
      <c r="M158" s="156"/>
      <c r="N158" s="161">
        <f t="shared" si="68"/>
        <v>26153751.820078015</v>
      </c>
      <c r="O158" s="156"/>
      <c r="P158" s="162">
        <f t="shared" si="85"/>
        <v>1869270.0019136507</v>
      </c>
      <c r="Q158" s="156">
        <f t="shared" si="86"/>
        <v>57.507763487029841</v>
      </c>
      <c r="R158" s="156">
        <f t="shared" si="87"/>
        <v>0</v>
      </c>
      <c r="S158" s="156">
        <f t="shared" si="88"/>
        <v>0</v>
      </c>
      <c r="T158" s="156">
        <f t="shared" si="69"/>
        <v>3960492.079531054</v>
      </c>
      <c r="U158" s="157">
        <f t="shared" si="70"/>
        <v>5829819.5892081913</v>
      </c>
      <c r="V158" s="156"/>
      <c r="W158" s="161">
        <f t="shared" si="71"/>
        <v>7020241.2092862073</v>
      </c>
      <c r="AA158" s="163">
        <v>149</v>
      </c>
      <c r="AB158" s="164">
        <v>1992.8251619548494</v>
      </c>
      <c r="AC158" s="164">
        <v>0</v>
      </c>
      <c r="AD158" s="164">
        <v>0</v>
      </c>
      <c r="AE158" s="164">
        <v>0</v>
      </c>
      <c r="AF158" s="164">
        <v>3.9647355163727944</v>
      </c>
      <c r="AG158" s="164">
        <v>0</v>
      </c>
      <c r="AH158" s="164">
        <v>29232711</v>
      </c>
      <c r="AI158" s="165">
        <v>69410.100390887543</v>
      </c>
      <c r="AJ158" s="165">
        <v>0</v>
      </c>
      <c r="AK158" s="165">
        <v>0</v>
      </c>
      <c r="AL158" s="165">
        <v>29163300.89960907</v>
      </c>
      <c r="AM158" s="165">
        <v>950943</v>
      </c>
      <c r="AN158" s="165">
        <v>1869270.0019136507</v>
      </c>
      <c r="AO158" s="165">
        <v>31983513.901522793</v>
      </c>
      <c r="AP158" s="165">
        <v>0</v>
      </c>
      <c r="AQ158" s="165">
        <v>57.507763487029841</v>
      </c>
      <c r="AR158" s="165">
        <v>0</v>
      </c>
      <c r="AS158" s="165">
        <v>0</v>
      </c>
      <c r="AT158" s="165">
        <v>57.507763487029841</v>
      </c>
      <c r="AU158" s="166">
        <v>31983571.409286276</v>
      </c>
      <c r="AW158" s="163">
        <f t="shared" si="72"/>
        <v>149</v>
      </c>
      <c r="AX158" s="164">
        <f t="shared" si="89"/>
        <v>0</v>
      </c>
      <c r="AY158" s="165">
        <f t="shared" si="90"/>
        <v>0</v>
      </c>
      <c r="AZ158" s="165">
        <f t="shared" si="91"/>
        <v>0</v>
      </c>
      <c r="BA158" s="165">
        <f t="shared" si="91"/>
        <v>0</v>
      </c>
      <c r="BB158" s="166">
        <f t="shared" si="92"/>
        <v>0</v>
      </c>
      <c r="BC158" s="44">
        <v>32052910</v>
      </c>
      <c r="BD158" s="163"/>
      <c r="BE158" s="165"/>
      <c r="BF158" s="165"/>
      <c r="BG158" s="165"/>
      <c r="BH158" s="166"/>
      <c r="BJ158" s="167"/>
      <c r="CA158" s="163">
        <v>149</v>
      </c>
      <c r="CB158" s="45">
        <v>149</v>
      </c>
      <c r="CC158" s="44" t="s">
        <v>252</v>
      </c>
      <c r="CD158" s="168">
        <f t="shared" si="93"/>
        <v>29163300.89960907</v>
      </c>
      <c r="CE158" s="169">
        <v>25305682</v>
      </c>
      <c r="CF158" s="156">
        <f t="shared" si="94"/>
        <v>3857618.8996090703</v>
      </c>
      <c r="CG158" s="156">
        <v>310083.59999999998</v>
      </c>
      <c r="CH158" s="156">
        <v>983211.20000000007</v>
      </c>
      <c r="CI158" s="156">
        <f t="shared" si="95"/>
        <v>0</v>
      </c>
      <c r="CJ158" s="169">
        <f t="shared" si="73"/>
        <v>5150913.6996090701</v>
      </c>
      <c r="CK158" s="170">
        <f t="shared" si="74"/>
        <v>3960492.079531054</v>
      </c>
      <c r="CZ158" s="156"/>
      <c r="DA158" s="163">
        <v>149</v>
      </c>
      <c r="DB158" s="44" t="s">
        <v>252</v>
      </c>
      <c r="DC158" s="156"/>
      <c r="DD158" s="156"/>
      <c r="DE158" s="156"/>
      <c r="DF158" s="156"/>
      <c r="DG158" s="171">
        <f t="shared" si="96"/>
        <v>0</v>
      </c>
      <c r="DH158" s="156"/>
      <c r="DI158" s="156"/>
      <c r="DJ158" s="156"/>
      <c r="DK158" s="171">
        <f t="shared" si="97"/>
        <v>0</v>
      </c>
      <c r="DL158" s="172">
        <f t="shared" si="75"/>
        <v>0</v>
      </c>
      <c r="DM158" s="156"/>
      <c r="DN158" s="172">
        <f t="shared" si="76"/>
        <v>0</v>
      </c>
      <c r="DO158" s="156"/>
      <c r="DP158" s="162">
        <f t="shared" si="77"/>
        <v>3857618.8996090703</v>
      </c>
      <c r="DQ158" s="156">
        <f t="shared" si="78"/>
        <v>0</v>
      </c>
      <c r="DR158" s="156">
        <f t="shared" si="98"/>
        <v>3857618.8996090703</v>
      </c>
      <c r="DS158" s="171"/>
      <c r="DT158" s="172">
        <f t="shared" si="99"/>
        <v>0</v>
      </c>
      <c r="DU158" s="156"/>
      <c r="DV158" s="173"/>
      <c r="DW158" s="174"/>
      <c r="DX158" s="174"/>
      <c r="DY158" s="174"/>
      <c r="DZ158" s="171"/>
      <c r="EA158" s="175"/>
      <c r="EB158" s="176"/>
      <c r="EC158" s="177">
        <f t="shared" si="79"/>
        <v>-149</v>
      </c>
      <c r="ED158" s="175"/>
      <c r="EE158" s="178"/>
      <c r="EF158" s="175"/>
      <c r="EG158" s="175"/>
      <c r="EH158" s="174"/>
      <c r="EI158" s="175"/>
      <c r="EJ158" s="175"/>
      <c r="EK158" s="175"/>
      <c r="EL158" s="175"/>
      <c r="EM158" s="175"/>
    </row>
    <row r="159" spans="1:143" s="44" customFormat="1" ht="12" x14ac:dyDescent="0.2">
      <c r="A159" s="154">
        <v>150</v>
      </c>
      <c r="B159" s="45">
        <v>150</v>
      </c>
      <c r="C159" s="44" t="s">
        <v>253</v>
      </c>
      <c r="D159" s="155">
        <f t="shared" si="80"/>
        <v>0</v>
      </c>
      <c r="E159" s="156">
        <f t="shared" si="81"/>
        <v>0</v>
      </c>
      <c r="F159" s="156">
        <f t="shared" si="81"/>
        <v>0</v>
      </c>
      <c r="G159" s="156">
        <f t="shared" si="81"/>
        <v>0</v>
      </c>
      <c r="H159" s="157">
        <f t="shared" si="82"/>
        <v>0</v>
      </c>
      <c r="I159" s="156"/>
      <c r="J159" s="158">
        <f t="shared" si="83"/>
        <v>0</v>
      </c>
      <c r="K159" s="159">
        <f t="shared" si="84"/>
        <v>0</v>
      </c>
      <c r="L159" s="160">
        <f t="shared" si="67"/>
        <v>0</v>
      </c>
      <c r="M159" s="156"/>
      <c r="N159" s="161">
        <f t="shared" si="68"/>
        <v>0</v>
      </c>
      <c r="O159" s="156"/>
      <c r="P159" s="162">
        <f t="shared" si="85"/>
        <v>0</v>
      </c>
      <c r="Q159" s="156">
        <f t="shared" si="86"/>
        <v>0</v>
      </c>
      <c r="R159" s="156">
        <f t="shared" si="87"/>
        <v>0</v>
      </c>
      <c r="S159" s="156">
        <f t="shared" si="88"/>
        <v>0</v>
      </c>
      <c r="T159" s="156">
        <f t="shared" si="69"/>
        <v>0</v>
      </c>
      <c r="U159" s="157">
        <f t="shared" si="70"/>
        <v>0</v>
      </c>
      <c r="V159" s="156"/>
      <c r="W159" s="161">
        <f t="shared" si="71"/>
        <v>0</v>
      </c>
      <c r="AA159" s="163">
        <v>150</v>
      </c>
      <c r="AB159" s="164"/>
      <c r="AC159" s="164"/>
      <c r="AD159" s="164"/>
      <c r="AE159" s="164"/>
      <c r="AF159" s="164"/>
      <c r="AG159" s="164"/>
      <c r="AH159" s="164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6"/>
      <c r="AW159" s="163">
        <f t="shared" si="72"/>
        <v>150</v>
      </c>
      <c r="AX159" s="164">
        <f t="shared" si="89"/>
        <v>0</v>
      </c>
      <c r="AY159" s="165">
        <f t="shared" si="90"/>
        <v>0</v>
      </c>
      <c r="AZ159" s="165">
        <f t="shared" si="91"/>
        <v>0</v>
      </c>
      <c r="BA159" s="165">
        <f t="shared" si="91"/>
        <v>0</v>
      </c>
      <c r="BB159" s="166">
        <f t="shared" si="92"/>
        <v>0</v>
      </c>
      <c r="BD159" s="163"/>
      <c r="BE159" s="165"/>
      <c r="BF159" s="165"/>
      <c r="BG159" s="165"/>
      <c r="BH159" s="166"/>
      <c r="BJ159" s="167"/>
      <c r="CA159" s="163">
        <v>150</v>
      </c>
      <c r="CB159" s="45">
        <v>150</v>
      </c>
      <c r="CC159" s="44" t="s">
        <v>253</v>
      </c>
      <c r="CD159" s="168">
        <f t="shared" si="93"/>
        <v>0</v>
      </c>
      <c r="CE159" s="169">
        <v>0</v>
      </c>
      <c r="CF159" s="156">
        <f t="shared" si="94"/>
        <v>0</v>
      </c>
      <c r="CG159" s="156">
        <v>0</v>
      </c>
      <c r="CH159" s="156">
        <v>0</v>
      </c>
      <c r="CI159" s="156">
        <f t="shared" si="95"/>
        <v>0</v>
      </c>
      <c r="CJ159" s="169">
        <f t="shared" si="73"/>
        <v>0</v>
      </c>
      <c r="CK159" s="170">
        <f t="shared" si="74"/>
        <v>0</v>
      </c>
      <c r="CZ159" s="156"/>
      <c r="DA159" s="163">
        <v>150</v>
      </c>
      <c r="DB159" s="44" t="s">
        <v>253</v>
      </c>
      <c r="DC159" s="156"/>
      <c r="DD159" s="156"/>
      <c r="DE159" s="156"/>
      <c r="DF159" s="156"/>
      <c r="DG159" s="171">
        <f t="shared" si="96"/>
        <v>0</v>
      </c>
      <c r="DH159" s="156"/>
      <c r="DI159" s="156"/>
      <c r="DJ159" s="156"/>
      <c r="DK159" s="171">
        <f t="shared" si="97"/>
        <v>0</v>
      </c>
      <c r="DL159" s="172">
        <f t="shared" si="75"/>
        <v>0</v>
      </c>
      <c r="DM159" s="156"/>
      <c r="DN159" s="172">
        <f t="shared" si="76"/>
        <v>0</v>
      </c>
      <c r="DO159" s="156"/>
      <c r="DP159" s="162">
        <f t="shared" si="77"/>
        <v>0</v>
      </c>
      <c r="DQ159" s="156">
        <f t="shared" si="78"/>
        <v>0</v>
      </c>
      <c r="DR159" s="156">
        <f t="shared" si="98"/>
        <v>0</v>
      </c>
      <c r="DS159" s="171"/>
      <c r="DT159" s="172">
        <f t="shared" si="99"/>
        <v>0</v>
      </c>
      <c r="DU159" s="156"/>
      <c r="DV159" s="173"/>
      <c r="DW159" s="174"/>
      <c r="DX159" s="174"/>
      <c r="DY159" s="174"/>
      <c r="DZ159" s="171"/>
      <c r="EA159" s="175"/>
      <c r="EB159" s="176"/>
      <c r="EC159" s="177">
        <f t="shared" si="79"/>
        <v>-150</v>
      </c>
      <c r="ED159" s="175"/>
      <c r="EE159" s="178"/>
      <c r="EF159" s="175"/>
      <c r="EG159" s="175"/>
      <c r="EH159" s="174"/>
      <c r="EI159" s="175"/>
      <c r="EJ159" s="175"/>
      <c r="EK159" s="175"/>
      <c r="EL159" s="175"/>
      <c r="EM159" s="175"/>
    </row>
    <row r="160" spans="1:143" s="44" customFormat="1" ht="12" x14ac:dyDescent="0.2">
      <c r="A160" s="154">
        <v>151</v>
      </c>
      <c r="B160" s="45">
        <v>151</v>
      </c>
      <c r="C160" s="44" t="s">
        <v>254</v>
      </c>
      <c r="D160" s="155">
        <f t="shared" si="80"/>
        <v>26.164411027568914</v>
      </c>
      <c r="E160" s="156">
        <f t="shared" si="81"/>
        <v>375866.61461654113</v>
      </c>
      <c r="F160" s="156">
        <f t="shared" si="81"/>
        <v>0</v>
      </c>
      <c r="G160" s="156">
        <f t="shared" si="81"/>
        <v>24542.217543859675</v>
      </c>
      <c r="H160" s="157">
        <f t="shared" si="82"/>
        <v>400408.83216040081</v>
      </c>
      <c r="I160" s="156"/>
      <c r="J160" s="158">
        <f t="shared" si="83"/>
        <v>24542.217543859675</v>
      </c>
      <c r="K160" s="159">
        <f t="shared" si="84"/>
        <v>57011.492097996859</v>
      </c>
      <c r="L160" s="160">
        <f t="shared" si="67"/>
        <v>81553.709641856534</v>
      </c>
      <c r="M160" s="156"/>
      <c r="N160" s="161">
        <f t="shared" si="68"/>
        <v>318855.12251854426</v>
      </c>
      <c r="O160" s="156"/>
      <c r="P160" s="162">
        <f t="shared" si="85"/>
        <v>24542.217543859675</v>
      </c>
      <c r="Q160" s="156">
        <f t="shared" si="86"/>
        <v>0</v>
      </c>
      <c r="R160" s="156">
        <f t="shared" si="87"/>
        <v>0</v>
      </c>
      <c r="S160" s="156">
        <f t="shared" si="88"/>
        <v>0</v>
      </c>
      <c r="T160" s="156">
        <f t="shared" si="69"/>
        <v>57011.492097996859</v>
      </c>
      <c r="U160" s="157">
        <f t="shared" si="70"/>
        <v>81553.709641856534</v>
      </c>
      <c r="V160" s="156"/>
      <c r="W160" s="161">
        <f t="shared" si="71"/>
        <v>127692.2321604008</v>
      </c>
      <c r="AA160" s="163">
        <v>151</v>
      </c>
      <c r="AB160" s="164">
        <v>26.164411027568914</v>
      </c>
      <c r="AC160" s="164">
        <v>0</v>
      </c>
      <c r="AD160" s="164">
        <v>0</v>
      </c>
      <c r="AE160" s="164">
        <v>0</v>
      </c>
      <c r="AF160" s="164">
        <v>0</v>
      </c>
      <c r="AG160" s="164">
        <v>0</v>
      </c>
      <c r="AH160" s="164">
        <v>380212</v>
      </c>
      <c r="AI160" s="165">
        <v>4345.3853834586453</v>
      </c>
      <c r="AJ160" s="165">
        <v>0</v>
      </c>
      <c r="AK160" s="165">
        <v>0</v>
      </c>
      <c r="AL160" s="165">
        <v>375866.61461654113</v>
      </c>
      <c r="AM160" s="165">
        <v>0</v>
      </c>
      <c r="AN160" s="165">
        <v>24542.217543859675</v>
      </c>
      <c r="AO160" s="165">
        <v>400408.83216040093</v>
      </c>
      <c r="AP160" s="165">
        <v>0</v>
      </c>
      <c r="AQ160" s="165">
        <v>0</v>
      </c>
      <c r="AR160" s="165">
        <v>0</v>
      </c>
      <c r="AS160" s="165">
        <v>0</v>
      </c>
      <c r="AT160" s="165">
        <v>0</v>
      </c>
      <c r="AU160" s="166">
        <v>400408.83216040093</v>
      </c>
      <c r="AW160" s="163">
        <f t="shared" si="72"/>
        <v>151</v>
      </c>
      <c r="AX160" s="164">
        <f t="shared" si="89"/>
        <v>0</v>
      </c>
      <c r="AY160" s="165">
        <f t="shared" si="90"/>
        <v>0</v>
      </c>
      <c r="AZ160" s="165">
        <f t="shared" si="91"/>
        <v>0</v>
      </c>
      <c r="BA160" s="165">
        <f t="shared" si="91"/>
        <v>0</v>
      </c>
      <c r="BB160" s="166">
        <f t="shared" si="92"/>
        <v>0</v>
      </c>
      <c r="BC160" s="44">
        <v>404753</v>
      </c>
      <c r="BD160" s="163"/>
      <c r="BE160" s="165"/>
      <c r="BF160" s="165"/>
      <c r="BG160" s="165"/>
      <c r="BH160" s="166"/>
      <c r="BJ160" s="167"/>
      <c r="CA160" s="163">
        <v>151</v>
      </c>
      <c r="CB160" s="45">
        <v>151</v>
      </c>
      <c r="CC160" s="44" t="s">
        <v>254</v>
      </c>
      <c r="CD160" s="168">
        <f t="shared" si="93"/>
        <v>375866.61461654113</v>
      </c>
      <c r="CE160" s="169">
        <v>337937</v>
      </c>
      <c r="CF160" s="156">
        <f t="shared" si="94"/>
        <v>37929.614616541134</v>
      </c>
      <c r="CG160" s="156">
        <v>57517.2</v>
      </c>
      <c r="CH160" s="156">
        <v>7703.2000000000007</v>
      </c>
      <c r="CI160" s="156">
        <f t="shared" si="95"/>
        <v>0</v>
      </c>
      <c r="CJ160" s="169">
        <f t="shared" si="73"/>
        <v>103150.01461654113</v>
      </c>
      <c r="CK160" s="170">
        <f t="shared" si="74"/>
        <v>57011.492097996859</v>
      </c>
      <c r="CZ160" s="156"/>
      <c r="DA160" s="163">
        <v>151</v>
      </c>
      <c r="DB160" s="44" t="s">
        <v>254</v>
      </c>
      <c r="DC160" s="156"/>
      <c r="DD160" s="156"/>
      <c r="DE160" s="156"/>
      <c r="DF160" s="156"/>
      <c r="DG160" s="171">
        <f t="shared" si="96"/>
        <v>0</v>
      </c>
      <c r="DH160" s="156"/>
      <c r="DI160" s="156"/>
      <c r="DJ160" s="156"/>
      <c r="DK160" s="171">
        <f t="shared" si="97"/>
        <v>0</v>
      </c>
      <c r="DL160" s="172">
        <f t="shared" si="75"/>
        <v>0</v>
      </c>
      <c r="DM160" s="156"/>
      <c r="DN160" s="172">
        <f t="shared" si="76"/>
        <v>0</v>
      </c>
      <c r="DO160" s="156"/>
      <c r="DP160" s="162">
        <f t="shared" si="77"/>
        <v>37929.614616541134</v>
      </c>
      <c r="DQ160" s="156">
        <f t="shared" si="78"/>
        <v>0</v>
      </c>
      <c r="DR160" s="156">
        <f t="shared" si="98"/>
        <v>37929.614616541134</v>
      </c>
      <c r="DS160" s="171"/>
      <c r="DT160" s="172">
        <f t="shared" si="99"/>
        <v>0</v>
      </c>
      <c r="DU160" s="156"/>
      <c r="DV160" s="173"/>
      <c r="DW160" s="174"/>
      <c r="DX160" s="174"/>
      <c r="DY160" s="174"/>
      <c r="DZ160" s="171"/>
      <c r="EA160" s="175"/>
      <c r="EB160" s="176"/>
      <c r="EC160" s="177">
        <f t="shared" si="79"/>
        <v>-151</v>
      </c>
      <c r="ED160" s="175"/>
      <c r="EE160" s="178"/>
      <c r="EF160" s="175"/>
      <c r="EG160" s="175"/>
      <c r="EH160" s="174"/>
      <c r="EI160" s="175"/>
      <c r="EJ160" s="175"/>
      <c r="EK160" s="175"/>
      <c r="EL160" s="175"/>
      <c r="EM160" s="175"/>
    </row>
    <row r="161" spans="1:143" s="44" customFormat="1" ht="12" x14ac:dyDescent="0.2">
      <c r="A161" s="154">
        <v>152</v>
      </c>
      <c r="B161" s="45">
        <v>152</v>
      </c>
      <c r="C161" s="44" t="s">
        <v>255</v>
      </c>
      <c r="D161" s="155">
        <f t="shared" si="80"/>
        <v>1.9516129032258067</v>
      </c>
      <c r="E161" s="156">
        <f t="shared" si="81"/>
        <v>59929.609032258064</v>
      </c>
      <c r="F161" s="156">
        <f t="shared" si="81"/>
        <v>0</v>
      </c>
      <c r="G161" s="156">
        <f t="shared" si="81"/>
        <v>1830.6129032258063</v>
      </c>
      <c r="H161" s="157">
        <f t="shared" si="82"/>
        <v>61760.221935483867</v>
      </c>
      <c r="I161" s="156"/>
      <c r="J161" s="158">
        <f t="shared" si="83"/>
        <v>1830.6129032258063</v>
      </c>
      <c r="K161" s="159">
        <f t="shared" si="84"/>
        <v>15428.028006495275</v>
      </c>
      <c r="L161" s="160">
        <f t="shared" si="67"/>
        <v>17258.640909721082</v>
      </c>
      <c r="M161" s="156"/>
      <c r="N161" s="161">
        <f t="shared" si="68"/>
        <v>44501.581025762789</v>
      </c>
      <c r="O161" s="156"/>
      <c r="P161" s="162">
        <f t="shared" si="85"/>
        <v>1830.6129032258063</v>
      </c>
      <c r="Q161" s="156">
        <f t="shared" si="86"/>
        <v>0</v>
      </c>
      <c r="R161" s="156">
        <f t="shared" si="87"/>
        <v>0</v>
      </c>
      <c r="S161" s="156">
        <f t="shared" si="88"/>
        <v>0</v>
      </c>
      <c r="T161" s="156">
        <f t="shared" si="69"/>
        <v>15428.028006495275</v>
      </c>
      <c r="U161" s="157">
        <f t="shared" si="70"/>
        <v>17258.640909721082</v>
      </c>
      <c r="V161" s="156"/>
      <c r="W161" s="161">
        <f t="shared" si="71"/>
        <v>36815.221935483867</v>
      </c>
      <c r="AA161" s="163">
        <v>152</v>
      </c>
      <c r="AB161" s="164">
        <v>1.9516129032258067</v>
      </c>
      <c r="AC161" s="164">
        <v>0</v>
      </c>
      <c r="AD161" s="164">
        <v>0</v>
      </c>
      <c r="AE161" s="164">
        <v>0</v>
      </c>
      <c r="AF161" s="164">
        <v>0</v>
      </c>
      <c r="AG161" s="164">
        <v>0</v>
      </c>
      <c r="AH161" s="164">
        <v>60151</v>
      </c>
      <c r="AI161" s="165">
        <v>221.3909677419355</v>
      </c>
      <c r="AJ161" s="165">
        <v>0</v>
      </c>
      <c r="AK161" s="165">
        <v>0</v>
      </c>
      <c r="AL161" s="165">
        <v>59929.609032258064</v>
      </c>
      <c r="AM161" s="165">
        <v>0</v>
      </c>
      <c r="AN161" s="165">
        <v>1830.6129032258063</v>
      </c>
      <c r="AO161" s="165">
        <v>61760.221935483867</v>
      </c>
      <c r="AP161" s="165">
        <v>0</v>
      </c>
      <c r="AQ161" s="165">
        <v>0</v>
      </c>
      <c r="AR161" s="165">
        <v>0</v>
      </c>
      <c r="AS161" s="165">
        <v>0</v>
      </c>
      <c r="AT161" s="165">
        <v>0</v>
      </c>
      <c r="AU161" s="166">
        <v>61760.221935483867</v>
      </c>
      <c r="AW161" s="163">
        <f t="shared" si="72"/>
        <v>152</v>
      </c>
      <c r="AX161" s="164">
        <f t="shared" si="89"/>
        <v>0</v>
      </c>
      <c r="AY161" s="165">
        <f t="shared" si="90"/>
        <v>0</v>
      </c>
      <c r="AZ161" s="165">
        <f t="shared" si="91"/>
        <v>0</v>
      </c>
      <c r="BA161" s="165">
        <f t="shared" si="91"/>
        <v>0</v>
      </c>
      <c r="BB161" s="166">
        <f t="shared" si="92"/>
        <v>0</v>
      </c>
      <c r="BC161" s="44">
        <v>61985</v>
      </c>
      <c r="BD161" s="163"/>
      <c r="BE161" s="165"/>
      <c r="BF161" s="165"/>
      <c r="BG161" s="165"/>
      <c r="BH161" s="166"/>
      <c r="BJ161" s="167"/>
      <c r="CA161" s="163">
        <v>152</v>
      </c>
      <c r="CB161" s="45">
        <v>152</v>
      </c>
      <c r="CC161" s="44" t="s">
        <v>255</v>
      </c>
      <c r="CD161" s="168">
        <f t="shared" si="93"/>
        <v>59929.609032258064</v>
      </c>
      <c r="CE161" s="169">
        <v>48840</v>
      </c>
      <c r="CF161" s="156">
        <f t="shared" si="94"/>
        <v>11089.609032258064</v>
      </c>
      <c r="CG161" s="156">
        <v>13077</v>
      </c>
      <c r="CH161" s="156">
        <v>10818</v>
      </c>
      <c r="CI161" s="156">
        <f t="shared" si="95"/>
        <v>0</v>
      </c>
      <c r="CJ161" s="169">
        <f t="shared" si="73"/>
        <v>34984.609032258064</v>
      </c>
      <c r="CK161" s="170">
        <f t="shared" si="74"/>
        <v>15428.028006495275</v>
      </c>
      <c r="CZ161" s="156"/>
      <c r="DA161" s="163">
        <v>152</v>
      </c>
      <c r="DB161" s="44" t="s">
        <v>255</v>
      </c>
      <c r="DC161" s="156"/>
      <c r="DD161" s="156"/>
      <c r="DE161" s="156"/>
      <c r="DF161" s="156"/>
      <c r="DG161" s="171">
        <f t="shared" si="96"/>
        <v>0</v>
      </c>
      <c r="DH161" s="156"/>
      <c r="DI161" s="156"/>
      <c r="DJ161" s="156"/>
      <c r="DK161" s="171">
        <f t="shared" si="97"/>
        <v>0</v>
      </c>
      <c r="DL161" s="172">
        <f t="shared" si="75"/>
        <v>0</v>
      </c>
      <c r="DM161" s="156"/>
      <c r="DN161" s="172">
        <f t="shared" si="76"/>
        <v>0</v>
      </c>
      <c r="DO161" s="156"/>
      <c r="DP161" s="162">
        <f t="shared" si="77"/>
        <v>11089.609032258064</v>
      </c>
      <c r="DQ161" s="156">
        <f t="shared" si="78"/>
        <v>0</v>
      </c>
      <c r="DR161" s="156">
        <f t="shared" si="98"/>
        <v>11089.609032258064</v>
      </c>
      <c r="DS161" s="171"/>
      <c r="DT161" s="172">
        <f t="shared" si="99"/>
        <v>0</v>
      </c>
      <c r="DU161" s="156"/>
      <c r="DV161" s="173"/>
      <c r="DW161" s="174"/>
      <c r="DX161" s="174"/>
      <c r="DY161" s="174"/>
      <c r="DZ161" s="171"/>
      <c r="EA161" s="175"/>
      <c r="EB161" s="176"/>
      <c r="EC161" s="177">
        <f t="shared" si="79"/>
        <v>-152</v>
      </c>
      <c r="ED161" s="175"/>
      <c r="EE161" s="178"/>
      <c r="EF161" s="175"/>
      <c r="EG161" s="175"/>
      <c r="EH161" s="174"/>
      <c r="EI161" s="175"/>
      <c r="EJ161" s="175"/>
      <c r="EK161" s="175"/>
      <c r="EL161" s="175"/>
      <c r="EM161" s="175"/>
    </row>
    <row r="162" spans="1:143" s="44" customFormat="1" ht="12" x14ac:dyDescent="0.2">
      <c r="A162" s="154">
        <v>153</v>
      </c>
      <c r="B162" s="45">
        <v>153</v>
      </c>
      <c r="C162" s="44" t="s">
        <v>256</v>
      </c>
      <c r="D162" s="155">
        <f t="shared" si="80"/>
        <v>94.663443836394904</v>
      </c>
      <c r="E162" s="156">
        <f t="shared" si="81"/>
        <v>1083579.33986999</v>
      </c>
      <c r="F162" s="156">
        <f t="shared" si="81"/>
        <v>0</v>
      </c>
      <c r="G162" s="156">
        <f t="shared" si="81"/>
        <v>88794.310318538366</v>
      </c>
      <c r="H162" s="157">
        <f t="shared" si="82"/>
        <v>1172373.6501885285</v>
      </c>
      <c r="I162" s="156"/>
      <c r="J162" s="158">
        <f t="shared" si="83"/>
        <v>88794.310318538366</v>
      </c>
      <c r="K162" s="159">
        <f t="shared" si="84"/>
        <v>63940.909826527117</v>
      </c>
      <c r="L162" s="160">
        <f t="shared" si="67"/>
        <v>152735.22014506548</v>
      </c>
      <c r="M162" s="156"/>
      <c r="N162" s="161">
        <f t="shared" si="68"/>
        <v>1019638.430043463</v>
      </c>
      <c r="O162" s="156"/>
      <c r="P162" s="162">
        <f t="shared" si="85"/>
        <v>88794.310318538366</v>
      </c>
      <c r="Q162" s="156">
        <f t="shared" si="86"/>
        <v>130.02259875823219</v>
      </c>
      <c r="R162" s="156">
        <f t="shared" si="87"/>
        <v>0</v>
      </c>
      <c r="S162" s="156">
        <f t="shared" si="88"/>
        <v>0</v>
      </c>
      <c r="T162" s="156">
        <f t="shared" si="69"/>
        <v>63940.909826527117</v>
      </c>
      <c r="U162" s="157">
        <f t="shared" si="70"/>
        <v>152865.24274382374</v>
      </c>
      <c r="V162" s="156"/>
      <c r="W162" s="161">
        <f t="shared" si="71"/>
        <v>204678.47278728662</v>
      </c>
      <c r="AA162" s="163">
        <v>153</v>
      </c>
      <c r="AB162" s="164">
        <v>94.663443836394904</v>
      </c>
      <c r="AC162" s="164">
        <v>0</v>
      </c>
      <c r="AD162" s="164">
        <v>0</v>
      </c>
      <c r="AE162" s="164">
        <v>0</v>
      </c>
      <c r="AF162" s="164">
        <v>0</v>
      </c>
      <c r="AG162" s="164">
        <v>0</v>
      </c>
      <c r="AH162" s="164">
        <v>1101395</v>
      </c>
      <c r="AI162" s="165">
        <v>17815.660130009524</v>
      </c>
      <c r="AJ162" s="165">
        <v>0</v>
      </c>
      <c r="AK162" s="165">
        <v>0</v>
      </c>
      <c r="AL162" s="165">
        <v>1083579.33986999</v>
      </c>
      <c r="AM162" s="165">
        <v>0</v>
      </c>
      <c r="AN162" s="165">
        <v>88794.310318538366</v>
      </c>
      <c r="AO162" s="165">
        <v>1172373.650188528</v>
      </c>
      <c r="AP162" s="165">
        <v>0</v>
      </c>
      <c r="AQ162" s="165">
        <v>130.02259875823219</v>
      </c>
      <c r="AR162" s="165">
        <v>0</v>
      </c>
      <c r="AS162" s="165">
        <v>0</v>
      </c>
      <c r="AT162" s="165">
        <v>130.02259875823219</v>
      </c>
      <c r="AU162" s="166">
        <v>1172503.6727872863</v>
      </c>
      <c r="AW162" s="163">
        <f t="shared" si="72"/>
        <v>153</v>
      </c>
      <c r="AX162" s="164">
        <f t="shared" si="89"/>
        <v>0</v>
      </c>
      <c r="AY162" s="165">
        <f t="shared" si="90"/>
        <v>0</v>
      </c>
      <c r="AZ162" s="165">
        <f t="shared" si="91"/>
        <v>0</v>
      </c>
      <c r="BA162" s="165">
        <f t="shared" si="91"/>
        <v>0</v>
      </c>
      <c r="BB162" s="166">
        <f t="shared" si="92"/>
        <v>0</v>
      </c>
      <c r="BC162" s="44">
        <v>1190181</v>
      </c>
      <c r="BD162" s="163"/>
      <c r="BE162" s="165"/>
      <c r="BF162" s="165"/>
      <c r="BG162" s="165"/>
      <c r="BH162" s="166"/>
      <c r="BJ162" s="167"/>
      <c r="CA162" s="163">
        <v>153</v>
      </c>
      <c r="CB162" s="45">
        <v>153</v>
      </c>
      <c r="CC162" s="44" t="s">
        <v>256</v>
      </c>
      <c r="CD162" s="168">
        <f t="shared" si="93"/>
        <v>1083579.33986999</v>
      </c>
      <c r="CE162" s="169">
        <v>1045362</v>
      </c>
      <c r="CF162" s="156">
        <f t="shared" si="94"/>
        <v>38217.339869990014</v>
      </c>
      <c r="CG162" s="156">
        <v>77536.800000000003</v>
      </c>
      <c r="CH162" s="156">
        <v>0</v>
      </c>
      <c r="CI162" s="156">
        <f t="shared" si="95"/>
        <v>0</v>
      </c>
      <c r="CJ162" s="169">
        <f t="shared" si="73"/>
        <v>115754.13986999002</v>
      </c>
      <c r="CK162" s="170">
        <f t="shared" si="74"/>
        <v>63940.909826527117</v>
      </c>
      <c r="CZ162" s="156"/>
      <c r="DA162" s="163">
        <v>153</v>
      </c>
      <c r="DB162" s="44" t="s">
        <v>256</v>
      </c>
      <c r="DC162" s="156"/>
      <c r="DD162" s="156"/>
      <c r="DE162" s="156"/>
      <c r="DF162" s="156"/>
      <c r="DG162" s="171">
        <f t="shared" si="96"/>
        <v>0</v>
      </c>
      <c r="DH162" s="156"/>
      <c r="DI162" s="156"/>
      <c r="DJ162" s="156"/>
      <c r="DK162" s="171">
        <f t="shared" si="97"/>
        <v>0</v>
      </c>
      <c r="DL162" s="172">
        <f t="shared" si="75"/>
        <v>0</v>
      </c>
      <c r="DM162" s="156"/>
      <c r="DN162" s="172">
        <f t="shared" si="76"/>
        <v>0</v>
      </c>
      <c r="DO162" s="156"/>
      <c r="DP162" s="162">
        <f t="shared" si="77"/>
        <v>38217.339869990014</v>
      </c>
      <c r="DQ162" s="156">
        <f t="shared" si="78"/>
        <v>0</v>
      </c>
      <c r="DR162" s="156">
        <f t="shared" si="98"/>
        <v>38217.339869990014</v>
      </c>
      <c r="DS162" s="171"/>
      <c r="DT162" s="172">
        <f t="shared" si="99"/>
        <v>0</v>
      </c>
      <c r="DU162" s="156"/>
      <c r="DV162" s="173"/>
      <c r="DW162" s="174"/>
      <c r="DX162" s="174"/>
      <c r="DY162" s="174"/>
      <c r="DZ162" s="171"/>
      <c r="EA162" s="175"/>
      <c r="EB162" s="176"/>
      <c r="EC162" s="177">
        <f t="shared" si="79"/>
        <v>-153</v>
      </c>
      <c r="ED162" s="175"/>
      <c r="EE162" s="178"/>
      <c r="EF162" s="175"/>
      <c r="EG162" s="175"/>
      <c r="EH162" s="174"/>
      <c r="EI162" s="175"/>
      <c r="EJ162" s="175"/>
      <c r="EK162" s="175"/>
      <c r="EL162" s="175"/>
      <c r="EM162" s="175"/>
    </row>
    <row r="163" spans="1:143" s="44" customFormat="1" ht="12" x14ac:dyDescent="0.2">
      <c r="A163" s="154">
        <v>154</v>
      </c>
      <c r="B163" s="45">
        <v>154</v>
      </c>
      <c r="C163" s="44" t="s">
        <v>257</v>
      </c>
      <c r="D163" s="155">
        <f t="shared" si="80"/>
        <v>3.1285714285714294</v>
      </c>
      <c r="E163" s="156">
        <f t="shared" si="81"/>
        <v>67494</v>
      </c>
      <c r="F163" s="156">
        <f t="shared" si="81"/>
        <v>0</v>
      </c>
      <c r="G163" s="156">
        <f t="shared" si="81"/>
        <v>2934.6000000000013</v>
      </c>
      <c r="H163" s="157">
        <f t="shared" si="82"/>
        <v>70428.600000000006</v>
      </c>
      <c r="I163" s="156"/>
      <c r="J163" s="158">
        <f t="shared" si="83"/>
        <v>2934.6000000000013</v>
      </c>
      <c r="K163" s="159">
        <f t="shared" si="84"/>
        <v>5205</v>
      </c>
      <c r="L163" s="160">
        <f t="shared" si="67"/>
        <v>8139.6000000000013</v>
      </c>
      <c r="M163" s="156"/>
      <c r="N163" s="161">
        <f t="shared" si="68"/>
        <v>62289.000000000007</v>
      </c>
      <c r="O163" s="156"/>
      <c r="P163" s="162">
        <f t="shared" si="85"/>
        <v>2934.6000000000013</v>
      </c>
      <c r="Q163" s="156">
        <f t="shared" si="86"/>
        <v>0</v>
      </c>
      <c r="R163" s="156">
        <f t="shared" si="87"/>
        <v>0</v>
      </c>
      <c r="S163" s="156">
        <f t="shared" si="88"/>
        <v>0</v>
      </c>
      <c r="T163" s="156">
        <f t="shared" si="69"/>
        <v>5205</v>
      </c>
      <c r="U163" s="157">
        <f t="shared" si="70"/>
        <v>8139.6000000000013</v>
      </c>
      <c r="V163" s="156"/>
      <c r="W163" s="161">
        <f t="shared" si="71"/>
        <v>14603.2</v>
      </c>
      <c r="AA163" s="163">
        <v>154</v>
      </c>
      <c r="AB163" s="164">
        <v>3.1285714285714294</v>
      </c>
      <c r="AC163" s="164">
        <v>0</v>
      </c>
      <c r="AD163" s="164">
        <v>0</v>
      </c>
      <c r="AE163" s="164">
        <v>0</v>
      </c>
      <c r="AF163" s="164">
        <v>0</v>
      </c>
      <c r="AG163" s="164">
        <v>0</v>
      </c>
      <c r="AH163" s="164">
        <v>67494</v>
      </c>
      <c r="AI163" s="165">
        <v>0</v>
      </c>
      <c r="AJ163" s="165">
        <v>0</v>
      </c>
      <c r="AK163" s="165">
        <v>0</v>
      </c>
      <c r="AL163" s="165">
        <v>67494</v>
      </c>
      <c r="AM163" s="165">
        <v>0</v>
      </c>
      <c r="AN163" s="165">
        <v>2934.6000000000013</v>
      </c>
      <c r="AO163" s="165">
        <v>70428.599999999991</v>
      </c>
      <c r="AP163" s="165">
        <v>0</v>
      </c>
      <c r="AQ163" s="165">
        <v>0</v>
      </c>
      <c r="AR163" s="165">
        <v>0</v>
      </c>
      <c r="AS163" s="165">
        <v>0</v>
      </c>
      <c r="AT163" s="165">
        <v>0</v>
      </c>
      <c r="AU163" s="166">
        <v>70428.599999999991</v>
      </c>
      <c r="AW163" s="163">
        <f t="shared" si="72"/>
        <v>154</v>
      </c>
      <c r="AX163" s="164">
        <f t="shared" si="89"/>
        <v>0</v>
      </c>
      <c r="AY163" s="165">
        <f t="shared" si="90"/>
        <v>0</v>
      </c>
      <c r="AZ163" s="165">
        <f t="shared" si="91"/>
        <v>0</v>
      </c>
      <c r="BA163" s="165">
        <f t="shared" si="91"/>
        <v>0</v>
      </c>
      <c r="BB163" s="166">
        <f t="shared" si="92"/>
        <v>0</v>
      </c>
      <c r="BC163" s="44">
        <v>70427</v>
      </c>
      <c r="BD163" s="163"/>
      <c r="BE163" s="165"/>
      <c r="BF163" s="165"/>
      <c r="BG163" s="165"/>
      <c r="BH163" s="166"/>
      <c r="BJ163" s="167"/>
      <c r="CA163" s="163">
        <v>154</v>
      </c>
      <c r="CB163" s="45">
        <v>154</v>
      </c>
      <c r="CC163" s="44" t="s">
        <v>257</v>
      </c>
      <c r="CD163" s="168">
        <f t="shared" si="93"/>
        <v>67494</v>
      </c>
      <c r="CE163" s="169">
        <v>62289</v>
      </c>
      <c r="CF163" s="156">
        <f t="shared" si="94"/>
        <v>5205</v>
      </c>
      <c r="CG163" s="156">
        <v>0</v>
      </c>
      <c r="CH163" s="156">
        <v>6463.6</v>
      </c>
      <c r="CI163" s="156">
        <f t="shared" si="95"/>
        <v>0</v>
      </c>
      <c r="CJ163" s="169">
        <f t="shared" si="73"/>
        <v>11668.6</v>
      </c>
      <c r="CK163" s="170">
        <f t="shared" si="74"/>
        <v>5205</v>
      </c>
      <c r="CZ163" s="156"/>
      <c r="DA163" s="163">
        <v>154</v>
      </c>
      <c r="DB163" s="44" t="s">
        <v>257</v>
      </c>
      <c r="DC163" s="156"/>
      <c r="DD163" s="156"/>
      <c r="DE163" s="156"/>
      <c r="DF163" s="156"/>
      <c r="DG163" s="171">
        <f t="shared" si="96"/>
        <v>0</v>
      </c>
      <c r="DH163" s="156"/>
      <c r="DI163" s="156"/>
      <c r="DJ163" s="156"/>
      <c r="DK163" s="171">
        <f t="shared" si="97"/>
        <v>0</v>
      </c>
      <c r="DL163" s="172">
        <f t="shared" si="75"/>
        <v>0</v>
      </c>
      <c r="DM163" s="156"/>
      <c r="DN163" s="172">
        <f t="shared" si="76"/>
        <v>0</v>
      </c>
      <c r="DO163" s="156"/>
      <c r="DP163" s="162">
        <f t="shared" si="77"/>
        <v>5205</v>
      </c>
      <c r="DQ163" s="156">
        <f t="shared" si="78"/>
        <v>0</v>
      </c>
      <c r="DR163" s="156">
        <f t="shared" si="98"/>
        <v>5205</v>
      </c>
      <c r="DS163" s="171"/>
      <c r="DT163" s="172">
        <f t="shared" si="99"/>
        <v>0</v>
      </c>
      <c r="DU163" s="156"/>
      <c r="DV163" s="173"/>
      <c r="DW163" s="174"/>
      <c r="DX163" s="174"/>
      <c r="DY163" s="174"/>
      <c r="DZ163" s="171"/>
      <c r="EA163" s="175"/>
      <c r="EB163" s="176"/>
      <c r="EC163" s="177">
        <f t="shared" si="79"/>
        <v>-154</v>
      </c>
      <c r="ED163" s="175"/>
      <c r="EE163" s="178"/>
      <c r="EF163" s="175"/>
      <c r="EG163" s="175"/>
      <c r="EH163" s="174"/>
      <c r="EI163" s="175"/>
      <c r="EJ163" s="175"/>
      <c r="EK163" s="175"/>
      <c r="EL163" s="175"/>
      <c r="EM163" s="175"/>
    </row>
    <row r="164" spans="1:143" s="44" customFormat="1" ht="12" x14ac:dyDescent="0.2">
      <c r="A164" s="154">
        <v>155</v>
      </c>
      <c r="B164" s="45">
        <v>155</v>
      </c>
      <c r="C164" s="44" t="s">
        <v>258</v>
      </c>
      <c r="D164" s="155">
        <f t="shared" si="80"/>
        <v>5.3998280940581695</v>
      </c>
      <c r="E164" s="156">
        <f t="shared" si="81"/>
        <v>105134</v>
      </c>
      <c r="F164" s="156">
        <f t="shared" si="81"/>
        <v>0</v>
      </c>
      <c r="G164" s="156">
        <f t="shared" si="81"/>
        <v>5065.0387522265619</v>
      </c>
      <c r="H164" s="157">
        <f t="shared" si="82"/>
        <v>110199.03875222657</v>
      </c>
      <c r="I164" s="156"/>
      <c r="J164" s="158">
        <f t="shared" si="83"/>
        <v>5065.0387522265619</v>
      </c>
      <c r="K164" s="159">
        <f t="shared" si="84"/>
        <v>19195.828224413235</v>
      </c>
      <c r="L164" s="160">
        <f t="shared" si="67"/>
        <v>24260.866976639798</v>
      </c>
      <c r="M164" s="156"/>
      <c r="N164" s="161">
        <f t="shared" si="68"/>
        <v>85938.171775586772</v>
      </c>
      <c r="O164" s="156"/>
      <c r="P164" s="162">
        <f t="shared" si="85"/>
        <v>5065.0387522265619</v>
      </c>
      <c r="Q164" s="156">
        <f t="shared" si="86"/>
        <v>0</v>
      </c>
      <c r="R164" s="156">
        <f t="shared" si="87"/>
        <v>0</v>
      </c>
      <c r="S164" s="156">
        <f t="shared" si="88"/>
        <v>0</v>
      </c>
      <c r="T164" s="156">
        <f t="shared" si="69"/>
        <v>19195.828224413235</v>
      </c>
      <c r="U164" s="157">
        <f t="shared" si="70"/>
        <v>24260.866976639798</v>
      </c>
      <c r="V164" s="156"/>
      <c r="W164" s="161">
        <f t="shared" si="71"/>
        <v>50234.038752226559</v>
      </c>
      <c r="AA164" s="163">
        <v>155</v>
      </c>
      <c r="AB164" s="164">
        <v>5.3998280940581695</v>
      </c>
      <c r="AC164" s="164">
        <v>0</v>
      </c>
      <c r="AD164" s="164">
        <v>0</v>
      </c>
      <c r="AE164" s="164">
        <v>0</v>
      </c>
      <c r="AF164" s="164">
        <v>0</v>
      </c>
      <c r="AG164" s="164">
        <v>0</v>
      </c>
      <c r="AH164" s="164">
        <v>105134</v>
      </c>
      <c r="AI164" s="165">
        <v>0</v>
      </c>
      <c r="AJ164" s="165">
        <v>0</v>
      </c>
      <c r="AK164" s="165">
        <v>0</v>
      </c>
      <c r="AL164" s="165">
        <v>105134</v>
      </c>
      <c r="AM164" s="165">
        <v>0</v>
      </c>
      <c r="AN164" s="165">
        <v>5065.0387522265619</v>
      </c>
      <c r="AO164" s="165">
        <v>110199.03875222651</v>
      </c>
      <c r="AP164" s="165">
        <v>0</v>
      </c>
      <c r="AQ164" s="165">
        <v>0</v>
      </c>
      <c r="AR164" s="165">
        <v>0</v>
      </c>
      <c r="AS164" s="165">
        <v>0</v>
      </c>
      <c r="AT164" s="165">
        <v>0</v>
      </c>
      <c r="AU164" s="166">
        <v>110199.03875222651</v>
      </c>
      <c r="AW164" s="163">
        <f t="shared" si="72"/>
        <v>155</v>
      </c>
      <c r="AX164" s="164">
        <f t="shared" si="89"/>
        <v>0</v>
      </c>
      <c r="AY164" s="165">
        <f t="shared" si="90"/>
        <v>0</v>
      </c>
      <c r="AZ164" s="165">
        <f t="shared" si="91"/>
        <v>0</v>
      </c>
      <c r="BA164" s="165">
        <f t="shared" si="91"/>
        <v>0</v>
      </c>
      <c r="BB164" s="166">
        <f t="shared" si="92"/>
        <v>0</v>
      </c>
      <c r="BC164" s="44">
        <v>110200</v>
      </c>
      <c r="BD164" s="163"/>
      <c r="BE164" s="165"/>
      <c r="BF164" s="165"/>
      <c r="BG164" s="165"/>
      <c r="BH164" s="166"/>
      <c r="BJ164" s="167"/>
      <c r="CA164" s="163">
        <v>155</v>
      </c>
      <c r="CB164" s="45">
        <v>155</v>
      </c>
      <c r="CC164" s="44" t="s">
        <v>258</v>
      </c>
      <c r="CD164" s="168">
        <f t="shared" si="93"/>
        <v>105134</v>
      </c>
      <c r="CE164" s="169">
        <v>98833</v>
      </c>
      <c r="CF164" s="156">
        <f t="shared" si="94"/>
        <v>6301</v>
      </c>
      <c r="CG164" s="156">
        <v>38868</v>
      </c>
      <c r="CH164" s="156">
        <v>0</v>
      </c>
      <c r="CI164" s="156">
        <f t="shared" si="95"/>
        <v>0</v>
      </c>
      <c r="CJ164" s="169">
        <f t="shared" si="73"/>
        <v>45169</v>
      </c>
      <c r="CK164" s="170">
        <f t="shared" si="74"/>
        <v>19195.828224413235</v>
      </c>
      <c r="CZ164" s="156"/>
      <c r="DA164" s="163">
        <v>155</v>
      </c>
      <c r="DB164" s="44" t="s">
        <v>258</v>
      </c>
      <c r="DC164" s="156"/>
      <c r="DD164" s="156"/>
      <c r="DE164" s="156"/>
      <c r="DF164" s="156"/>
      <c r="DG164" s="171">
        <f t="shared" si="96"/>
        <v>0</v>
      </c>
      <c r="DH164" s="156"/>
      <c r="DI164" s="156"/>
      <c r="DJ164" s="156"/>
      <c r="DK164" s="171">
        <f t="shared" si="97"/>
        <v>0</v>
      </c>
      <c r="DL164" s="172">
        <f t="shared" si="75"/>
        <v>0</v>
      </c>
      <c r="DM164" s="156"/>
      <c r="DN164" s="172">
        <f t="shared" si="76"/>
        <v>0</v>
      </c>
      <c r="DO164" s="156"/>
      <c r="DP164" s="162">
        <f t="shared" si="77"/>
        <v>6301</v>
      </c>
      <c r="DQ164" s="156">
        <f t="shared" si="78"/>
        <v>0</v>
      </c>
      <c r="DR164" s="156">
        <f t="shared" si="98"/>
        <v>6301</v>
      </c>
      <c r="DS164" s="171"/>
      <c r="DT164" s="172">
        <f t="shared" si="99"/>
        <v>0</v>
      </c>
      <c r="DU164" s="156"/>
      <c r="DV164" s="173"/>
      <c r="DW164" s="174"/>
      <c r="DX164" s="174"/>
      <c r="DY164" s="174"/>
      <c r="DZ164" s="171"/>
      <c r="EA164" s="175"/>
      <c r="EB164" s="176"/>
      <c r="EC164" s="177">
        <f t="shared" si="79"/>
        <v>-155</v>
      </c>
      <c r="ED164" s="175"/>
      <c r="EE164" s="178"/>
      <c r="EF164" s="175"/>
      <c r="EG164" s="175"/>
      <c r="EH164" s="174"/>
      <c r="EI164" s="175"/>
      <c r="EJ164" s="175"/>
      <c r="EK164" s="175"/>
      <c r="EL164" s="175"/>
      <c r="EM164" s="175"/>
    </row>
    <row r="165" spans="1:143" s="44" customFormat="1" ht="12" x14ac:dyDescent="0.2">
      <c r="A165" s="154">
        <v>156</v>
      </c>
      <c r="B165" s="45">
        <v>156</v>
      </c>
      <c r="C165" s="44" t="s">
        <v>259</v>
      </c>
      <c r="D165" s="155">
        <f t="shared" si="80"/>
        <v>0</v>
      </c>
      <c r="E165" s="156">
        <f t="shared" si="81"/>
        <v>0</v>
      </c>
      <c r="F165" s="156">
        <f t="shared" si="81"/>
        <v>0</v>
      </c>
      <c r="G165" s="156">
        <f t="shared" si="81"/>
        <v>0</v>
      </c>
      <c r="H165" s="157">
        <f t="shared" si="82"/>
        <v>0</v>
      </c>
      <c r="I165" s="156"/>
      <c r="J165" s="158">
        <f t="shared" si="83"/>
        <v>0</v>
      </c>
      <c r="K165" s="159">
        <f t="shared" si="84"/>
        <v>0</v>
      </c>
      <c r="L165" s="160">
        <f t="shared" si="67"/>
        <v>0</v>
      </c>
      <c r="M165" s="156"/>
      <c r="N165" s="161">
        <f t="shared" si="68"/>
        <v>0</v>
      </c>
      <c r="O165" s="156"/>
      <c r="P165" s="162">
        <f t="shared" si="85"/>
        <v>0</v>
      </c>
      <c r="Q165" s="156">
        <f t="shared" si="86"/>
        <v>0</v>
      </c>
      <c r="R165" s="156">
        <f t="shared" si="87"/>
        <v>0</v>
      </c>
      <c r="S165" s="156">
        <f t="shared" si="88"/>
        <v>0</v>
      </c>
      <c r="T165" s="156">
        <f t="shared" si="69"/>
        <v>0</v>
      </c>
      <c r="U165" s="157">
        <f t="shared" si="70"/>
        <v>0</v>
      </c>
      <c r="V165" s="156"/>
      <c r="W165" s="161">
        <f t="shared" si="71"/>
        <v>0</v>
      </c>
      <c r="AA165" s="163">
        <v>156</v>
      </c>
      <c r="AB165" s="164"/>
      <c r="AC165" s="164"/>
      <c r="AD165" s="164"/>
      <c r="AE165" s="164"/>
      <c r="AF165" s="164"/>
      <c r="AG165" s="164"/>
      <c r="AH165" s="164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6"/>
      <c r="AW165" s="163">
        <f t="shared" si="72"/>
        <v>156</v>
      </c>
      <c r="AX165" s="164">
        <f t="shared" si="89"/>
        <v>0</v>
      </c>
      <c r="AY165" s="165">
        <f t="shared" si="90"/>
        <v>0</v>
      </c>
      <c r="AZ165" s="165">
        <f t="shared" si="91"/>
        <v>0</v>
      </c>
      <c r="BA165" s="165">
        <f t="shared" si="91"/>
        <v>0</v>
      </c>
      <c r="BB165" s="166">
        <f t="shared" si="92"/>
        <v>0</v>
      </c>
      <c r="BD165" s="163"/>
      <c r="BE165" s="165"/>
      <c r="BF165" s="165"/>
      <c r="BG165" s="165"/>
      <c r="BH165" s="166"/>
      <c r="BJ165" s="167"/>
      <c r="CA165" s="163">
        <v>156</v>
      </c>
      <c r="CB165" s="45">
        <v>156</v>
      </c>
      <c r="CC165" s="44" t="s">
        <v>259</v>
      </c>
      <c r="CD165" s="168">
        <f t="shared" si="93"/>
        <v>0</v>
      </c>
      <c r="CE165" s="169">
        <v>0</v>
      </c>
      <c r="CF165" s="156">
        <f t="shared" si="94"/>
        <v>0</v>
      </c>
      <c r="CG165" s="156">
        <v>0</v>
      </c>
      <c r="CH165" s="156">
        <v>0</v>
      </c>
      <c r="CI165" s="156">
        <f t="shared" si="95"/>
        <v>0</v>
      </c>
      <c r="CJ165" s="169">
        <f t="shared" si="73"/>
        <v>0</v>
      </c>
      <c r="CK165" s="170">
        <f t="shared" si="74"/>
        <v>0</v>
      </c>
      <c r="CZ165" s="156"/>
      <c r="DA165" s="163">
        <v>156</v>
      </c>
      <c r="DB165" s="44" t="s">
        <v>259</v>
      </c>
      <c r="DC165" s="156"/>
      <c r="DD165" s="156"/>
      <c r="DE165" s="156"/>
      <c r="DF165" s="156"/>
      <c r="DG165" s="171">
        <f t="shared" si="96"/>
        <v>0</v>
      </c>
      <c r="DH165" s="156"/>
      <c r="DI165" s="156"/>
      <c r="DJ165" s="156"/>
      <c r="DK165" s="171">
        <f t="shared" si="97"/>
        <v>0</v>
      </c>
      <c r="DL165" s="172">
        <f t="shared" si="75"/>
        <v>0</v>
      </c>
      <c r="DM165" s="156"/>
      <c r="DN165" s="172">
        <f t="shared" si="76"/>
        <v>0</v>
      </c>
      <c r="DO165" s="156"/>
      <c r="DP165" s="162">
        <f t="shared" si="77"/>
        <v>0</v>
      </c>
      <c r="DQ165" s="156">
        <f t="shared" si="78"/>
        <v>0</v>
      </c>
      <c r="DR165" s="156">
        <f t="shared" si="98"/>
        <v>0</v>
      </c>
      <c r="DS165" s="171"/>
      <c r="DT165" s="172">
        <f t="shared" si="99"/>
        <v>0</v>
      </c>
      <c r="DU165" s="156"/>
      <c r="DV165" s="173"/>
      <c r="DW165" s="174"/>
      <c r="DX165" s="174"/>
      <c r="DY165" s="174"/>
      <c r="DZ165" s="171"/>
      <c r="EA165" s="175"/>
      <c r="EB165" s="176"/>
      <c r="EC165" s="177">
        <f t="shared" si="79"/>
        <v>-156</v>
      </c>
      <c r="ED165" s="175"/>
      <c r="EE165" s="178"/>
      <c r="EF165" s="175"/>
      <c r="EG165" s="175"/>
      <c r="EH165" s="174"/>
      <c r="EI165" s="175"/>
      <c r="EJ165" s="175"/>
      <c r="EK165" s="175"/>
      <c r="EL165" s="175"/>
      <c r="EM165" s="175"/>
    </row>
    <row r="166" spans="1:143" s="44" customFormat="1" ht="12" x14ac:dyDescent="0.2">
      <c r="A166" s="154">
        <v>157</v>
      </c>
      <c r="B166" s="45">
        <v>157</v>
      </c>
      <c r="C166" s="44" t="s">
        <v>260</v>
      </c>
      <c r="D166" s="155">
        <f t="shared" si="80"/>
        <v>0</v>
      </c>
      <c r="E166" s="156">
        <f t="shared" si="81"/>
        <v>0</v>
      </c>
      <c r="F166" s="156">
        <f t="shared" si="81"/>
        <v>0</v>
      </c>
      <c r="G166" s="156">
        <f t="shared" si="81"/>
        <v>0</v>
      </c>
      <c r="H166" s="157">
        <f t="shared" si="82"/>
        <v>0</v>
      </c>
      <c r="I166" s="156"/>
      <c r="J166" s="158">
        <f t="shared" si="83"/>
        <v>0</v>
      </c>
      <c r="K166" s="159">
        <f t="shared" si="84"/>
        <v>0</v>
      </c>
      <c r="L166" s="160">
        <f t="shared" si="67"/>
        <v>0</v>
      </c>
      <c r="M166" s="156"/>
      <c r="N166" s="161">
        <f t="shared" si="68"/>
        <v>0</v>
      </c>
      <c r="O166" s="156"/>
      <c r="P166" s="162">
        <f t="shared" si="85"/>
        <v>0</v>
      </c>
      <c r="Q166" s="156">
        <f t="shared" si="86"/>
        <v>0</v>
      </c>
      <c r="R166" s="156">
        <f t="shared" si="87"/>
        <v>0</v>
      </c>
      <c r="S166" s="156">
        <f t="shared" si="88"/>
        <v>0</v>
      </c>
      <c r="T166" s="156">
        <f t="shared" si="69"/>
        <v>0</v>
      </c>
      <c r="U166" s="157">
        <f t="shared" si="70"/>
        <v>0</v>
      </c>
      <c r="V166" s="156"/>
      <c r="W166" s="161">
        <f t="shared" si="71"/>
        <v>0</v>
      </c>
      <c r="AA166" s="163">
        <v>157</v>
      </c>
      <c r="AB166" s="164"/>
      <c r="AC166" s="164"/>
      <c r="AD166" s="164"/>
      <c r="AE166" s="164"/>
      <c r="AF166" s="164"/>
      <c r="AG166" s="164"/>
      <c r="AH166" s="164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6"/>
      <c r="AW166" s="163">
        <f t="shared" si="72"/>
        <v>157</v>
      </c>
      <c r="AX166" s="164">
        <f t="shared" si="89"/>
        <v>0</v>
      </c>
      <c r="AY166" s="165">
        <f t="shared" si="90"/>
        <v>0</v>
      </c>
      <c r="AZ166" s="165">
        <f t="shared" si="91"/>
        <v>0</v>
      </c>
      <c r="BA166" s="165">
        <f t="shared" si="91"/>
        <v>0</v>
      </c>
      <c r="BB166" s="166">
        <f t="shared" si="92"/>
        <v>0</v>
      </c>
      <c r="BD166" s="163"/>
      <c r="BE166" s="165"/>
      <c r="BF166" s="165"/>
      <c r="BG166" s="165"/>
      <c r="BH166" s="166"/>
      <c r="BJ166" s="167"/>
      <c r="CA166" s="163">
        <v>157</v>
      </c>
      <c r="CB166" s="45">
        <v>157</v>
      </c>
      <c r="CC166" s="44" t="s">
        <v>260</v>
      </c>
      <c r="CD166" s="168">
        <f t="shared" si="93"/>
        <v>0</v>
      </c>
      <c r="CE166" s="169">
        <v>0</v>
      </c>
      <c r="CF166" s="156">
        <f t="shared" si="94"/>
        <v>0</v>
      </c>
      <c r="CG166" s="156">
        <v>0</v>
      </c>
      <c r="CH166" s="156">
        <v>0</v>
      </c>
      <c r="CI166" s="156">
        <f t="shared" si="95"/>
        <v>0</v>
      </c>
      <c r="CJ166" s="169">
        <f t="shared" si="73"/>
        <v>0</v>
      </c>
      <c r="CK166" s="170">
        <f t="shared" si="74"/>
        <v>0</v>
      </c>
      <c r="CZ166" s="156"/>
      <c r="DA166" s="163">
        <v>157</v>
      </c>
      <c r="DB166" s="44" t="s">
        <v>260</v>
      </c>
      <c r="DC166" s="156"/>
      <c r="DD166" s="156"/>
      <c r="DE166" s="156"/>
      <c r="DF166" s="156"/>
      <c r="DG166" s="171">
        <f t="shared" si="96"/>
        <v>0</v>
      </c>
      <c r="DH166" s="156"/>
      <c r="DI166" s="156"/>
      <c r="DJ166" s="156"/>
      <c r="DK166" s="171">
        <f t="shared" si="97"/>
        <v>0</v>
      </c>
      <c r="DL166" s="172">
        <f t="shared" si="75"/>
        <v>0</v>
      </c>
      <c r="DM166" s="156"/>
      <c r="DN166" s="172">
        <f t="shared" si="76"/>
        <v>0</v>
      </c>
      <c r="DO166" s="156"/>
      <c r="DP166" s="162">
        <f t="shared" si="77"/>
        <v>0</v>
      </c>
      <c r="DQ166" s="156">
        <f t="shared" si="78"/>
        <v>0</v>
      </c>
      <c r="DR166" s="156">
        <f t="shared" si="98"/>
        <v>0</v>
      </c>
      <c r="DS166" s="171"/>
      <c r="DT166" s="172">
        <f t="shared" si="99"/>
        <v>0</v>
      </c>
      <c r="DU166" s="156"/>
      <c r="DV166" s="173"/>
      <c r="DW166" s="174"/>
      <c r="DX166" s="174"/>
      <c r="DY166" s="174"/>
      <c r="DZ166" s="171"/>
      <c r="EA166" s="175"/>
      <c r="EB166" s="176"/>
      <c r="EC166" s="177">
        <f t="shared" si="79"/>
        <v>-157</v>
      </c>
      <c r="ED166" s="175"/>
      <c r="EE166" s="178"/>
      <c r="EF166" s="175"/>
      <c r="EG166" s="175"/>
      <c r="EH166" s="174"/>
      <c r="EI166" s="175"/>
      <c r="EJ166" s="175"/>
      <c r="EK166" s="175"/>
      <c r="EL166" s="175"/>
      <c r="EM166" s="175"/>
    </row>
    <row r="167" spans="1:143" s="44" customFormat="1" ht="12" x14ac:dyDescent="0.2">
      <c r="A167" s="154">
        <v>158</v>
      </c>
      <c r="B167" s="45">
        <v>158</v>
      </c>
      <c r="C167" s="44" t="s">
        <v>261</v>
      </c>
      <c r="D167" s="155">
        <f t="shared" si="80"/>
        <v>49.120300751879697</v>
      </c>
      <c r="E167" s="156">
        <f t="shared" si="81"/>
        <v>817326</v>
      </c>
      <c r="F167" s="156">
        <f t="shared" si="81"/>
        <v>0</v>
      </c>
      <c r="G167" s="156">
        <f t="shared" si="81"/>
        <v>46074.84210526316</v>
      </c>
      <c r="H167" s="157">
        <f t="shared" si="82"/>
        <v>863400.84210526315</v>
      </c>
      <c r="I167" s="156"/>
      <c r="J167" s="158">
        <f t="shared" si="83"/>
        <v>46074.84210526316</v>
      </c>
      <c r="K167" s="159">
        <f t="shared" si="84"/>
        <v>23086</v>
      </c>
      <c r="L167" s="160">
        <f t="shared" si="67"/>
        <v>69160.84210526316</v>
      </c>
      <c r="M167" s="156"/>
      <c r="N167" s="161">
        <f t="shared" si="68"/>
        <v>794240</v>
      </c>
      <c r="O167" s="156"/>
      <c r="P167" s="162">
        <f t="shared" si="85"/>
        <v>46074.84210526316</v>
      </c>
      <c r="Q167" s="156">
        <f t="shared" si="86"/>
        <v>0</v>
      </c>
      <c r="R167" s="156">
        <f t="shared" si="87"/>
        <v>0</v>
      </c>
      <c r="S167" s="156">
        <f t="shared" si="88"/>
        <v>0</v>
      </c>
      <c r="T167" s="156">
        <f t="shared" si="69"/>
        <v>23086</v>
      </c>
      <c r="U167" s="157">
        <f t="shared" si="70"/>
        <v>69160.84210526316</v>
      </c>
      <c r="V167" s="156"/>
      <c r="W167" s="161">
        <f t="shared" si="71"/>
        <v>69160.84210526316</v>
      </c>
      <c r="AA167" s="163">
        <v>158</v>
      </c>
      <c r="AB167" s="164">
        <v>49.120300751879697</v>
      </c>
      <c r="AC167" s="164">
        <v>0</v>
      </c>
      <c r="AD167" s="164">
        <v>0</v>
      </c>
      <c r="AE167" s="164">
        <v>0</v>
      </c>
      <c r="AF167" s="164">
        <v>0</v>
      </c>
      <c r="AG167" s="164">
        <v>0</v>
      </c>
      <c r="AH167" s="164">
        <v>817326</v>
      </c>
      <c r="AI167" s="165">
        <v>0</v>
      </c>
      <c r="AJ167" s="165">
        <v>0</v>
      </c>
      <c r="AK167" s="165">
        <v>0</v>
      </c>
      <c r="AL167" s="165">
        <v>817326</v>
      </c>
      <c r="AM167" s="165">
        <v>0</v>
      </c>
      <c r="AN167" s="165">
        <v>46074.84210526316</v>
      </c>
      <c r="AO167" s="165">
        <v>863400.84210526303</v>
      </c>
      <c r="AP167" s="165">
        <v>0</v>
      </c>
      <c r="AQ167" s="165">
        <v>0</v>
      </c>
      <c r="AR167" s="165">
        <v>0</v>
      </c>
      <c r="AS167" s="165">
        <v>0</v>
      </c>
      <c r="AT167" s="165">
        <v>0</v>
      </c>
      <c r="AU167" s="166">
        <v>863400.84210526303</v>
      </c>
      <c r="AW167" s="163">
        <f t="shared" si="72"/>
        <v>158</v>
      </c>
      <c r="AX167" s="164">
        <f t="shared" si="89"/>
        <v>0</v>
      </c>
      <c r="AY167" s="165">
        <f t="shared" si="90"/>
        <v>0</v>
      </c>
      <c r="AZ167" s="165">
        <f t="shared" si="91"/>
        <v>0</v>
      </c>
      <c r="BA167" s="165">
        <f t="shared" si="91"/>
        <v>0</v>
      </c>
      <c r="BB167" s="166">
        <f t="shared" si="92"/>
        <v>0</v>
      </c>
      <c r="BC167" s="44">
        <v>863402</v>
      </c>
      <c r="BD167" s="163"/>
      <c r="BE167" s="165"/>
      <c r="BF167" s="165"/>
      <c r="BG167" s="165"/>
      <c r="BH167" s="166"/>
      <c r="BJ167" s="167"/>
      <c r="CA167" s="163">
        <v>158</v>
      </c>
      <c r="CB167" s="45">
        <v>158</v>
      </c>
      <c r="CC167" s="44" t="s">
        <v>261</v>
      </c>
      <c r="CD167" s="168">
        <f t="shared" si="93"/>
        <v>817326</v>
      </c>
      <c r="CE167" s="169">
        <v>794240</v>
      </c>
      <c r="CF167" s="156">
        <f t="shared" si="94"/>
        <v>23086</v>
      </c>
      <c r="CG167" s="156">
        <v>0</v>
      </c>
      <c r="CH167" s="156">
        <v>0</v>
      </c>
      <c r="CI167" s="156">
        <f t="shared" si="95"/>
        <v>0</v>
      </c>
      <c r="CJ167" s="169">
        <f t="shared" si="73"/>
        <v>23086</v>
      </c>
      <c r="CK167" s="170">
        <f t="shared" si="74"/>
        <v>23086</v>
      </c>
      <c r="CZ167" s="156"/>
      <c r="DA167" s="163">
        <v>158</v>
      </c>
      <c r="DB167" s="44" t="s">
        <v>261</v>
      </c>
      <c r="DC167" s="156"/>
      <c r="DD167" s="156"/>
      <c r="DE167" s="156"/>
      <c r="DF167" s="156"/>
      <c r="DG167" s="171">
        <f t="shared" si="96"/>
        <v>0</v>
      </c>
      <c r="DH167" s="156"/>
      <c r="DI167" s="156"/>
      <c r="DJ167" s="156"/>
      <c r="DK167" s="171">
        <f t="shared" si="97"/>
        <v>0</v>
      </c>
      <c r="DL167" s="172">
        <f t="shared" si="75"/>
        <v>0</v>
      </c>
      <c r="DM167" s="156"/>
      <c r="DN167" s="172">
        <f t="shared" si="76"/>
        <v>0</v>
      </c>
      <c r="DO167" s="156"/>
      <c r="DP167" s="162">
        <f t="shared" si="77"/>
        <v>23086</v>
      </c>
      <c r="DQ167" s="156">
        <f t="shared" si="78"/>
        <v>0</v>
      </c>
      <c r="DR167" s="156">
        <f t="shared" si="98"/>
        <v>23086</v>
      </c>
      <c r="DS167" s="171"/>
      <c r="DT167" s="172">
        <f t="shared" si="99"/>
        <v>0</v>
      </c>
      <c r="DU167" s="156"/>
      <c r="DV167" s="173"/>
      <c r="DW167" s="174"/>
      <c r="DX167" s="174"/>
      <c r="DY167" s="174"/>
      <c r="DZ167" s="171"/>
      <c r="EA167" s="175"/>
      <c r="EB167" s="176"/>
      <c r="EC167" s="177">
        <f t="shared" si="79"/>
        <v>-158</v>
      </c>
      <c r="ED167" s="175"/>
      <c r="EE167" s="178"/>
      <c r="EF167" s="175"/>
      <c r="EG167" s="175"/>
      <c r="EH167" s="174"/>
      <c r="EI167" s="175"/>
      <c r="EJ167" s="175"/>
      <c r="EK167" s="175"/>
      <c r="EL167" s="175"/>
      <c r="EM167" s="175"/>
    </row>
    <row r="168" spans="1:143" s="44" customFormat="1" ht="12" x14ac:dyDescent="0.2">
      <c r="A168" s="154">
        <v>159</v>
      </c>
      <c r="B168" s="45">
        <v>159</v>
      </c>
      <c r="C168" s="44" t="s">
        <v>262</v>
      </c>
      <c r="D168" s="155">
        <f t="shared" si="80"/>
        <v>9.4140970956532044</v>
      </c>
      <c r="E168" s="156">
        <f t="shared" si="81"/>
        <v>142917</v>
      </c>
      <c r="F168" s="156">
        <f t="shared" si="81"/>
        <v>0</v>
      </c>
      <c r="G168" s="156">
        <f t="shared" si="81"/>
        <v>8830.4230757227087</v>
      </c>
      <c r="H168" s="157">
        <f t="shared" si="82"/>
        <v>151747.42307572271</v>
      </c>
      <c r="I168" s="156"/>
      <c r="J168" s="158">
        <f t="shared" si="83"/>
        <v>8830.4230757227087</v>
      </c>
      <c r="K168" s="159">
        <f t="shared" si="84"/>
        <v>11243</v>
      </c>
      <c r="L168" s="160">
        <f t="shared" si="67"/>
        <v>20073.423075722709</v>
      </c>
      <c r="M168" s="156"/>
      <c r="N168" s="161">
        <f t="shared" si="68"/>
        <v>131674</v>
      </c>
      <c r="O168" s="156"/>
      <c r="P168" s="162">
        <f t="shared" si="85"/>
        <v>8830.4230757227087</v>
      </c>
      <c r="Q168" s="156">
        <f t="shared" si="86"/>
        <v>0</v>
      </c>
      <c r="R168" s="156">
        <f t="shared" si="87"/>
        <v>0</v>
      </c>
      <c r="S168" s="156">
        <f t="shared" si="88"/>
        <v>0</v>
      </c>
      <c r="T168" s="156">
        <f t="shared" si="69"/>
        <v>11243</v>
      </c>
      <c r="U168" s="157">
        <f t="shared" si="70"/>
        <v>20073.423075722709</v>
      </c>
      <c r="V168" s="156"/>
      <c r="W168" s="161">
        <f t="shared" si="71"/>
        <v>20073.423075722709</v>
      </c>
      <c r="AA168" s="163">
        <v>159</v>
      </c>
      <c r="AB168" s="164">
        <v>9.4140970956532044</v>
      </c>
      <c r="AC168" s="164">
        <v>0</v>
      </c>
      <c r="AD168" s="164">
        <v>0</v>
      </c>
      <c r="AE168" s="164">
        <v>0</v>
      </c>
      <c r="AF168" s="164">
        <v>0</v>
      </c>
      <c r="AG168" s="164">
        <v>0</v>
      </c>
      <c r="AH168" s="164">
        <v>142917</v>
      </c>
      <c r="AI168" s="165">
        <v>0</v>
      </c>
      <c r="AJ168" s="165">
        <v>0</v>
      </c>
      <c r="AK168" s="165">
        <v>0</v>
      </c>
      <c r="AL168" s="165">
        <v>142917</v>
      </c>
      <c r="AM168" s="165">
        <v>0</v>
      </c>
      <c r="AN168" s="165">
        <v>8830.4230757227087</v>
      </c>
      <c r="AO168" s="165">
        <v>151747.42307572268</v>
      </c>
      <c r="AP168" s="165">
        <v>0</v>
      </c>
      <c r="AQ168" s="165">
        <v>0</v>
      </c>
      <c r="AR168" s="165">
        <v>0</v>
      </c>
      <c r="AS168" s="165">
        <v>0</v>
      </c>
      <c r="AT168" s="165">
        <v>0</v>
      </c>
      <c r="AU168" s="166">
        <v>151747.42307572268</v>
      </c>
      <c r="AW168" s="163">
        <f t="shared" si="72"/>
        <v>159</v>
      </c>
      <c r="AX168" s="164">
        <f t="shared" si="89"/>
        <v>0</v>
      </c>
      <c r="AY168" s="165">
        <f t="shared" si="90"/>
        <v>0</v>
      </c>
      <c r="AZ168" s="165">
        <f t="shared" si="91"/>
        <v>0</v>
      </c>
      <c r="BA168" s="165">
        <f t="shared" si="91"/>
        <v>0</v>
      </c>
      <c r="BB168" s="166">
        <f t="shared" si="92"/>
        <v>0</v>
      </c>
      <c r="BC168" s="44">
        <v>151746</v>
      </c>
      <c r="BD168" s="163"/>
      <c r="BE168" s="165"/>
      <c r="BF168" s="165"/>
      <c r="BG168" s="165"/>
      <c r="BH168" s="166"/>
      <c r="BJ168" s="167"/>
      <c r="CA168" s="163">
        <v>159</v>
      </c>
      <c r="CB168" s="45">
        <v>159</v>
      </c>
      <c r="CC168" s="44" t="s">
        <v>262</v>
      </c>
      <c r="CD168" s="168">
        <f t="shared" si="93"/>
        <v>142917</v>
      </c>
      <c r="CE168" s="169">
        <v>131674</v>
      </c>
      <c r="CF168" s="156">
        <f t="shared" si="94"/>
        <v>11243</v>
      </c>
      <c r="CG168" s="156">
        <v>0</v>
      </c>
      <c r="CH168" s="156">
        <v>0</v>
      </c>
      <c r="CI168" s="156">
        <f t="shared" si="95"/>
        <v>0</v>
      </c>
      <c r="CJ168" s="169">
        <f t="shared" si="73"/>
        <v>11243</v>
      </c>
      <c r="CK168" s="170">
        <f t="shared" si="74"/>
        <v>11243</v>
      </c>
      <c r="CZ168" s="156"/>
      <c r="DA168" s="163">
        <v>159</v>
      </c>
      <c r="DB168" s="44" t="s">
        <v>262</v>
      </c>
      <c r="DC168" s="156"/>
      <c r="DD168" s="156"/>
      <c r="DE168" s="156"/>
      <c r="DF168" s="156"/>
      <c r="DG168" s="171">
        <f t="shared" si="96"/>
        <v>0</v>
      </c>
      <c r="DH168" s="156"/>
      <c r="DI168" s="156"/>
      <c r="DJ168" s="156"/>
      <c r="DK168" s="171">
        <f t="shared" si="97"/>
        <v>0</v>
      </c>
      <c r="DL168" s="172">
        <f t="shared" si="75"/>
        <v>0</v>
      </c>
      <c r="DM168" s="156"/>
      <c r="DN168" s="172">
        <f t="shared" si="76"/>
        <v>0</v>
      </c>
      <c r="DO168" s="156"/>
      <c r="DP168" s="162">
        <f t="shared" si="77"/>
        <v>11243</v>
      </c>
      <c r="DQ168" s="156">
        <f t="shared" si="78"/>
        <v>0</v>
      </c>
      <c r="DR168" s="156">
        <f t="shared" si="98"/>
        <v>11243</v>
      </c>
      <c r="DS168" s="171"/>
      <c r="DT168" s="172">
        <f t="shared" si="99"/>
        <v>0</v>
      </c>
      <c r="DU168" s="156"/>
      <c r="DV168" s="173"/>
      <c r="DW168" s="174"/>
      <c r="DX168" s="174"/>
      <c r="DY168" s="174"/>
      <c r="DZ168" s="171"/>
      <c r="EA168" s="175"/>
      <c r="EB168" s="176"/>
      <c r="EC168" s="177">
        <f t="shared" si="79"/>
        <v>-159</v>
      </c>
      <c r="ED168" s="175"/>
      <c r="EE168" s="178"/>
      <c r="EF168" s="175"/>
      <c r="EG168" s="175"/>
      <c r="EH168" s="174"/>
      <c r="EI168" s="175"/>
      <c r="EJ168" s="175"/>
      <c r="EK168" s="175"/>
      <c r="EL168" s="175"/>
      <c r="EM168" s="175"/>
    </row>
    <row r="169" spans="1:143" s="44" customFormat="1" ht="12" x14ac:dyDescent="0.2">
      <c r="A169" s="154">
        <v>160</v>
      </c>
      <c r="B169" s="45">
        <v>160</v>
      </c>
      <c r="C169" s="44" t="s">
        <v>263</v>
      </c>
      <c r="D169" s="155">
        <f t="shared" si="80"/>
        <v>2145.8683076191369</v>
      </c>
      <c r="E169" s="156">
        <f t="shared" si="81"/>
        <v>29489769.526656561</v>
      </c>
      <c r="F169" s="156">
        <f t="shared" si="81"/>
        <v>0</v>
      </c>
      <c r="G169" s="156">
        <f t="shared" si="81"/>
        <v>2012824.4725467537</v>
      </c>
      <c r="H169" s="157">
        <f t="shared" si="82"/>
        <v>31502593.999203313</v>
      </c>
      <c r="I169" s="156"/>
      <c r="J169" s="158">
        <f t="shared" si="83"/>
        <v>2012824.4725467537</v>
      </c>
      <c r="K169" s="159">
        <f t="shared" si="84"/>
        <v>4261623.1345192185</v>
      </c>
      <c r="L169" s="160">
        <f t="shared" si="67"/>
        <v>6274447.6070659719</v>
      </c>
      <c r="M169" s="156"/>
      <c r="N169" s="161">
        <f t="shared" si="68"/>
        <v>25228146.392137341</v>
      </c>
      <c r="O169" s="156"/>
      <c r="P169" s="162">
        <f t="shared" si="85"/>
        <v>2012824.4725467537</v>
      </c>
      <c r="Q169" s="156">
        <f t="shared" si="86"/>
        <v>0</v>
      </c>
      <c r="R169" s="156">
        <f t="shared" si="87"/>
        <v>0</v>
      </c>
      <c r="S169" s="156">
        <f t="shared" si="88"/>
        <v>0</v>
      </c>
      <c r="T169" s="156">
        <f t="shared" si="69"/>
        <v>4261623.1345192185</v>
      </c>
      <c r="U169" s="157">
        <f t="shared" si="70"/>
        <v>6274447.6070659719</v>
      </c>
      <c r="V169" s="156"/>
      <c r="W169" s="161">
        <f t="shared" si="71"/>
        <v>8092604.1992033143</v>
      </c>
      <c r="AA169" s="163">
        <v>160</v>
      </c>
      <c r="AB169" s="164">
        <v>2145.8683076191369</v>
      </c>
      <c r="AC169" s="164">
        <v>0</v>
      </c>
      <c r="AD169" s="164">
        <v>0</v>
      </c>
      <c r="AE169" s="164">
        <v>0</v>
      </c>
      <c r="AF169" s="164">
        <v>0</v>
      </c>
      <c r="AG169" s="164">
        <v>0</v>
      </c>
      <c r="AH169" s="164">
        <v>29794912</v>
      </c>
      <c r="AI169" s="165">
        <v>305142.47334344138</v>
      </c>
      <c r="AJ169" s="165">
        <v>0</v>
      </c>
      <c r="AK169" s="165">
        <v>0</v>
      </c>
      <c r="AL169" s="165">
        <v>29489769.526656561</v>
      </c>
      <c r="AM169" s="165">
        <v>0</v>
      </c>
      <c r="AN169" s="165">
        <v>2012824.4725467537</v>
      </c>
      <c r="AO169" s="165">
        <v>31502593.999203295</v>
      </c>
      <c r="AP169" s="165">
        <v>0</v>
      </c>
      <c r="AQ169" s="165">
        <v>0</v>
      </c>
      <c r="AR169" s="165">
        <v>0</v>
      </c>
      <c r="AS169" s="165">
        <v>0</v>
      </c>
      <c r="AT169" s="165">
        <v>0</v>
      </c>
      <c r="AU169" s="166">
        <v>31502593.999203295</v>
      </c>
      <c r="AW169" s="163">
        <f t="shared" si="72"/>
        <v>160</v>
      </c>
      <c r="AX169" s="164">
        <f t="shared" si="89"/>
        <v>0</v>
      </c>
      <c r="AY169" s="165">
        <f t="shared" si="90"/>
        <v>0</v>
      </c>
      <c r="AZ169" s="165">
        <f t="shared" si="91"/>
        <v>0</v>
      </c>
      <c r="BA169" s="165">
        <f t="shared" si="91"/>
        <v>0</v>
      </c>
      <c r="BB169" s="166">
        <f t="shared" si="92"/>
        <v>0</v>
      </c>
      <c r="BC169" s="44">
        <v>31807737</v>
      </c>
      <c r="BD169" s="163"/>
      <c r="BE169" s="165"/>
      <c r="BF169" s="165"/>
      <c r="BG169" s="165"/>
      <c r="BH169" s="166"/>
      <c r="BJ169" s="167"/>
      <c r="CA169" s="163">
        <v>160</v>
      </c>
      <c r="CB169" s="45">
        <v>160</v>
      </c>
      <c r="CC169" s="44" t="s">
        <v>263</v>
      </c>
      <c r="CD169" s="168">
        <f t="shared" si="93"/>
        <v>29489769.526656561</v>
      </c>
      <c r="CE169" s="169">
        <v>25608802</v>
      </c>
      <c r="CF169" s="156">
        <f t="shared" si="94"/>
        <v>3880967.5266565606</v>
      </c>
      <c r="CG169" s="156">
        <v>1147384.2</v>
      </c>
      <c r="CH169" s="156">
        <v>1051428</v>
      </c>
      <c r="CI169" s="156">
        <f t="shared" si="95"/>
        <v>0</v>
      </c>
      <c r="CJ169" s="169">
        <f t="shared" si="73"/>
        <v>6079779.7266565608</v>
      </c>
      <c r="CK169" s="170">
        <f t="shared" si="74"/>
        <v>4261623.1345192185</v>
      </c>
      <c r="CZ169" s="156"/>
      <c r="DA169" s="163">
        <v>160</v>
      </c>
      <c r="DB169" s="44" t="s">
        <v>263</v>
      </c>
      <c r="DC169" s="156"/>
      <c r="DD169" s="156"/>
      <c r="DE169" s="156"/>
      <c r="DF169" s="156"/>
      <c r="DG169" s="171">
        <f t="shared" si="96"/>
        <v>0</v>
      </c>
      <c r="DH169" s="156"/>
      <c r="DI169" s="156"/>
      <c r="DJ169" s="156"/>
      <c r="DK169" s="171">
        <f t="shared" si="97"/>
        <v>0</v>
      </c>
      <c r="DL169" s="172">
        <f t="shared" si="75"/>
        <v>0</v>
      </c>
      <c r="DM169" s="156"/>
      <c r="DN169" s="172">
        <f t="shared" si="76"/>
        <v>0</v>
      </c>
      <c r="DO169" s="156"/>
      <c r="DP169" s="162">
        <f t="shared" si="77"/>
        <v>3880967.5266565606</v>
      </c>
      <c r="DQ169" s="156">
        <f t="shared" si="78"/>
        <v>0</v>
      </c>
      <c r="DR169" s="156">
        <f t="shared" si="98"/>
        <v>3880967.5266565606</v>
      </c>
      <c r="DS169" s="171"/>
      <c r="DT169" s="172">
        <f t="shared" si="99"/>
        <v>0</v>
      </c>
      <c r="DU169" s="156"/>
      <c r="DV169" s="173"/>
      <c r="DW169" s="174"/>
      <c r="DX169" s="174"/>
      <c r="DY169" s="174"/>
      <c r="DZ169" s="171"/>
      <c r="EA169" s="175"/>
      <c r="EB169" s="176"/>
      <c r="EC169" s="177">
        <f t="shared" si="79"/>
        <v>-160</v>
      </c>
      <c r="ED169" s="175"/>
      <c r="EE169" s="178"/>
      <c r="EF169" s="175"/>
      <c r="EG169" s="175"/>
      <c r="EH169" s="174"/>
      <c r="EI169" s="175"/>
      <c r="EJ169" s="175"/>
      <c r="EK169" s="175"/>
      <c r="EL169" s="175"/>
      <c r="EM169" s="175"/>
    </row>
    <row r="170" spans="1:143" s="44" customFormat="1" ht="12" x14ac:dyDescent="0.2">
      <c r="A170" s="154">
        <v>161</v>
      </c>
      <c r="B170" s="45">
        <v>161</v>
      </c>
      <c r="C170" s="44" t="s">
        <v>264</v>
      </c>
      <c r="D170" s="155">
        <f t="shared" si="80"/>
        <v>25.804956235026985</v>
      </c>
      <c r="E170" s="156">
        <f t="shared" si="81"/>
        <v>480173.58356781083</v>
      </c>
      <c r="F170" s="156">
        <f t="shared" si="81"/>
        <v>0</v>
      </c>
      <c r="G170" s="156">
        <f t="shared" si="81"/>
        <v>24205.048948455318</v>
      </c>
      <c r="H170" s="157">
        <f t="shared" si="82"/>
        <v>504378.63251626614</v>
      </c>
      <c r="I170" s="156"/>
      <c r="J170" s="158">
        <f t="shared" si="83"/>
        <v>24205.048948455318</v>
      </c>
      <c r="K170" s="159">
        <f t="shared" si="84"/>
        <v>54075.583567810827</v>
      </c>
      <c r="L170" s="160">
        <f t="shared" si="67"/>
        <v>78280.632516266138</v>
      </c>
      <c r="M170" s="156"/>
      <c r="N170" s="161">
        <f t="shared" si="68"/>
        <v>426098</v>
      </c>
      <c r="O170" s="156"/>
      <c r="P170" s="162">
        <f t="shared" si="85"/>
        <v>24205.048948455318</v>
      </c>
      <c r="Q170" s="156">
        <f t="shared" si="86"/>
        <v>0</v>
      </c>
      <c r="R170" s="156">
        <f t="shared" si="87"/>
        <v>0</v>
      </c>
      <c r="S170" s="156">
        <f t="shared" si="88"/>
        <v>0</v>
      </c>
      <c r="T170" s="156">
        <f t="shared" si="69"/>
        <v>54075.583567810827</v>
      </c>
      <c r="U170" s="157">
        <f t="shared" si="70"/>
        <v>78280.632516266138</v>
      </c>
      <c r="V170" s="156"/>
      <c r="W170" s="161">
        <f t="shared" si="71"/>
        <v>123629.03251626613</v>
      </c>
      <c r="AA170" s="163">
        <v>161</v>
      </c>
      <c r="AB170" s="164">
        <v>25.804956235026985</v>
      </c>
      <c r="AC170" s="164">
        <v>0</v>
      </c>
      <c r="AD170" s="164">
        <v>0</v>
      </c>
      <c r="AE170" s="164">
        <v>0</v>
      </c>
      <c r="AF170" s="164">
        <v>0</v>
      </c>
      <c r="AG170" s="164">
        <v>0</v>
      </c>
      <c r="AH170" s="164">
        <v>481894</v>
      </c>
      <c r="AI170" s="165">
        <v>1720.4164321892499</v>
      </c>
      <c r="AJ170" s="165">
        <v>0</v>
      </c>
      <c r="AK170" s="165">
        <v>0</v>
      </c>
      <c r="AL170" s="165">
        <v>480173.58356781083</v>
      </c>
      <c r="AM170" s="165">
        <v>0</v>
      </c>
      <c r="AN170" s="165">
        <v>24205.048948455318</v>
      </c>
      <c r="AO170" s="165">
        <v>504378.63251626602</v>
      </c>
      <c r="AP170" s="165">
        <v>0</v>
      </c>
      <c r="AQ170" s="165">
        <v>0</v>
      </c>
      <c r="AR170" s="165">
        <v>0</v>
      </c>
      <c r="AS170" s="165">
        <v>0</v>
      </c>
      <c r="AT170" s="165">
        <v>0</v>
      </c>
      <c r="AU170" s="166">
        <v>504378.63251626602</v>
      </c>
      <c r="AW170" s="163">
        <f t="shared" si="72"/>
        <v>161</v>
      </c>
      <c r="AX170" s="164">
        <f t="shared" si="89"/>
        <v>0</v>
      </c>
      <c r="AY170" s="165">
        <f t="shared" si="90"/>
        <v>0</v>
      </c>
      <c r="AZ170" s="165">
        <f t="shared" si="91"/>
        <v>0</v>
      </c>
      <c r="BA170" s="165">
        <f t="shared" si="91"/>
        <v>0</v>
      </c>
      <c r="BB170" s="166">
        <f t="shared" si="92"/>
        <v>0</v>
      </c>
      <c r="BC170" s="44">
        <v>506099</v>
      </c>
      <c r="BD170" s="163"/>
      <c r="BE170" s="165"/>
      <c r="BF170" s="165"/>
      <c r="BG170" s="165"/>
      <c r="BH170" s="166"/>
      <c r="BJ170" s="167"/>
      <c r="CA170" s="163">
        <v>161</v>
      </c>
      <c r="CB170" s="45">
        <v>161</v>
      </c>
      <c r="CC170" s="44" t="s">
        <v>264</v>
      </c>
      <c r="CD170" s="168">
        <f t="shared" si="93"/>
        <v>480173.58356781083</v>
      </c>
      <c r="CE170" s="169">
        <v>426098</v>
      </c>
      <c r="CF170" s="156">
        <f t="shared" si="94"/>
        <v>54075.583567810827</v>
      </c>
      <c r="CG170" s="156">
        <v>0</v>
      </c>
      <c r="CH170" s="156">
        <v>45348.4</v>
      </c>
      <c r="CI170" s="156">
        <f t="shared" si="95"/>
        <v>0</v>
      </c>
      <c r="CJ170" s="169">
        <f t="shared" si="73"/>
        <v>99423.983567810821</v>
      </c>
      <c r="CK170" s="170">
        <f t="shared" si="74"/>
        <v>54075.583567810827</v>
      </c>
      <c r="CZ170" s="156"/>
      <c r="DA170" s="163">
        <v>161</v>
      </c>
      <c r="DB170" s="44" t="s">
        <v>264</v>
      </c>
      <c r="DC170" s="156"/>
      <c r="DD170" s="156"/>
      <c r="DE170" s="156"/>
      <c r="DF170" s="156"/>
      <c r="DG170" s="171">
        <f t="shared" si="96"/>
        <v>0</v>
      </c>
      <c r="DH170" s="156"/>
      <c r="DI170" s="156"/>
      <c r="DJ170" s="156"/>
      <c r="DK170" s="171">
        <f t="shared" si="97"/>
        <v>0</v>
      </c>
      <c r="DL170" s="172">
        <f t="shared" si="75"/>
        <v>0</v>
      </c>
      <c r="DM170" s="156"/>
      <c r="DN170" s="172">
        <f t="shared" si="76"/>
        <v>0</v>
      </c>
      <c r="DO170" s="156"/>
      <c r="DP170" s="162">
        <f t="shared" si="77"/>
        <v>54075.583567810827</v>
      </c>
      <c r="DQ170" s="156">
        <f t="shared" si="78"/>
        <v>0</v>
      </c>
      <c r="DR170" s="156">
        <f t="shared" si="98"/>
        <v>54075.583567810827</v>
      </c>
      <c r="DS170" s="171"/>
      <c r="DT170" s="172">
        <f t="shared" si="99"/>
        <v>0</v>
      </c>
      <c r="DU170" s="156"/>
      <c r="DV170" s="173"/>
      <c r="DW170" s="174"/>
      <c r="DX170" s="174"/>
      <c r="DY170" s="174"/>
      <c r="DZ170" s="171"/>
      <c r="EA170" s="175"/>
      <c r="EB170" s="176"/>
      <c r="EC170" s="177">
        <f t="shared" si="79"/>
        <v>-161</v>
      </c>
      <c r="ED170" s="175"/>
      <c r="EE170" s="178"/>
      <c r="EF170" s="175"/>
      <c r="EG170" s="175"/>
      <c r="EH170" s="174"/>
      <c r="EI170" s="175"/>
      <c r="EJ170" s="175"/>
      <c r="EK170" s="175"/>
      <c r="EL170" s="175"/>
      <c r="EM170" s="175"/>
    </row>
    <row r="171" spans="1:143" s="44" customFormat="1" ht="12" x14ac:dyDescent="0.2">
      <c r="A171" s="154">
        <v>162</v>
      </c>
      <c r="B171" s="45">
        <v>162</v>
      </c>
      <c r="C171" s="44" t="s">
        <v>265</v>
      </c>
      <c r="D171" s="155">
        <f t="shared" si="80"/>
        <v>30.550026238037507</v>
      </c>
      <c r="E171" s="156">
        <f t="shared" si="81"/>
        <v>386183.51848073181</v>
      </c>
      <c r="F171" s="156">
        <f t="shared" si="81"/>
        <v>0</v>
      </c>
      <c r="G171" s="156">
        <f t="shared" si="81"/>
        <v>28655.924611279177</v>
      </c>
      <c r="H171" s="157">
        <f t="shared" si="82"/>
        <v>414839.44309201097</v>
      </c>
      <c r="I171" s="156"/>
      <c r="J171" s="158">
        <f t="shared" si="83"/>
        <v>28655.924611279177</v>
      </c>
      <c r="K171" s="159">
        <f t="shared" si="84"/>
        <v>8048.3478793615168</v>
      </c>
      <c r="L171" s="160">
        <f t="shared" si="67"/>
        <v>36704.272490640695</v>
      </c>
      <c r="M171" s="156"/>
      <c r="N171" s="161">
        <f t="shared" si="68"/>
        <v>378135.17060137028</v>
      </c>
      <c r="O171" s="156"/>
      <c r="P171" s="162">
        <f t="shared" si="85"/>
        <v>28655.924611279177</v>
      </c>
      <c r="Q171" s="156">
        <f t="shared" si="86"/>
        <v>0</v>
      </c>
      <c r="R171" s="156">
        <f t="shared" si="87"/>
        <v>0</v>
      </c>
      <c r="S171" s="156">
        <f t="shared" si="88"/>
        <v>0</v>
      </c>
      <c r="T171" s="156">
        <f t="shared" si="69"/>
        <v>8048.3478793615168</v>
      </c>
      <c r="U171" s="157">
        <f t="shared" si="70"/>
        <v>36704.272490640695</v>
      </c>
      <c r="V171" s="156"/>
      <c r="W171" s="161">
        <f t="shared" si="71"/>
        <v>57572.043092010994</v>
      </c>
      <c r="AA171" s="163">
        <v>162</v>
      </c>
      <c r="AB171" s="164">
        <v>30.550026238037507</v>
      </c>
      <c r="AC171" s="164">
        <v>0</v>
      </c>
      <c r="AD171" s="164">
        <v>0</v>
      </c>
      <c r="AE171" s="164">
        <v>0</v>
      </c>
      <c r="AF171" s="164">
        <v>0</v>
      </c>
      <c r="AG171" s="164">
        <v>0</v>
      </c>
      <c r="AH171" s="164">
        <v>393192</v>
      </c>
      <c r="AI171" s="165">
        <v>7008.4815192681854</v>
      </c>
      <c r="AJ171" s="165">
        <v>0</v>
      </c>
      <c r="AK171" s="165">
        <v>0</v>
      </c>
      <c r="AL171" s="165">
        <v>386183.51848073181</v>
      </c>
      <c r="AM171" s="165">
        <v>0</v>
      </c>
      <c r="AN171" s="165">
        <v>28655.924611279177</v>
      </c>
      <c r="AO171" s="165">
        <v>414839.44309201103</v>
      </c>
      <c r="AP171" s="165">
        <v>0</v>
      </c>
      <c r="AQ171" s="165">
        <v>0</v>
      </c>
      <c r="AR171" s="165">
        <v>0</v>
      </c>
      <c r="AS171" s="165">
        <v>0</v>
      </c>
      <c r="AT171" s="165">
        <v>0</v>
      </c>
      <c r="AU171" s="166">
        <v>414839.44309201103</v>
      </c>
      <c r="AW171" s="163">
        <f t="shared" si="72"/>
        <v>162</v>
      </c>
      <c r="AX171" s="164">
        <f t="shared" si="89"/>
        <v>0</v>
      </c>
      <c r="AY171" s="165">
        <f t="shared" si="90"/>
        <v>0</v>
      </c>
      <c r="AZ171" s="165">
        <f t="shared" si="91"/>
        <v>0</v>
      </c>
      <c r="BA171" s="165">
        <f t="shared" si="91"/>
        <v>0</v>
      </c>
      <c r="BB171" s="166">
        <f t="shared" si="92"/>
        <v>0</v>
      </c>
      <c r="BC171" s="44">
        <v>421852</v>
      </c>
      <c r="BD171" s="163"/>
      <c r="BE171" s="165"/>
      <c r="BF171" s="165"/>
      <c r="BG171" s="165"/>
      <c r="BH171" s="166"/>
      <c r="BJ171" s="167"/>
      <c r="CA171" s="163">
        <v>162</v>
      </c>
      <c r="CB171" s="45">
        <v>162</v>
      </c>
      <c r="CC171" s="44" t="s">
        <v>265</v>
      </c>
      <c r="CD171" s="168">
        <f t="shared" si="93"/>
        <v>386183.51848073181</v>
      </c>
      <c r="CE171" s="169">
        <v>384748</v>
      </c>
      <c r="CF171" s="156">
        <f t="shared" si="94"/>
        <v>1435.5184807318146</v>
      </c>
      <c r="CG171" s="156">
        <v>19932.599999999999</v>
      </c>
      <c r="CH171" s="156">
        <v>7548</v>
      </c>
      <c r="CI171" s="156">
        <f t="shared" si="95"/>
        <v>0</v>
      </c>
      <c r="CJ171" s="169">
        <f t="shared" si="73"/>
        <v>28916.118480731813</v>
      </c>
      <c r="CK171" s="170">
        <f t="shared" si="74"/>
        <v>8048.3478793615168</v>
      </c>
      <c r="CZ171" s="156"/>
      <c r="DA171" s="163">
        <v>162</v>
      </c>
      <c r="DB171" s="44" t="s">
        <v>265</v>
      </c>
      <c r="DC171" s="156"/>
      <c r="DD171" s="156"/>
      <c r="DE171" s="156"/>
      <c r="DF171" s="156"/>
      <c r="DG171" s="171">
        <f t="shared" si="96"/>
        <v>0</v>
      </c>
      <c r="DH171" s="156"/>
      <c r="DI171" s="156"/>
      <c r="DJ171" s="156"/>
      <c r="DK171" s="171">
        <f t="shared" si="97"/>
        <v>0</v>
      </c>
      <c r="DL171" s="172">
        <f t="shared" si="75"/>
        <v>0</v>
      </c>
      <c r="DM171" s="156"/>
      <c r="DN171" s="172">
        <f t="shared" si="76"/>
        <v>0</v>
      </c>
      <c r="DO171" s="156"/>
      <c r="DP171" s="162">
        <f t="shared" si="77"/>
        <v>1435.5184807318146</v>
      </c>
      <c r="DQ171" s="156">
        <f t="shared" si="78"/>
        <v>0</v>
      </c>
      <c r="DR171" s="156">
        <f t="shared" si="98"/>
        <v>1435.5184807318146</v>
      </c>
      <c r="DS171" s="171"/>
      <c r="DT171" s="172">
        <f t="shared" si="99"/>
        <v>0</v>
      </c>
      <c r="DU171" s="156"/>
      <c r="DV171" s="173"/>
      <c r="DW171" s="174"/>
      <c r="DX171" s="174"/>
      <c r="DY171" s="174"/>
      <c r="DZ171" s="171"/>
      <c r="EA171" s="175"/>
      <c r="EB171" s="176"/>
      <c r="EC171" s="177">
        <f t="shared" si="79"/>
        <v>-162</v>
      </c>
      <c r="ED171" s="175"/>
      <c r="EE171" s="178"/>
      <c r="EF171" s="175"/>
      <c r="EG171" s="175"/>
      <c r="EH171" s="174"/>
      <c r="EI171" s="175"/>
      <c r="EJ171" s="175"/>
      <c r="EK171" s="175"/>
      <c r="EL171" s="175"/>
      <c r="EM171" s="175"/>
    </row>
    <row r="172" spans="1:143" s="44" customFormat="1" ht="12" x14ac:dyDescent="0.2">
      <c r="A172" s="154">
        <v>163</v>
      </c>
      <c r="B172" s="45">
        <v>163</v>
      </c>
      <c r="C172" s="44" t="s">
        <v>266</v>
      </c>
      <c r="D172" s="155">
        <f t="shared" si="80"/>
        <v>1847.1294396470062</v>
      </c>
      <c r="E172" s="156">
        <f t="shared" si="81"/>
        <v>25236507.05620655</v>
      </c>
      <c r="F172" s="156">
        <f t="shared" si="81"/>
        <v>957699</v>
      </c>
      <c r="G172" s="156">
        <f t="shared" si="81"/>
        <v>1632141.8047870565</v>
      </c>
      <c r="H172" s="157">
        <f t="shared" si="82"/>
        <v>27826347.860993609</v>
      </c>
      <c r="I172" s="156"/>
      <c r="J172" s="158">
        <f t="shared" si="83"/>
        <v>1632141.8047870565</v>
      </c>
      <c r="K172" s="159">
        <f t="shared" si="84"/>
        <v>2213010.6690058601</v>
      </c>
      <c r="L172" s="160">
        <f t="shared" si="67"/>
        <v>3845152.4737929166</v>
      </c>
      <c r="M172" s="156"/>
      <c r="N172" s="161">
        <f t="shared" si="68"/>
        <v>23981195.387200691</v>
      </c>
      <c r="O172" s="156"/>
      <c r="P172" s="162">
        <f t="shared" si="85"/>
        <v>1732607.4143888939</v>
      </c>
      <c r="Q172" s="156">
        <f t="shared" si="86"/>
        <v>2721.8607730353428</v>
      </c>
      <c r="R172" s="156">
        <f t="shared" si="87"/>
        <v>1670204.851080193</v>
      </c>
      <c r="S172" s="156">
        <f t="shared" si="88"/>
        <v>100465.60960183741</v>
      </c>
      <c r="T172" s="156">
        <f t="shared" si="69"/>
        <v>2213010.6690058601</v>
      </c>
      <c r="U172" s="157">
        <f t="shared" si="70"/>
        <v>5518079.1856461447</v>
      </c>
      <c r="V172" s="156"/>
      <c r="W172" s="161">
        <f t="shared" si="71"/>
        <v>6783311.5728468355</v>
      </c>
      <c r="AA172" s="163">
        <v>163</v>
      </c>
      <c r="AB172" s="164">
        <v>1847.1294396470062</v>
      </c>
      <c r="AC172" s="164">
        <v>0</v>
      </c>
      <c r="AD172" s="164">
        <v>0</v>
      </c>
      <c r="AE172" s="164">
        <v>0</v>
      </c>
      <c r="AF172" s="164">
        <v>392.19512195121933</v>
      </c>
      <c r="AG172" s="164">
        <v>107.10619360537046</v>
      </c>
      <c r="AH172" s="164">
        <v>26990793</v>
      </c>
      <c r="AI172" s="165">
        <v>184546.70231513283</v>
      </c>
      <c r="AJ172" s="165">
        <v>1569739.2414783549</v>
      </c>
      <c r="AK172" s="165">
        <v>0</v>
      </c>
      <c r="AL172" s="165">
        <v>25236507.05620655</v>
      </c>
      <c r="AM172" s="165">
        <v>957699</v>
      </c>
      <c r="AN172" s="165">
        <v>1632141.8047870565</v>
      </c>
      <c r="AO172" s="165">
        <v>27826347.860993601</v>
      </c>
      <c r="AP172" s="165">
        <v>1569739.2414783549</v>
      </c>
      <c r="AQ172" s="165">
        <v>2721.8607730353428</v>
      </c>
      <c r="AR172" s="165">
        <v>0</v>
      </c>
      <c r="AS172" s="165">
        <v>100465.60960183741</v>
      </c>
      <c r="AT172" s="165">
        <v>1672926.7118532283</v>
      </c>
      <c r="AU172" s="166">
        <v>29499274.572846826</v>
      </c>
      <c r="AW172" s="163">
        <f t="shared" si="72"/>
        <v>163</v>
      </c>
      <c r="AX172" s="164">
        <f t="shared" si="89"/>
        <v>107.10619360537046</v>
      </c>
      <c r="AY172" s="165">
        <f t="shared" si="90"/>
        <v>1569739.2414783549</v>
      </c>
      <c r="AZ172" s="165">
        <f t="shared" si="91"/>
        <v>0</v>
      </c>
      <c r="BA172" s="165">
        <f t="shared" si="91"/>
        <v>100465.60960183741</v>
      </c>
      <c r="BB172" s="166">
        <f t="shared" si="92"/>
        <v>1670204.8510801923</v>
      </c>
      <c r="BC172" s="44">
        <v>29681088</v>
      </c>
      <c r="BD172" s="163"/>
      <c r="BE172" s="165"/>
      <c r="BF172" s="165"/>
      <c r="BG172" s="165"/>
      <c r="BH172" s="166"/>
      <c r="BJ172" s="167"/>
      <c r="CA172" s="163">
        <v>163</v>
      </c>
      <c r="CB172" s="45">
        <v>163</v>
      </c>
      <c r="CC172" s="44" t="s">
        <v>266</v>
      </c>
      <c r="CD172" s="168">
        <f t="shared" si="93"/>
        <v>25236507.05620655</v>
      </c>
      <c r="CE172" s="169">
        <v>23437752</v>
      </c>
      <c r="CF172" s="156">
        <f t="shared" si="94"/>
        <v>1798755.0562065504</v>
      </c>
      <c r="CG172" s="156">
        <v>1248662.3999999999</v>
      </c>
      <c r="CH172" s="156">
        <v>430825.60000000003</v>
      </c>
      <c r="CI172" s="156">
        <f t="shared" si="95"/>
        <v>0</v>
      </c>
      <c r="CJ172" s="169">
        <f t="shared" si="73"/>
        <v>3478243.0562065504</v>
      </c>
      <c r="CK172" s="170">
        <f t="shared" si="74"/>
        <v>2213010.6690058601</v>
      </c>
      <c r="CZ172" s="156"/>
      <c r="DA172" s="163">
        <v>163</v>
      </c>
      <c r="DB172" s="44" t="s">
        <v>266</v>
      </c>
      <c r="DC172" s="156"/>
      <c r="DD172" s="156"/>
      <c r="DE172" s="156"/>
      <c r="DF172" s="156"/>
      <c r="DG172" s="171">
        <f t="shared" si="96"/>
        <v>0</v>
      </c>
      <c r="DH172" s="156"/>
      <c r="DI172" s="156"/>
      <c r="DJ172" s="156"/>
      <c r="DK172" s="171">
        <f t="shared" si="97"/>
        <v>0</v>
      </c>
      <c r="DL172" s="179">
        <f t="shared" si="75"/>
        <v>0</v>
      </c>
      <c r="DM172" s="156"/>
      <c r="DN172" s="179">
        <f t="shared" si="76"/>
        <v>0</v>
      </c>
      <c r="DO172" s="156"/>
      <c r="DP172" s="162">
        <f t="shared" si="77"/>
        <v>1798755.0562065504</v>
      </c>
      <c r="DQ172" s="156">
        <f t="shared" si="78"/>
        <v>0</v>
      </c>
      <c r="DR172" s="156">
        <f t="shared" si="98"/>
        <v>1798755.0562065504</v>
      </c>
      <c r="DS172" s="171"/>
      <c r="DT172" s="172">
        <f t="shared" si="99"/>
        <v>0</v>
      </c>
      <c r="DU172" s="156"/>
      <c r="DV172" s="173"/>
      <c r="DW172" s="174"/>
      <c r="DX172" s="174"/>
      <c r="DY172" s="174"/>
      <c r="DZ172" s="171"/>
      <c r="EA172" s="175"/>
      <c r="EB172" s="176"/>
      <c r="EC172" s="177">
        <f t="shared" si="79"/>
        <v>-163</v>
      </c>
      <c r="ED172" s="175"/>
      <c r="EE172" s="178"/>
      <c r="EF172" s="175"/>
      <c r="EG172" s="175"/>
      <c r="EH172" s="174"/>
      <c r="EI172" s="175"/>
      <c r="EJ172" s="175"/>
      <c r="EK172" s="175"/>
      <c r="EL172" s="175"/>
      <c r="EM172" s="175"/>
    </row>
    <row r="173" spans="1:143" s="44" customFormat="1" ht="12" x14ac:dyDescent="0.2">
      <c r="A173" s="154">
        <v>164</v>
      </c>
      <c r="B173" s="45">
        <v>164</v>
      </c>
      <c r="C173" s="44" t="s">
        <v>267</v>
      </c>
      <c r="D173" s="155">
        <f t="shared" si="80"/>
        <v>5.1784828771093574</v>
      </c>
      <c r="E173" s="156">
        <f t="shared" si="81"/>
        <v>93389.721890145127</v>
      </c>
      <c r="F173" s="156">
        <f t="shared" si="81"/>
        <v>0</v>
      </c>
      <c r="G173" s="156">
        <f t="shared" si="81"/>
        <v>4857.4169387285792</v>
      </c>
      <c r="H173" s="157">
        <f t="shared" si="82"/>
        <v>98247.138828873707</v>
      </c>
      <c r="I173" s="156"/>
      <c r="J173" s="158">
        <f t="shared" si="83"/>
        <v>4857.4169387285792</v>
      </c>
      <c r="K173" s="159">
        <f t="shared" si="84"/>
        <v>3938.1906132760637</v>
      </c>
      <c r="L173" s="160">
        <f t="shared" si="67"/>
        <v>8795.6075520046434</v>
      </c>
      <c r="M173" s="156"/>
      <c r="N173" s="161">
        <f t="shared" si="68"/>
        <v>89451.531276869064</v>
      </c>
      <c r="O173" s="156"/>
      <c r="P173" s="162">
        <f t="shared" si="85"/>
        <v>4857.4169387285792</v>
      </c>
      <c r="Q173" s="156">
        <f t="shared" si="86"/>
        <v>216.98737517845143</v>
      </c>
      <c r="R173" s="156">
        <f t="shared" si="87"/>
        <v>0</v>
      </c>
      <c r="S173" s="156">
        <f t="shared" si="88"/>
        <v>0</v>
      </c>
      <c r="T173" s="156">
        <f t="shared" si="69"/>
        <v>3938.1906132760637</v>
      </c>
      <c r="U173" s="157">
        <f t="shared" si="70"/>
        <v>9012.5949271830941</v>
      </c>
      <c r="V173" s="156"/>
      <c r="W173" s="161">
        <f t="shared" si="71"/>
        <v>15352.326204052157</v>
      </c>
      <c r="AA173" s="163">
        <v>164</v>
      </c>
      <c r="AB173" s="164">
        <v>5.1784828771093574</v>
      </c>
      <c r="AC173" s="164">
        <v>0</v>
      </c>
      <c r="AD173" s="164">
        <v>0</v>
      </c>
      <c r="AE173" s="164">
        <v>0</v>
      </c>
      <c r="AF173" s="164">
        <v>0</v>
      </c>
      <c r="AG173" s="164">
        <v>0</v>
      </c>
      <c r="AH173" s="164">
        <v>93730</v>
      </c>
      <c r="AI173" s="165">
        <v>340.27810985485598</v>
      </c>
      <c r="AJ173" s="165">
        <v>0</v>
      </c>
      <c r="AK173" s="165">
        <v>0</v>
      </c>
      <c r="AL173" s="165">
        <v>93389.721890145127</v>
      </c>
      <c r="AM173" s="165">
        <v>0</v>
      </c>
      <c r="AN173" s="165">
        <v>4857.4169387285792</v>
      </c>
      <c r="AO173" s="165">
        <v>98247.138828873722</v>
      </c>
      <c r="AP173" s="165">
        <v>0</v>
      </c>
      <c r="AQ173" s="165">
        <v>216.98737517845143</v>
      </c>
      <c r="AR173" s="165">
        <v>0</v>
      </c>
      <c r="AS173" s="165">
        <v>0</v>
      </c>
      <c r="AT173" s="165">
        <v>216.98737517845143</v>
      </c>
      <c r="AU173" s="166">
        <v>98464.126204052154</v>
      </c>
      <c r="AW173" s="163">
        <f t="shared" si="72"/>
        <v>164</v>
      </c>
      <c r="AX173" s="164">
        <f t="shared" si="89"/>
        <v>0</v>
      </c>
      <c r="AY173" s="165">
        <f t="shared" si="90"/>
        <v>0</v>
      </c>
      <c r="AZ173" s="165">
        <f t="shared" si="91"/>
        <v>0</v>
      </c>
      <c r="BA173" s="165">
        <f t="shared" si="91"/>
        <v>0</v>
      </c>
      <c r="BB173" s="166">
        <f t="shared" si="92"/>
        <v>0</v>
      </c>
      <c r="BC173" s="44">
        <v>98592</v>
      </c>
      <c r="BD173" s="163"/>
      <c r="BE173" s="165"/>
      <c r="BF173" s="165"/>
      <c r="BG173" s="165"/>
      <c r="BH173" s="166"/>
      <c r="BJ173" s="167"/>
      <c r="CA173" s="163">
        <v>164</v>
      </c>
      <c r="CB173" s="45">
        <v>164</v>
      </c>
      <c r="CC173" s="44" t="s">
        <v>267</v>
      </c>
      <c r="CD173" s="168">
        <f t="shared" si="93"/>
        <v>93389.721890145127</v>
      </c>
      <c r="CE173" s="169">
        <v>92599</v>
      </c>
      <c r="CF173" s="156">
        <f t="shared" si="94"/>
        <v>790.72189014512696</v>
      </c>
      <c r="CG173" s="156">
        <v>9487.1999999999989</v>
      </c>
      <c r="CH173" s="156">
        <v>0</v>
      </c>
      <c r="CI173" s="156">
        <f t="shared" si="95"/>
        <v>0</v>
      </c>
      <c r="CJ173" s="169">
        <f t="shared" si="73"/>
        <v>10277.921890145126</v>
      </c>
      <c r="CK173" s="170">
        <f t="shared" si="74"/>
        <v>3938.1906132760637</v>
      </c>
      <c r="CZ173" s="156"/>
      <c r="DA173" s="163">
        <v>164</v>
      </c>
      <c r="DB173" s="44" t="s">
        <v>267</v>
      </c>
      <c r="DC173" s="156"/>
      <c r="DD173" s="156"/>
      <c r="DE173" s="156"/>
      <c r="DF173" s="156"/>
      <c r="DG173" s="171">
        <f t="shared" si="96"/>
        <v>0</v>
      </c>
      <c r="DH173" s="156"/>
      <c r="DI173" s="156"/>
      <c r="DJ173" s="156"/>
      <c r="DK173" s="171">
        <f t="shared" si="97"/>
        <v>0</v>
      </c>
      <c r="DL173" s="172">
        <f t="shared" si="75"/>
        <v>0</v>
      </c>
      <c r="DM173" s="156"/>
      <c r="DN173" s="172">
        <f t="shared" si="76"/>
        <v>0</v>
      </c>
      <c r="DO173" s="156"/>
      <c r="DP173" s="162">
        <f t="shared" si="77"/>
        <v>790.72189014512696</v>
      </c>
      <c r="DQ173" s="156">
        <f t="shared" si="78"/>
        <v>0</v>
      </c>
      <c r="DR173" s="156">
        <f t="shared" si="98"/>
        <v>790.72189014512696</v>
      </c>
      <c r="DS173" s="171"/>
      <c r="DT173" s="172">
        <f t="shared" si="99"/>
        <v>0</v>
      </c>
      <c r="DU173" s="156"/>
      <c r="DV173" s="173"/>
      <c r="DW173" s="174"/>
      <c r="DX173" s="174"/>
      <c r="DY173" s="174"/>
      <c r="DZ173" s="171"/>
      <c r="EA173" s="175"/>
      <c r="EB173" s="176"/>
      <c r="EC173" s="177">
        <f t="shared" si="79"/>
        <v>-164</v>
      </c>
      <c r="ED173" s="175"/>
      <c r="EE173" s="178"/>
      <c r="EF173" s="175"/>
      <c r="EG173" s="175"/>
      <c r="EH173" s="174"/>
      <c r="EI173" s="175"/>
      <c r="EJ173" s="175"/>
      <c r="EK173" s="175"/>
      <c r="EL173" s="175"/>
      <c r="EM173" s="175"/>
    </row>
    <row r="174" spans="1:143" s="44" customFormat="1" ht="12" x14ac:dyDescent="0.2">
      <c r="A174" s="154">
        <v>165</v>
      </c>
      <c r="B174" s="45">
        <v>165</v>
      </c>
      <c r="C174" s="44" t="s">
        <v>268</v>
      </c>
      <c r="D174" s="155">
        <f t="shared" si="80"/>
        <v>840.08819195400474</v>
      </c>
      <c r="E174" s="156">
        <f t="shared" si="81"/>
        <v>9781836.6180064641</v>
      </c>
      <c r="F174" s="156">
        <f t="shared" si="81"/>
        <v>82808</v>
      </c>
      <c r="G174" s="156">
        <f t="shared" si="81"/>
        <v>721294.79585989995</v>
      </c>
      <c r="H174" s="157">
        <f t="shared" si="82"/>
        <v>10585939.413866363</v>
      </c>
      <c r="I174" s="156"/>
      <c r="J174" s="158">
        <f t="shared" si="83"/>
        <v>721294.79585989995</v>
      </c>
      <c r="K174" s="159">
        <f t="shared" si="84"/>
        <v>176474.4590857068</v>
      </c>
      <c r="L174" s="160">
        <f t="shared" si="67"/>
        <v>897769.25494560669</v>
      </c>
      <c r="M174" s="156"/>
      <c r="N174" s="161">
        <f t="shared" si="68"/>
        <v>9688170.1589207575</v>
      </c>
      <c r="O174" s="156"/>
      <c r="P174" s="162">
        <f t="shared" si="85"/>
        <v>788002.72405285621</v>
      </c>
      <c r="Q174" s="156">
        <f t="shared" si="86"/>
        <v>150295.67304659879</v>
      </c>
      <c r="R174" s="156">
        <f t="shared" si="87"/>
        <v>1026536.2429013889</v>
      </c>
      <c r="S174" s="156">
        <f t="shared" si="88"/>
        <v>66707.928192956286</v>
      </c>
      <c r="T174" s="156">
        <f t="shared" si="69"/>
        <v>176474.4590857068</v>
      </c>
      <c r="U174" s="157">
        <f t="shared" si="70"/>
        <v>2074601.1708935944</v>
      </c>
      <c r="V174" s="156"/>
      <c r="W174" s="161">
        <f t="shared" si="71"/>
        <v>2219351.8479469353</v>
      </c>
      <c r="AA174" s="163">
        <v>165</v>
      </c>
      <c r="AB174" s="164">
        <v>840.08819195400474</v>
      </c>
      <c r="AC174" s="164">
        <v>0</v>
      </c>
      <c r="AD174" s="164">
        <v>0</v>
      </c>
      <c r="AE174" s="164">
        <v>0</v>
      </c>
      <c r="AF174" s="164">
        <v>333.99999999999983</v>
      </c>
      <c r="AG174" s="164">
        <v>71.117194235561016</v>
      </c>
      <c r="AH174" s="164">
        <v>11010930</v>
      </c>
      <c r="AI174" s="165">
        <v>269265.06728509779</v>
      </c>
      <c r="AJ174" s="165">
        <v>959828.31470843195</v>
      </c>
      <c r="AK174" s="165">
        <v>0</v>
      </c>
      <c r="AL174" s="165">
        <v>9781836.6180064641</v>
      </c>
      <c r="AM174" s="165">
        <v>82808</v>
      </c>
      <c r="AN174" s="165">
        <v>721294.79585989995</v>
      </c>
      <c r="AO174" s="165">
        <v>10585939.413866347</v>
      </c>
      <c r="AP174" s="165">
        <v>959828.31470843195</v>
      </c>
      <c r="AQ174" s="165">
        <v>150295.67304659879</v>
      </c>
      <c r="AR174" s="165">
        <v>0</v>
      </c>
      <c r="AS174" s="165">
        <v>66707.928192956286</v>
      </c>
      <c r="AT174" s="165">
        <v>1176831.9159479877</v>
      </c>
      <c r="AU174" s="166">
        <v>11762771.329814333</v>
      </c>
      <c r="AW174" s="163">
        <f t="shared" si="72"/>
        <v>165</v>
      </c>
      <c r="AX174" s="164">
        <f t="shared" si="89"/>
        <v>71.117194235561016</v>
      </c>
      <c r="AY174" s="165">
        <f t="shared" si="90"/>
        <v>959828.31470843195</v>
      </c>
      <c r="AZ174" s="165">
        <f t="shared" si="91"/>
        <v>0</v>
      </c>
      <c r="BA174" s="165">
        <f t="shared" si="91"/>
        <v>66707.928192956286</v>
      </c>
      <c r="BB174" s="166">
        <f t="shared" si="92"/>
        <v>1026536.2429013882</v>
      </c>
      <c r="BC174" s="44">
        <v>11881746</v>
      </c>
      <c r="BD174" s="163"/>
      <c r="BE174" s="165"/>
      <c r="BF174" s="165"/>
      <c r="BG174" s="165"/>
      <c r="BH174" s="166"/>
      <c r="BJ174" s="167"/>
      <c r="CA174" s="163">
        <v>165</v>
      </c>
      <c r="CB174" s="45">
        <v>165</v>
      </c>
      <c r="CC174" s="44" t="s">
        <v>268</v>
      </c>
      <c r="CD174" s="168">
        <f t="shared" si="93"/>
        <v>9781836.6180064641</v>
      </c>
      <c r="CE174" s="169">
        <v>9623735</v>
      </c>
      <c r="CF174" s="156">
        <f t="shared" si="94"/>
        <v>158101.61800646409</v>
      </c>
      <c r="CG174" s="156">
        <v>55380</v>
      </c>
      <c r="CH174" s="156">
        <v>107743.51813258381</v>
      </c>
      <c r="CI174" s="156">
        <f t="shared" si="95"/>
        <v>0</v>
      </c>
      <c r="CJ174" s="169">
        <f t="shared" si="73"/>
        <v>321225.13613904791</v>
      </c>
      <c r="CK174" s="170">
        <f t="shared" si="74"/>
        <v>176474.4590857068</v>
      </c>
      <c r="CZ174" s="156"/>
      <c r="DA174" s="163">
        <v>165</v>
      </c>
      <c r="DB174" s="44" t="s">
        <v>268</v>
      </c>
      <c r="DC174" s="156"/>
      <c r="DD174" s="180"/>
      <c r="DE174" s="156"/>
      <c r="DF174" s="156"/>
      <c r="DG174" s="171">
        <f t="shared" si="96"/>
        <v>0</v>
      </c>
      <c r="DH174" s="156"/>
      <c r="DI174" s="156"/>
      <c r="DJ174" s="156"/>
      <c r="DK174" s="171">
        <f t="shared" si="97"/>
        <v>0</v>
      </c>
      <c r="DL174" s="172">
        <f t="shared" si="75"/>
        <v>0</v>
      </c>
      <c r="DM174" s="156"/>
      <c r="DN174" s="172">
        <f t="shared" si="76"/>
        <v>0</v>
      </c>
      <c r="DO174" s="156"/>
      <c r="DP174" s="162">
        <f t="shared" si="77"/>
        <v>158101.61800646409</v>
      </c>
      <c r="DQ174" s="156">
        <f t="shared" si="78"/>
        <v>0</v>
      </c>
      <c r="DR174" s="156">
        <f t="shared" si="98"/>
        <v>158101.61800646409</v>
      </c>
      <c r="DS174" s="171"/>
      <c r="DT174" s="172">
        <f t="shared" si="99"/>
        <v>0</v>
      </c>
      <c r="DU174" s="156"/>
      <c r="DV174" s="173"/>
      <c r="DW174" s="174"/>
      <c r="DX174" s="174"/>
      <c r="DY174" s="174"/>
      <c r="DZ174" s="171"/>
      <c r="EA174" s="175"/>
      <c r="EB174" s="176"/>
      <c r="EC174" s="177">
        <f t="shared" si="79"/>
        <v>-165</v>
      </c>
      <c r="ED174" s="175"/>
      <c r="EE174" s="178"/>
      <c r="EF174" s="175"/>
      <c r="EG174" s="175"/>
      <c r="EH174" s="174"/>
      <c r="EI174" s="175"/>
      <c r="EJ174" s="175"/>
      <c r="EK174" s="175"/>
      <c r="EL174" s="175"/>
      <c r="EM174" s="175"/>
    </row>
    <row r="175" spans="1:143" s="44" customFormat="1" ht="12" x14ac:dyDescent="0.2">
      <c r="A175" s="154">
        <v>166</v>
      </c>
      <c r="B175" s="45">
        <v>166</v>
      </c>
      <c r="C175" s="44" t="s">
        <v>269</v>
      </c>
      <c r="D175" s="155">
        <f t="shared" si="80"/>
        <v>0</v>
      </c>
      <c r="E175" s="156">
        <f t="shared" si="81"/>
        <v>0</v>
      </c>
      <c r="F175" s="156">
        <f t="shared" si="81"/>
        <v>0</v>
      </c>
      <c r="G175" s="156">
        <f t="shared" si="81"/>
        <v>0</v>
      </c>
      <c r="H175" s="157">
        <f t="shared" si="82"/>
        <v>0</v>
      </c>
      <c r="I175" s="156"/>
      <c r="J175" s="158">
        <f t="shared" si="83"/>
        <v>0</v>
      </c>
      <c r="K175" s="159">
        <f t="shared" si="84"/>
        <v>0</v>
      </c>
      <c r="L175" s="160">
        <f t="shared" si="67"/>
        <v>0</v>
      </c>
      <c r="M175" s="156"/>
      <c r="N175" s="161">
        <f t="shared" si="68"/>
        <v>0</v>
      </c>
      <c r="O175" s="156"/>
      <c r="P175" s="162">
        <f t="shared" si="85"/>
        <v>0</v>
      </c>
      <c r="Q175" s="156">
        <f t="shared" si="86"/>
        <v>0</v>
      </c>
      <c r="R175" s="156">
        <f t="shared" si="87"/>
        <v>0</v>
      </c>
      <c r="S175" s="156">
        <f t="shared" si="88"/>
        <v>0</v>
      </c>
      <c r="T175" s="156">
        <f t="shared" si="69"/>
        <v>0</v>
      </c>
      <c r="U175" s="157">
        <f t="shared" si="70"/>
        <v>0</v>
      </c>
      <c r="V175" s="156"/>
      <c r="W175" s="161">
        <f t="shared" si="71"/>
        <v>0</v>
      </c>
      <c r="AA175" s="163">
        <v>166</v>
      </c>
      <c r="AB175" s="164"/>
      <c r="AC175" s="164"/>
      <c r="AD175" s="164"/>
      <c r="AE175" s="164"/>
      <c r="AF175" s="164"/>
      <c r="AG175" s="164"/>
      <c r="AH175" s="164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6"/>
      <c r="AW175" s="163">
        <f t="shared" si="72"/>
        <v>166</v>
      </c>
      <c r="AX175" s="164">
        <f t="shared" si="89"/>
        <v>0</v>
      </c>
      <c r="AY175" s="165">
        <f t="shared" si="90"/>
        <v>0</v>
      </c>
      <c r="AZ175" s="165">
        <f t="shared" si="91"/>
        <v>0</v>
      </c>
      <c r="BA175" s="165">
        <f t="shared" si="91"/>
        <v>0</v>
      </c>
      <c r="BB175" s="166">
        <f t="shared" si="92"/>
        <v>0</v>
      </c>
      <c r="BD175" s="163"/>
      <c r="BE175" s="165"/>
      <c r="BF175" s="165"/>
      <c r="BG175" s="165"/>
      <c r="BH175" s="166"/>
      <c r="BJ175" s="167"/>
      <c r="CA175" s="163">
        <v>166</v>
      </c>
      <c r="CB175" s="45">
        <v>166</v>
      </c>
      <c r="CC175" s="44" t="s">
        <v>269</v>
      </c>
      <c r="CD175" s="168">
        <f t="shared" si="93"/>
        <v>0</v>
      </c>
      <c r="CE175" s="169">
        <v>0</v>
      </c>
      <c r="CF175" s="156">
        <f t="shared" si="94"/>
        <v>0</v>
      </c>
      <c r="CG175" s="156">
        <v>0</v>
      </c>
      <c r="CH175" s="156">
        <v>0</v>
      </c>
      <c r="CI175" s="156">
        <f t="shared" si="95"/>
        <v>0</v>
      </c>
      <c r="CJ175" s="169">
        <f t="shared" si="73"/>
        <v>0</v>
      </c>
      <c r="CK175" s="170">
        <f t="shared" si="74"/>
        <v>0</v>
      </c>
      <c r="CZ175" s="156"/>
      <c r="DA175" s="163">
        <v>166</v>
      </c>
      <c r="DB175" s="44" t="s">
        <v>269</v>
      </c>
      <c r="DC175" s="156"/>
      <c r="DD175" s="156"/>
      <c r="DE175" s="156"/>
      <c r="DF175" s="156"/>
      <c r="DG175" s="171">
        <f t="shared" si="96"/>
        <v>0</v>
      </c>
      <c r="DH175" s="156"/>
      <c r="DI175" s="156"/>
      <c r="DJ175" s="156"/>
      <c r="DK175" s="171">
        <f t="shared" si="97"/>
        <v>0</v>
      </c>
      <c r="DL175" s="172">
        <f t="shared" si="75"/>
        <v>0</v>
      </c>
      <c r="DM175" s="156"/>
      <c r="DN175" s="172">
        <f t="shared" si="76"/>
        <v>0</v>
      </c>
      <c r="DO175" s="156"/>
      <c r="DP175" s="162">
        <f t="shared" si="77"/>
        <v>0</v>
      </c>
      <c r="DQ175" s="156">
        <f t="shared" si="78"/>
        <v>0</v>
      </c>
      <c r="DR175" s="156">
        <f t="shared" si="98"/>
        <v>0</v>
      </c>
      <c r="DS175" s="171"/>
      <c r="DT175" s="172">
        <f t="shared" si="99"/>
        <v>0</v>
      </c>
      <c r="DU175" s="156"/>
      <c r="DV175" s="173"/>
      <c r="DW175" s="174"/>
      <c r="DX175" s="174"/>
      <c r="DY175" s="174"/>
      <c r="DZ175" s="171"/>
      <c r="EA175" s="175"/>
      <c r="EB175" s="176"/>
      <c r="EC175" s="177">
        <f t="shared" si="79"/>
        <v>-166</v>
      </c>
      <c r="ED175" s="175"/>
      <c r="EE175" s="178"/>
      <c r="EF175" s="175"/>
      <c r="EG175" s="175"/>
      <c r="EH175" s="174"/>
      <c r="EI175" s="175"/>
      <c r="EJ175" s="175"/>
      <c r="EK175" s="175"/>
      <c r="EL175" s="175"/>
      <c r="EM175" s="175"/>
    </row>
    <row r="176" spans="1:143" s="44" customFormat="1" ht="12" x14ac:dyDescent="0.2">
      <c r="A176" s="154">
        <v>167</v>
      </c>
      <c r="B176" s="45">
        <v>167</v>
      </c>
      <c r="C176" s="44" t="s">
        <v>270</v>
      </c>
      <c r="D176" s="155">
        <f t="shared" si="80"/>
        <v>80.617587977812946</v>
      </c>
      <c r="E176" s="156">
        <f t="shared" si="81"/>
        <v>1373736.3821850899</v>
      </c>
      <c r="F176" s="156">
        <f t="shared" si="81"/>
        <v>0</v>
      </c>
      <c r="G176" s="156">
        <f t="shared" si="81"/>
        <v>75619.297523188492</v>
      </c>
      <c r="H176" s="157">
        <f t="shared" si="82"/>
        <v>1449355.6797082783</v>
      </c>
      <c r="I176" s="156"/>
      <c r="J176" s="158">
        <f t="shared" si="83"/>
        <v>75619.297523188492</v>
      </c>
      <c r="K176" s="159">
        <f t="shared" si="84"/>
        <v>132454.93438420811</v>
      </c>
      <c r="L176" s="160">
        <f t="shared" si="67"/>
        <v>208074.23190739661</v>
      </c>
      <c r="M176" s="156"/>
      <c r="N176" s="161">
        <f t="shared" si="68"/>
        <v>1241281.4478008817</v>
      </c>
      <c r="O176" s="156"/>
      <c r="P176" s="162">
        <f t="shared" si="85"/>
        <v>75619.297523188492</v>
      </c>
      <c r="Q176" s="156">
        <f t="shared" si="86"/>
        <v>13.587892132518807</v>
      </c>
      <c r="R176" s="156">
        <f t="shared" si="87"/>
        <v>0</v>
      </c>
      <c r="S176" s="156">
        <f t="shared" si="88"/>
        <v>0</v>
      </c>
      <c r="T176" s="156">
        <f t="shared" si="69"/>
        <v>132454.93438420811</v>
      </c>
      <c r="U176" s="157">
        <f t="shared" si="70"/>
        <v>208087.81979952913</v>
      </c>
      <c r="V176" s="156"/>
      <c r="W176" s="161">
        <f t="shared" si="71"/>
        <v>299990.26760041085</v>
      </c>
      <c r="AA176" s="163">
        <v>167</v>
      </c>
      <c r="AB176" s="164">
        <v>80.617587977812946</v>
      </c>
      <c r="AC176" s="164">
        <v>0</v>
      </c>
      <c r="AD176" s="164">
        <v>0</v>
      </c>
      <c r="AE176" s="164">
        <v>0</v>
      </c>
      <c r="AF176" s="164">
        <v>0</v>
      </c>
      <c r="AG176" s="164">
        <v>0</v>
      </c>
      <c r="AH176" s="164">
        <v>1375514</v>
      </c>
      <c r="AI176" s="165">
        <v>1777.6178149107768</v>
      </c>
      <c r="AJ176" s="165">
        <v>0</v>
      </c>
      <c r="AK176" s="165">
        <v>0</v>
      </c>
      <c r="AL176" s="165">
        <v>1373736.3821850899</v>
      </c>
      <c r="AM176" s="165">
        <v>0</v>
      </c>
      <c r="AN176" s="165">
        <v>75619.297523188492</v>
      </c>
      <c r="AO176" s="165">
        <v>1449355.6797082773</v>
      </c>
      <c r="AP176" s="165">
        <v>0</v>
      </c>
      <c r="AQ176" s="165">
        <v>13.587892132518807</v>
      </c>
      <c r="AR176" s="165">
        <v>0</v>
      </c>
      <c r="AS176" s="165">
        <v>0</v>
      </c>
      <c r="AT176" s="165">
        <v>13.587892132518807</v>
      </c>
      <c r="AU176" s="166">
        <v>1449369.267600409</v>
      </c>
      <c r="AW176" s="163">
        <f t="shared" si="72"/>
        <v>167</v>
      </c>
      <c r="AX176" s="164">
        <f t="shared" si="89"/>
        <v>0</v>
      </c>
      <c r="AY176" s="165">
        <f t="shared" si="90"/>
        <v>0</v>
      </c>
      <c r="AZ176" s="165">
        <f t="shared" si="91"/>
        <v>0</v>
      </c>
      <c r="BA176" s="165">
        <f t="shared" si="91"/>
        <v>0</v>
      </c>
      <c r="BB176" s="166">
        <f t="shared" si="92"/>
        <v>0</v>
      </c>
      <c r="BC176" s="44">
        <v>1451124</v>
      </c>
      <c r="BD176" s="163"/>
      <c r="BE176" s="165"/>
      <c r="BF176" s="165"/>
      <c r="BG176" s="165"/>
      <c r="BH176" s="166"/>
      <c r="BJ176" s="167"/>
      <c r="CA176" s="163">
        <v>167</v>
      </c>
      <c r="CB176" s="45">
        <v>167</v>
      </c>
      <c r="CC176" s="44" t="s">
        <v>270</v>
      </c>
      <c r="CD176" s="168">
        <f t="shared" si="93"/>
        <v>1373736.3821850899</v>
      </c>
      <c r="CE176" s="169">
        <v>1286908</v>
      </c>
      <c r="CF176" s="156">
        <f t="shared" si="94"/>
        <v>86828.382185089868</v>
      </c>
      <c r="CG176" s="156">
        <v>137529</v>
      </c>
      <c r="CH176" s="156">
        <v>0</v>
      </c>
      <c r="CI176" s="156">
        <f t="shared" si="95"/>
        <v>0</v>
      </c>
      <c r="CJ176" s="169">
        <f t="shared" si="73"/>
        <v>224357.38218508987</v>
      </c>
      <c r="CK176" s="170">
        <f t="shared" si="74"/>
        <v>132454.93438420811</v>
      </c>
      <c r="CZ176" s="156"/>
      <c r="DA176" s="163">
        <v>167</v>
      </c>
      <c r="DB176" s="44" t="s">
        <v>270</v>
      </c>
      <c r="DC176" s="156"/>
      <c r="DD176" s="156"/>
      <c r="DE176" s="156"/>
      <c r="DF176" s="156"/>
      <c r="DG176" s="171">
        <f t="shared" si="96"/>
        <v>0</v>
      </c>
      <c r="DH176" s="156"/>
      <c r="DI176" s="156"/>
      <c r="DJ176" s="156"/>
      <c r="DK176" s="171">
        <f t="shared" si="97"/>
        <v>0</v>
      </c>
      <c r="DL176" s="172">
        <f t="shared" si="75"/>
        <v>0</v>
      </c>
      <c r="DM176" s="156"/>
      <c r="DN176" s="172">
        <f t="shared" si="76"/>
        <v>0</v>
      </c>
      <c r="DO176" s="156"/>
      <c r="DP176" s="162">
        <f t="shared" si="77"/>
        <v>86828.382185089868</v>
      </c>
      <c r="DQ176" s="156">
        <f t="shared" si="78"/>
        <v>0</v>
      </c>
      <c r="DR176" s="156">
        <f t="shared" si="98"/>
        <v>86828.382185089868</v>
      </c>
      <c r="DS176" s="171"/>
      <c r="DT176" s="172">
        <f t="shared" si="99"/>
        <v>0</v>
      </c>
      <c r="DU176" s="156"/>
      <c r="DV176" s="173"/>
      <c r="DW176" s="174"/>
      <c r="DX176" s="174"/>
      <c r="DY176" s="174"/>
      <c r="DZ176" s="171"/>
      <c r="EA176" s="175"/>
      <c r="EB176" s="176"/>
      <c r="EC176" s="177">
        <f t="shared" si="79"/>
        <v>-167</v>
      </c>
      <c r="ED176" s="175"/>
      <c r="EE176" s="178"/>
      <c r="EF176" s="175"/>
      <c r="EG176" s="175"/>
      <c r="EH176" s="174"/>
      <c r="EI176" s="175"/>
      <c r="EJ176" s="175"/>
      <c r="EK176" s="175"/>
      <c r="EL176" s="175"/>
      <c r="EM176" s="175"/>
    </row>
    <row r="177" spans="1:143" s="44" customFormat="1" ht="12" x14ac:dyDescent="0.2">
      <c r="A177" s="154">
        <v>168</v>
      </c>
      <c r="B177" s="45">
        <v>168</v>
      </c>
      <c r="C177" s="44" t="s">
        <v>271</v>
      </c>
      <c r="D177" s="155">
        <f t="shared" si="80"/>
        <v>125.93396642057633</v>
      </c>
      <c r="E177" s="156">
        <f t="shared" si="81"/>
        <v>2043078</v>
      </c>
      <c r="F177" s="156">
        <f t="shared" si="81"/>
        <v>0</v>
      </c>
      <c r="G177" s="156">
        <f t="shared" si="81"/>
        <v>118126.06050250059</v>
      </c>
      <c r="H177" s="157">
        <f t="shared" si="82"/>
        <v>2161204.0605025007</v>
      </c>
      <c r="I177" s="156"/>
      <c r="J177" s="158">
        <f t="shared" si="83"/>
        <v>118126.06050250059</v>
      </c>
      <c r="K177" s="159">
        <f t="shared" si="84"/>
        <v>308468.31135254819</v>
      </c>
      <c r="L177" s="160">
        <f t="shared" si="67"/>
        <v>426594.37185504881</v>
      </c>
      <c r="M177" s="156"/>
      <c r="N177" s="161">
        <f t="shared" si="68"/>
        <v>1734609.6886474518</v>
      </c>
      <c r="O177" s="156"/>
      <c r="P177" s="162">
        <f t="shared" si="85"/>
        <v>118126.06050250059</v>
      </c>
      <c r="Q177" s="156">
        <f t="shared" si="86"/>
        <v>0</v>
      </c>
      <c r="R177" s="156">
        <f t="shared" si="87"/>
        <v>0</v>
      </c>
      <c r="S177" s="156">
        <f t="shared" si="88"/>
        <v>0</v>
      </c>
      <c r="T177" s="156">
        <f t="shared" si="69"/>
        <v>308468.31135254819</v>
      </c>
      <c r="U177" s="157">
        <f t="shared" si="70"/>
        <v>426594.37185504881</v>
      </c>
      <c r="V177" s="156"/>
      <c r="W177" s="161">
        <f t="shared" si="71"/>
        <v>497284.46050250065</v>
      </c>
      <c r="AA177" s="163">
        <v>168</v>
      </c>
      <c r="AB177" s="164">
        <v>125.93396642057633</v>
      </c>
      <c r="AC177" s="164">
        <v>0</v>
      </c>
      <c r="AD177" s="164">
        <v>0</v>
      </c>
      <c r="AE177" s="164">
        <v>0</v>
      </c>
      <c r="AF177" s="164">
        <v>21</v>
      </c>
      <c r="AG177" s="164">
        <v>0</v>
      </c>
      <c r="AH177" s="164">
        <v>2043078</v>
      </c>
      <c r="AI177" s="165">
        <v>0</v>
      </c>
      <c r="AJ177" s="165">
        <v>0</v>
      </c>
      <c r="AK177" s="165">
        <v>0</v>
      </c>
      <c r="AL177" s="165">
        <v>2043078</v>
      </c>
      <c r="AM177" s="165">
        <v>0</v>
      </c>
      <c r="AN177" s="165">
        <v>118126.06050250059</v>
      </c>
      <c r="AO177" s="165">
        <v>2161204.0605025003</v>
      </c>
      <c r="AP177" s="165">
        <v>0</v>
      </c>
      <c r="AQ177" s="165">
        <v>0</v>
      </c>
      <c r="AR177" s="165">
        <v>0</v>
      </c>
      <c r="AS177" s="165">
        <v>0</v>
      </c>
      <c r="AT177" s="165">
        <v>0</v>
      </c>
      <c r="AU177" s="166">
        <v>2161204.0605025003</v>
      </c>
      <c r="AW177" s="163">
        <f t="shared" si="72"/>
        <v>168</v>
      </c>
      <c r="AX177" s="164">
        <f t="shared" si="89"/>
        <v>0</v>
      </c>
      <c r="AY177" s="165">
        <f t="shared" si="90"/>
        <v>0</v>
      </c>
      <c r="AZ177" s="165">
        <f t="shared" si="91"/>
        <v>0</v>
      </c>
      <c r="BA177" s="165">
        <f t="shared" si="91"/>
        <v>0</v>
      </c>
      <c r="BB177" s="166">
        <f t="shared" si="92"/>
        <v>0</v>
      </c>
      <c r="BC177" s="44">
        <v>2161206</v>
      </c>
      <c r="BD177" s="163"/>
      <c r="BE177" s="165"/>
      <c r="BF177" s="165"/>
      <c r="BG177" s="165"/>
      <c r="BH177" s="166"/>
      <c r="BJ177" s="167"/>
      <c r="CA177" s="163">
        <v>168</v>
      </c>
      <c r="CB177" s="45">
        <v>168</v>
      </c>
      <c r="CC177" s="44" t="s">
        <v>271</v>
      </c>
      <c r="CD177" s="168">
        <f t="shared" si="93"/>
        <v>2043078</v>
      </c>
      <c r="CE177" s="169">
        <v>1769705</v>
      </c>
      <c r="CF177" s="156">
        <f t="shared" si="94"/>
        <v>273373</v>
      </c>
      <c r="CG177" s="156">
        <v>105785.4</v>
      </c>
      <c r="CH177" s="156">
        <v>0</v>
      </c>
      <c r="CI177" s="156">
        <f t="shared" si="95"/>
        <v>0</v>
      </c>
      <c r="CJ177" s="169">
        <f t="shared" si="73"/>
        <v>379158.4</v>
      </c>
      <c r="CK177" s="170">
        <f t="shared" si="74"/>
        <v>308468.31135254819</v>
      </c>
      <c r="CZ177" s="156"/>
      <c r="DA177" s="163">
        <v>168</v>
      </c>
      <c r="DB177" s="44" t="s">
        <v>271</v>
      </c>
      <c r="DC177" s="156"/>
      <c r="DD177" s="156"/>
      <c r="DE177" s="156"/>
      <c r="DF177" s="156"/>
      <c r="DG177" s="171">
        <f t="shared" si="96"/>
        <v>0</v>
      </c>
      <c r="DH177" s="156"/>
      <c r="DI177" s="156"/>
      <c r="DJ177" s="156"/>
      <c r="DK177" s="171">
        <f t="shared" si="97"/>
        <v>0</v>
      </c>
      <c r="DL177" s="172">
        <f t="shared" si="75"/>
        <v>0</v>
      </c>
      <c r="DM177" s="156"/>
      <c r="DN177" s="172">
        <f t="shared" si="76"/>
        <v>0</v>
      </c>
      <c r="DO177" s="156"/>
      <c r="DP177" s="162">
        <f t="shared" si="77"/>
        <v>273373</v>
      </c>
      <c r="DQ177" s="156">
        <f t="shared" si="78"/>
        <v>0</v>
      </c>
      <c r="DR177" s="156">
        <f t="shared" si="98"/>
        <v>273373</v>
      </c>
      <c r="DS177" s="171"/>
      <c r="DT177" s="172">
        <f t="shared" si="99"/>
        <v>0</v>
      </c>
      <c r="DU177" s="156"/>
      <c r="DV177" s="173"/>
      <c r="DW177" s="174"/>
      <c r="DX177" s="174"/>
      <c r="DY177" s="174"/>
      <c r="DZ177" s="171"/>
      <c r="EA177" s="175"/>
      <c r="EB177" s="176"/>
      <c r="EC177" s="177">
        <f t="shared" si="79"/>
        <v>-168</v>
      </c>
      <c r="ED177" s="175"/>
      <c r="EE177" s="178"/>
      <c r="EF177" s="175"/>
      <c r="EG177" s="175"/>
      <c r="EH177" s="174"/>
      <c r="EI177" s="175"/>
      <c r="EJ177" s="175"/>
      <c r="EK177" s="175"/>
      <c r="EL177" s="175"/>
      <c r="EM177" s="175"/>
    </row>
    <row r="178" spans="1:143" s="44" customFormat="1" ht="12" x14ac:dyDescent="0.2">
      <c r="A178" s="154">
        <v>169</v>
      </c>
      <c r="B178" s="45">
        <v>169</v>
      </c>
      <c r="C178" s="44" t="s">
        <v>272</v>
      </c>
      <c r="D178" s="155">
        <f t="shared" si="80"/>
        <v>0</v>
      </c>
      <c r="E178" s="156">
        <f t="shared" si="81"/>
        <v>0</v>
      </c>
      <c r="F178" s="156">
        <f t="shared" si="81"/>
        <v>0</v>
      </c>
      <c r="G178" s="156">
        <f t="shared" si="81"/>
        <v>0</v>
      </c>
      <c r="H178" s="157">
        <f t="shared" si="82"/>
        <v>0</v>
      </c>
      <c r="I178" s="156"/>
      <c r="J178" s="158">
        <f t="shared" si="83"/>
        <v>0</v>
      </c>
      <c r="K178" s="159">
        <f t="shared" si="84"/>
        <v>0</v>
      </c>
      <c r="L178" s="160">
        <f t="shared" si="67"/>
        <v>0</v>
      </c>
      <c r="M178" s="156"/>
      <c r="N178" s="161">
        <f t="shared" si="68"/>
        <v>0</v>
      </c>
      <c r="O178" s="156"/>
      <c r="P178" s="162">
        <f t="shared" si="85"/>
        <v>0</v>
      </c>
      <c r="Q178" s="156">
        <f t="shared" si="86"/>
        <v>0</v>
      </c>
      <c r="R178" s="156">
        <f t="shared" si="87"/>
        <v>0</v>
      </c>
      <c r="S178" s="156">
        <f t="shared" si="88"/>
        <v>0</v>
      </c>
      <c r="T178" s="156">
        <f t="shared" si="69"/>
        <v>0</v>
      </c>
      <c r="U178" s="157">
        <f t="shared" si="70"/>
        <v>0</v>
      </c>
      <c r="V178" s="156"/>
      <c r="W178" s="161">
        <f t="shared" si="71"/>
        <v>0</v>
      </c>
      <c r="AA178" s="163">
        <v>169</v>
      </c>
      <c r="AB178" s="164"/>
      <c r="AC178" s="164"/>
      <c r="AD178" s="164"/>
      <c r="AE178" s="164"/>
      <c r="AF178" s="164"/>
      <c r="AG178" s="164"/>
      <c r="AH178" s="164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6"/>
      <c r="AW178" s="163">
        <f t="shared" si="72"/>
        <v>169</v>
      </c>
      <c r="AX178" s="164">
        <f t="shared" si="89"/>
        <v>0</v>
      </c>
      <c r="AY178" s="165">
        <f t="shared" si="90"/>
        <v>0</v>
      </c>
      <c r="AZ178" s="165">
        <f t="shared" si="91"/>
        <v>0</v>
      </c>
      <c r="BA178" s="165">
        <f t="shared" si="91"/>
        <v>0</v>
      </c>
      <c r="BB178" s="166">
        <f t="shared" si="92"/>
        <v>0</v>
      </c>
      <c r="BD178" s="163"/>
      <c r="BE178" s="165"/>
      <c r="BF178" s="165"/>
      <c r="BG178" s="165"/>
      <c r="BH178" s="166"/>
      <c r="BJ178" s="167"/>
      <c r="CA178" s="163">
        <v>169</v>
      </c>
      <c r="CB178" s="45">
        <v>169</v>
      </c>
      <c r="CC178" s="44" t="s">
        <v>272</v>
      </c>
      <c r="CD178" s="168">
        <f t="shared" si="93"/>
        <v>0</v>
      </c>
      <c r="CE178" s="169">
        <v>0</v>
      </c>
      <c r="CF178" s="156">
        <f t="shared" si="94"/>
        <v>0</v>
      </c>
      <c r="CG178" s="156">
        <v>0</v>
      </c>
      <c r="CH178" s="156">
        <v>0</v>
      </c>
      <c r="CI178" s="156">
        <f t="shared" si="95"/>
        <v>0</v>
      </c>
      <c r="CJ178" s="169">
        <f t="shared" si="73"/>
        <v>0</v>
      </c>
      <c r="CK178" s="170">
        <f t="shared" si="74"/>
        <v>0</v>
      </c>
      <c r="CZ178" s="156"/>
      <c r="DA178" s="163">
        <v>169</v>
      </c>
      <c r="DB178" s="44" t="s">
        <v>272</v>
      </c>
      <c r="DC178" s="156"/>
      <c r="DD178" s="156"/>
      <c r="DE178" s="156"/>
      <c r="DF178" s="156"/>
      <c r="DG178" s="171">
        <f t="shared" si="96"/>
        <v>0</v>
      </c>
      <c r="DH178" s="156"/>
      <c r="DI178" s="156"/>
      <c r="DJ178" s="156"/>
      <c r="DK178" s="171">
        <f t="shared" si="97"/>
        <v>0</v>
      </c>
      <c r="DL178" s="172">
        <f t="shared" si="75"/>
        <v>0</v>
      </c>
      <c r="DM178" s="156"/>
      <c r="DN178" s="172">
        <f t="shared" si="76"/>
        <v>0</v>
      </c>
      <c r="DO178" s="156"/>
      <c r="DP178" s="162">
        <f t="shared" si="77"/>
        <v>0</v>
      </c>
      <c r="DQ178" s="156">
        <f t="shared" si="78"/>
        <v>0</v>
      </c>
      <c r="DR178" s="156">
        <f t="shared" si="98"/>
        <v>0</v>
      </c>
      <c r="DS178" s="171"/>
      <c r="DT178" s="172">
        <f t="shared" si="99"/>
        <v>0</v>
      </c>
      <c r="DU178" s="156"/>
      <c r="DV178" s="173"/>
      <c r="DW178" s="174"/>
      <c r="DX178" s="174"/>
      <c r="DY178" s="174"/>
      <c r="DZ178" s="171"/>
      <c r="EA178" s="175"/>
      <c r="EB178" s="176"/>
      <c r="EC178" s="177">
        <f t="shared" si="79"/>
        <v>-169</v>
      </c>
      <c r="ED178" s="175"/>
      <c r="EE178" s="178"/>
      <c r="EF178" s="175"/>
      <c r="EG178" s="175"/>
      <c r="EH178" s="174"/>
      <c r="EI178" s="175"/>
      <c r="EJ178" s="175"/>
      <c r="EK178" s="175"/>
      <c r="EL178" s="175"/>
      <c r="EM178" s="175"/>
    </row>
    <row r="179" spans="1:143" s="44" customFormat="1" ht="12" x14ac:dyDescent="0.2">
      <c r="A179" s="154">
        <v>170</v>
      </c>
      <c r="B179" s="45">
        <v>170</v>
      </c>
      <c r="C179" s="44" t="s">
        <v>273</v>
      </c>
      <c r="D179" s="155">
        <f t="shared" si="80"/>
        <v>495.16425667446259</v>
      </c>
      <c r="E179" s="156">
        <f t="shared" si="81"/>
        <v>7014902.3678763146</v>
      </c>
      <c r="F179" s="156">
        <f t="shared" si="81"/>
        <v>0</v>
      </c>
      <c r="G179" s="156">
        <f t="shared" si="81"/>
        <v>464464.07276064606</v>
      </c>
      <c r="H179" s="157">
        <f t="shared" si="82"/>
        <v>7479366.4406369608</v>
      </c>
      <c r="I179" s="156"/>
      <c r="J179" s="158">
        <f t="shared" si="83"/>
        <v>464464.07276064606</v>
      </c>
      <c r="K179" s="159">
        <f t="shared" si="84"/>
        <v>87804.367876314558</v>
      </c>
      <c r="L179" s="160">
        <f t="shared" si="67"/>
        <v>552268.44063696056</v>
      </c>
      <c r="M179" s="156"/>
      <c r="N179" s="161">
        <f t="shared" si="68"/>
        <v>6927098</v>
      </c>
      <c r="O179" s="156"/>
      <c r="P179" s="162">
        <f t="shared" si="85"/>
        <v>464464.07276064606</v>
      </c>
      <c r="Q179" s="156">
        <f t="shared" si="86"/>
        <v>76710.873753799184</v>
      </c>
      <c r="R179" s="156">
        <f t="shared" si="87"/>
        <v>0</v>
      </c>
      <c r="S179" s="156">
        <f t="shared" si="88"/>
        <v>0</v>
      </c>
      <c r="T179" s="156">
        <f t="shared" si="69"/>
        <v>87804.367876314558</v>
      </c>
      <c r="U179" s="157">
        <f t="shared" si="70"/>
        <v>628979.3143907598</v>
      </c>
      <c r="V179" s="156"/>
      <c r="W179" s="161">
        <f t="shared" si="71"/>
        <v>649622.91439075978</v>
      </c>
      <c r="AA179" s="163">
        <v>170</v>
      </c>
      <c r="AB179" s="164">
        <v>495.16425667446259</v>
      </c>
      <c r="AC179" s="164">
        <v>0</v>
      </c>
      <c r="AD179" s="164">
        <v>0</v>
      </c>
      <c r="AE179" s="164">
        <v>0</v>
      </c>
      <c r="AF179" s="164">
        <v>0</v>
      </c>
      <c r="AG179" s="164">
        <v>0</v>
      </c>
      <c r="AH179" s="164">
        <v>7128498</v>
      </c>
      <c r="AI179" s="165">
        <v>113595.63212368851</v>
      </c>
      <c r="AJ179" s="165">
        <v>0</v>
      </c>
      <c r="AK179" s="165">
        <v>0</v>
      </c>
      <c r="AL179" s="165">
        <v>7014902.3678763146</v>
      </c>
      <c r="AM179" s="165">
        <v>0</v>
      </c>
      <c r="AN179" s="165">
        <v>464464.07276064606</v>
      </c>
      <c r="AO179" s="165">
        <v>7479366.4406369515</v>
      </c>
      <c r="AP179" s="165">
        <v>0</v>
      </c>
      <c r="AQ179" s="165">
        <v>76710.873753799184</v>
      </c>
      <c r="AR179" s="165">
        <v>0</v>
      </c>
      <c r="AS179" s="165">
        <v>0</v>
      </c>
      <c r="AT179" s="165">
        <v>76710.873753799184</v>
      </c>
      <c r="AU179" s="166">
        <v>7556077.3143907487</v>
      </c>
      <c r="AW179" s="163">
        <f t="shared" si="72"/>
        <v>170</v>
      </c>
      <c r="AX179" s="164">
        <f t="shared" si="89"/>
        <v>0</v>
      </c>
      <c r="AY179" s="165">
        <f t="shared" si="90"/>
        <v>0</v>
      </c>
      <c r="AZ179" s="165">
        <f t="shared" si="91"/>
        <v>0</v>
      </c>
      <c r="BA179" s="165">
        <f t="shared" si="91"/>
        <v>0</v>
      </c>
      <c r="BB179" s="166">
        <f t="shared" si="92"/>
        <v>0</v>
      </c>
      <c r="BC179" s="44">
        <v>7592957</v>
      </c>
      <c r="BD179" s="163"/>
      <c r="BE179" s="165"/>
      <c r="BF179" s="165"/>
      <c r="BG179" s="165"/>
      <c r="BH179" s="166"/>
      <c r="BJ179" s="167"/>
      <c r="CA179" s="163">
        <v>170</v>
      </c>
      <c r="CB179" s="45">
        <v>170</v>
      </c>
      <c r="CC179" s="44" t="s">
        <v>273</v>
      </c>
      <c r="CD179" s="168">
        <f t="shared" si="93"/>
        <v>7014902.3678763146</v>
      </c>
      <c r="CE179" s="169">
        <v>6927098</v>
      </c>
      <c r="CF179" s="156">
        <f t="shared" si="94"/>
        <v>87804.367876314558</v>
      </c>
      <c r="CG179" s="156">
        <v>0</v>
      </c>
      <c r="CH179" s="156">
        <v>20643.600000000002</v>
      </c>
      <c r="CI179" s="156">
        <f t="shared" si="95"/>
        <v>0</v>
      </c>
      <c r="CJ179" s="169">
        <f t="shared" si="73"/>
        <v>108447.96787631456</v>
      </c>
      <c r="CK179" s="170">
        <f t="shared" si="74"/>
        <v>87804.367876314558</v>
      </c>
      <c r="CZ179" s="156"/>
      <c r="DA179" s="163">
        <v>170</v>
      </c>
      <c r="DB179" s="44" t="s">
        <v>273</v>
      </c>
      <c r="DC179" s="156"/>
      <c r="DD179" s="156"/>
      <c r="DE179" s="156"/>
      <c r="DF179" s="156"/>
      <c r="DG179" s="171">
        <f t="shared" si="96"/>
        <v>0</v>
      </c>
      <c r="DH179" s="156"/>
      <c r="DI179" s="156"/>
      <c r="DJ179" s="156"/>
      <c r="DK179" s="171">
        <f t="shared" si="97"/>
        <v>0</v>
      </c>
      <c r="DL179" s="179">
        <f t="shared" si="75"/>
        <v>0</v>
      </c>
      <c r="DM179" s="156"/>
      <c r="DN179" s="179">
        <f t="shared" si="76"/>
        <v>0</v>
      </c>
      <c r="DO179" s="156"/>
      <c r="DP179" s="162">
        <f t="shared" si="77"/>
        <v>87804.367876314558</v>
      </c>
      <c r="DQ179" s="156">
        <f t="shared" si="78"/>
        <v>0</v>
      </c>
      <c r="DR179" s="156">
        <f t="shared" si="98"/>
        <v>87804.367876314558</v>
      </c>
      <c r="DS179" s="171"/>
      <c r="DT179" s="172">
        <f t="shared" si="99"/>
        <v>0</v>
      </c>
      <c r="DU179" s="156"/>
      <c r="DV179" s="173"/>
      <c r="DW179" s="174"/>
      <c r="DX179" s="174"/>
      <c r="DY179" s="174"/>
      <c r="DZ179" s="171"/>
      <c r="EA179" s="175"/>
      <c r="EB179" s="176"/>
      <c r="EC179" s="177">
        <f t="shared" si="79"/>
        <v>-170</v>
      </c>
      <c r="ED179" s="175"/>
      <c r="EE179" s="178"/>
      <c r="EF179" s="175"/>
      <c r="EG179" s="175"/>
      <c r="EH179" s="174"/>
      <c r="EI179" s="175"/>
      <c r="EJ179" s="175"/>
      <c r="EK179" s="175"/>
      <c r="EL179" s="175"/>
      <c r="EM179" s="175"/>
    </row>
    <row r="180" spans="1:143" s="44" customFormat="1" ht="12" x14ac:dyDescent="0.2">
      <c r="A180" s="154">
        <v>171</v>
      </c>
      <c r="B180" s="45">
        <v>171</v>
      </c>
      <c r="C180" s="44" t="s">
        <v>274</v>
      </c>
      <c r="D180" s="155">
        <f t="shared" si="80"/>
        <v>35.966438645097703</v>
      </c>
      <c r="E180" s="156">
        <f t="shared" si="81"/>
        <v>570629</v>
      </c>
      <c r="F180" s="156">
        <f t="shared" si="81"/>
        <v>0</v>
      </c>
      <c r="G180" s="156">
        <f t="shared" si="81"/>
        <v>33736.51944910163</v>
      </c>
      <c r="H180" s="157">
        <f t="shared" si="82"/>
        <v>604365.51944910164</v>
      </c>
      <c r="I180" s="156"/>
      <c r="J180" s="158">
        <f t="shared" si="83"/>
        <v>33736.51944910163</v>
      </c>
      <c r="K180" s="159">
        <f t="shared" si="84"/>
        <v>108557.12522194246</v>
      </c>
      <c r="L180" s="160">
        <f t="shared" si="67"/>
        <v>142293.64467104408</v>
      </c>
      <c r="M180" s="156"/>
      <c r="N180" s="161">
        <f t="shared" si="68"/>
        <v>462071.87477805756</v>
      </c>
      <c r="O180" s="156"/>
      <c r="P180" s="162">
        <f t="shared" si="85"/>
        <v>33736.51944910163</v>
      </c>
      <c r="Q180" s="156">
        <f t="shared" si="86"/>
        <v>0</v>
      </c>
      <c r="R180" s="156">
        <f t="shared" si="87"/>
        <v>0</v>
      </c>
      <c r="S180" s="156">
        <f t="shared" si="88"/>
        <v>0</v>
      </c>
      <c r="T180" s="156">
        <f t="shared" si="69"/>
        <v>108557.12522194246</v>
      </c>
      <c r="U180" s="157">
        <f t="shared" si="70"/>
        <v>142293.64467104408</v>
      </c>
      <c r="V180" s="156"/>
      <c r="W180" s="161">
        <f t="shared" si="71"/>
        <v>221894.31944910163</v>
      </c>
      <c r="AA180" s="163">
        <v>171</v>
      </c>
      <c r="AB180" s="164">
        <v>35.966438645097703</v>
      </c>
      <c r="AC180" s="164">
        <v>0</v>
      </c>
      <c r="AD180" s="164">
        <v>0</v>
      </c>
      <c r="AE180" s="164">
        <v>0</v>
      </c>
      <c r="AF180" s="164">
        <v>0</v>
      </c>
      <c r="AG180" s="164">
        <v>0</v>
      </c>
      <c r="AH180" s="164">
        <v>570629</v>
      </c>
      <c r="AI180" s="165">
        <v>0</v>
      </c>
      <c r="AJ180" s="165">
        <v>0</v>
      </c>
      <c r="AK180" s="165">
        <v>0</v>
      </c>
      <c r="AL180" s="165">
        <v>570629</v>
      </c>
      <c r="AM180" s="165">
        <v>0</v>
      </c>
      <c r="AN180" s="165">
        <v>33736.51944910163</v>
      </c>
      <c r="AO180" s="165">
        <v>604365.51944910176</v>
      </c>
      <c r="AP180" s="165">
        <v>0</v>
      </c>
      <c r="AQ180" s="165">
        <v>0</v>
      </c>
      <c r="AR180" s="165">
        <v>0</v>
      </c>
      <c r="AS180" s="165">
        <v>0</v>
      </c>
      <c r="AT180" s="165">
        <v>0</v>
      </c>
      <c r="AU180" s="166">
        <v>604365.51944910176</v>
      </c>
      <c r="AW180" s="163">
        <f t="shared" si="72"/>
        <v>171</v>
      </c>
      <c r="AX180" s="164">
        <f t="shared" si="89"/>
        <v>0</v>
      </c>
      <c r="AY180" s="165">
        <f t="shared" si="90"/>
        <v>0</v>
      </c>
      <c r="AZ180" s="165">
        <f t="shared" si="91"/>
        <v>0</v>
      </c>
      <c r="BA180" s="165">
        <f t="shared" si="91"/>
        <v>0</v>
      </c>
      <c r="BB180" s="166">
        <f t="shared" si="92"/>
        <v>0</v>
      </c>
      <c r="BC180" s="44">
        <v>604365</v>
      </c>
      <c r="BD180" s="163"/>
      <c r="BE180" s="165"/>
      <c r="BF180" s="165"/>
      <c r="BG180" s="165"/>
      <c r="BH180" s="166"/>
      <c r="BJ180" s="167"/>
      <c r="CA180" s="163">
        <v>171</v>
      </c>
      <c r="CB180" s="45">
        <v>171</v>
      </c>
      <c r="CC180" s="44" t="s">
        <v>274</v>
      </c>
      <c r="CD180" s="168">
        <f t="shared" si="93"/>
        <v>570629</v>
      </c>
      <c r="CE180" s="169">
        <v>501591</v>
      </c>
      <c r="CF180" s="156">
        <f t="shared" si="94"/>
        <v>69038</v>
      </c>
      <c r="CG180" s="156">
        <v>119119.79999999999</v>
      </c>
      <c r="CH180" s="156">
        <v>0</v>
      </c>
      <c r="CI180" s="156">
        <f t="shared" si="95"/>
        <v>0</v>
      </c>
      <c r="CJ180" s="169">
        <f t="shared" si="73"/>
        <v>188157.8</v>
      </c>
      <c r="CK180" s="170">
        <f t="shared" si="74"/>
        <v>108557.12522194246</v>
      </c>
      <c r="CZ180" s="156"/>
      <c r="DA180" s="163">
        <v>171</v>
      </c>
      <c r="DB180" s="44" t="s">
        <v>274</v>
      </c>
      <c r="DC180" s="156"/>
      <c r="DD180" s="156"/>
      <c r="DE180" s="156"/>
      <c r="DF180" s="156"/>
      <c r="DG180" s="171">
        <f t="shared" si="96"/>
        <v>0</v>
      </c>
      <c r="DH180" s="156"/>
      <c r="DI180" s="156"/>
      <c r="DJ180" s="156"/>
      <c r="DK180" s="171">
        <f t="shared" si="97"/>
        <v>0</v>
      </c>
      <c r="DL180" s="172">
        <f t="shared" si="75"/>
        <v>0</v>
      </c>
      <c r="DM180" s="156"/>
      <c r="DN180" s="172">
        <f t="shared" si="76"/>
        <v>0</v>
      </c>
      <c r="DO180" s="156"/>
      <c r="DP180" s="162">
        <f t="shared" si="77"/>
        <v>69038</v>
      </c>
      <c r="DQ180" s="156">
        <f t="shared" si="78"/>
        <v>0</v>
      </c>
      <c r="DR180" s="156">
        <f t="shared" si="98"/>
        <v>69038</v>
      </c>
      <c r="DS180" s="171"/>
      <c r="DT180" s="172">
        <f t="shared" si="99"/>
        <v>0</v>
      </c>
      <c r="DU180" s="156"/>
      <c r="DV180" s="173"/>
      <c r="DW180" s="174"/>
      <c r="DX180" s="174"/>
      <c r="DY180" s="174"/>
      <c r="DZ180" s="171"/>
      <c r="EA180" s="175"/>
      <c r="EB180" s="176"/>
      <c r="EC180" s="177">
        <f t="shared" si="79"/>
        <v>-171</v>
      </c>
      <c r="ED180" s="175"/>
      <c r="EE180" s="178"/>
      <c r="EF180" s="175"/>
      <c r="EG180" s="175"/>
      <c r="EH180" s="174"/>
      <c r="EI180" s="175"/>
      <c r="EJ180" s="175"/>
      <c r="EK180" s="175"/>
      <c r="EL180" s="175"/>
      <c r="EM180" s="175"/>
    </row>
    <row r="181" spans="1:143" s="44" customFormat="1" ht="12" x14ac:dyDescent="0.2">
      <c r="A181" s="154">
        <v>172</v>
      </c>
      <c r="B181" s="45">
        <v>172</v>
      </c>
      <c r="C181" s="44" t="s">
        <v>275</v>
      </c>
      <c r="D181" s="155">
        <f t="shared" si="80"/>
        <v>53.000337209425133</v>
      </c>
      <c r="E181" s="156">
        <f t="shared" si="81"/>
        <v>1000396</v>
      </c>
      <c r="F181" s="156">
        <f t="shared" si="81"/>
        <v>0</v>
      </c>
      <c r="G181" s="156">
        <f t="shared" si="81"/>
        <v>49714.31630244077</v>
      </c>
      <c r="H181" s="157">
        <f t="shared" si="82"/>
        <v>1050110.3163024408</v>
      </c>
      <c r="I181" s="156"/>
      <c r="J181" s="158">
        <f t="shared" si="83"/>
        <v>49714.31630244077</v>
      </c>
      <c r="K181" s="159">
        <f t="shared" si="84"/>
        <v>42751.431191616648</v>
      </c>
      <c r="L181" s="160">
        <f t="shared" si="67"/>
        <v>92465.747494057417</v>
      </c>
      <c r="M181" s="156"/>
      <c r="N181" s="161">
        <f t="shared" si="68"/>
        <v>957644.56880838342</v>
      </c>
      <c r="O181" s="156"/>
      <c r="P181" s="162">
        <f t="shared" si="85"/>
        <v>49714.31630244077</v>
      </c>
      <c r="Q181" s="156">
        <f t="shared" si="86"/>
        <v>0</v>
      </c>
      <c r="R181" s="156">
        <f t="shared" si="87"/>
        <v>0</v>
      </c>
      <c r="S181" s="156">
        <f t="shared" si="88"/>
        <v>0</v>
      </c>
      <c r="T181" s="156">
        <f t="shared" si="69"/>
        <v>42751.431191616648</v>
      </c>
      <c r="U181" s="157">
        <f t="shared" si="70"/>
        <v>92465.747494057417</v>
      </c>
      <c r="V181" s="156"/>
      <c r="W181" s="161">
        <f t="shared" si="71"/>
        <v>168613.51630244078</v>
      </c>
      <c r="AA181" s="163">
        <v>172</v>
      </c>
      <c r="AB181" s="164">
        <v>53.000337209425133</v>
      </c>
      <c r="AC181" s="164">
        <v>0</v>
      </c>
      <c r="AD181" s="164">
        <v>0</v>
      </c>
      <c r="AE181" s="164">
        <v>0</v>
      </c>
      <c r="AF181" s="164">
        <v>0</v>
      </c>
      <c r="AG181" s="164">
        <v>0</v>
      </c>
      <c r="AH181" s="164">
        <v>1000396</v>
      </c>
      <c r="AI181" s="165">
        <v>0</v>
      </c>
      <c r="AJ181" s="165">
        <v>0</v>
      </c>
      <c r="AK181" s="165">
        <v>0</v>
      </c>
      <c r="AL181" s="165">
        <v>1000396</v>
      </c>
      <c r="AM181" s="165">
        <v>0</v>
      </c>
      <c r="AN181" s="165">
        <v>49714.31630244077</v>
      </c>
      <c r="AO181" s="165">
        <v>1050110.3163024406</v>
      </c>
      <c r="AP181" s="165">
        <v>0</v>
      </c>
      <c r="AQ181" s="165">
        <v>0</v>
      </c>
      <c r="AR181" s="165">
        <v>0</v>
      </c>
      <c r="AS181" s="165">
        <v>0</v>
      </c>
      <c r="AT181" s="165">
        <v>0</v>
      </c>
      <c r="AU181" s="166">
        <v>1050110.3163024406</v>
      </c>
      <c r="AW181" s="163">
        <f t="shared" si="72"/>
        <v>172</v>
      </c>
      <c r="AX181" s="164">
        <f t="shared" si="89"/>
        <v>0</v>
      </c>
      <c r="AY181" s="165">
        <f t="shared" si="90"/>
        <v>0</v>
      </c>
      <c r="AZ181" s="165">
        <f t="shared" si="91"/>
        <v>0</v>
      </c>
      <c r="BA181" s="165">
        <f t="shared" si="91"/>
        <v>0</v>
      </c>
      <c r="BB181" s="166">
        <f t="shared" si="92"/>
        <v>0</v>
      </c>
      <c r="BC181" s="44">
        <v>1050110</v>
      </c>
      <c r="BD181" s="163"/>
      <c r="BE181" s="165"/>
      <c r="BF181" s="165"/>
      <c r="BG181" s="165"/>
      <c r="BH181" s="166"/>
      <c r="BJ181" s="167"/>
      <c r="CA181" s="163">
        <v>172</v>
      </c>
      <c r="CB181" s="45">
        <v>172</v>
      </c>
      <c r="CC181" s="44" t="s">
        <v>275</v>
      </c>
      <c r="CD181" s="168">
        <f t="shared" si="93"/>
        <v>1000396</v>
      </c>
      <c r="CE181" s="169">
        <v>979856</v>
      </c>
      <c r="CF181" s="156">
        <f t="shared" si="94"/>
        <v>20540</v>
      </c>
      <c r="CG181" s="156">
        <v>66950.399999999994</v>
      </c>
      <c r="CH181" s="156">
        <v>31408.800000000003</v>
      </c>
      <c r="CI181" s="156">
        <f t="shared" si="95"/>
        <v>0</v>
      </c>
      <c r="CJ181" s="169">
        <f t="shared" si="73"/>
        <v>118899.2</v>
      </c>
      <c r="CK181" s="170">
        <f t="shared" si="74"/>
        <v>42751.431191616648</v>
      </c>
      <c r="CZ181" s="156"/>
      <c r="DA181" s="163">
        <v>172</v>
      </c>
      <c r="DB181" s="44" t="s">
        <v>275</v>
      </c>
      <c r="DC181" s="156"/>
      <c r="DD181" s="156"/>
      <c r="DE181" s="156"/>
      <c r="DF181" s="156"/>
      <c r="DG181" s="171">
        <f t="shared" si="96"/>
        <v>0</v>
      </c>
      <c r="DH181" s="156"/>
      <c r="DI181" s="156"/>
      <c r="DJ181" s="156"/>
      <c r="DK181" s="171">
        <f t="shared" si="97"/>
        <v>0</v>
      </c>
      <c r="DL181" s="172">
        <f t="shared" si="75"/>
        <v>0</v>
      </c>
      <c r="DM181" s="156"/>
      <c r="DN181" s="172">
        <f t="shared" si="76"/>
        <v>0</v>
      </c>
      <c r="DO181" s="156"/>
      <c r="DP181" s="162">
        <f t="shared" si="77"/>
        <v>20540</v>
      </c>
      <c r="DQ181" s="156">
        <f t="shared" si="78"/>
        <v>0</v>
      </c>
      <c r="DR181" s="156">
        <f t="shared" si="98"/>
        <v>20540</v>
      </c>
      <c r="DS181" s="171"/>
      <c r="DT181" s="172">
        <f t="shared" si="99"/>
        <v>0</v>
      </c>
      <c r="DU181" s="156"/>
      <c r="DV181" s="173"/>
      <c r="DW181" s="174"/>
      <c r="DX181" s="174"/>
      <c r="DY181" s="174"/>
      <c r="DZ181" s="171"/>
      <c r="EA181" s="175"/>
      <c r="EB181" s="176"/>
      <c r="EC181" s="177">
        <f t="shared" si="79"/>
        <v>-172</v>
      </c>
      <c r="ED181" s="175"/>
      <c r="EE181" s="178"/>
      <c r="EF181" s="175"/>
      <c r="EG181" s="175"/>
      <c r="EH181" s="174"/>
      <c r="EI181" s="175"/>
      <c r="EJ181" s="175"/>
      <c r="EK181" s="175"/>
      <c r="EL181" s="175"/>
      <c r="EM181" s="175"/>
    </row>
    <row r="182" spans="1:143" s="44" customFormat="1" ht="12" x14ac:dyDescent="0.2">
      <c r="A182" s="154">
        <v>173</v>
      </c>
      <c r="B182" s="45">
        <v>173</v>
      </c>
      <c r="C182" s="44" t="s">
        <v>276</v>
      </c>
      <c r="D182" s="155">
        <f t="shared" si="80"/>
        <v>0</v>
      </c>
      <c r="E182" s="156">
        <f t="shared" si="81"/>
        <v>0</v>
      </c>
      <c r="F182" s="156">
        <f t="shared" si="81"/>
        <v>0</v>
      </c>
      <c r="G182" s="156">
        <f t="shared" si="81"/>
        <v>0</v>
      </c>
      <c r="H182" s="157">
        <f t="shared" si="82"/>
        <v>0</v>
      </c>
      <c r="I182" s="156"/>
      <c r="J182" s="158">
        <f t="shared" si="83"/>
        <v>0</v>
      </c>
      <c r="K182" s="159">
        <f t="shared" si="84"/>
        <v>0</v>
      </c>
      <c r="L182" s="160">
        <f t="shared" si="67"/>
        <v>0</v>
      </c>
      <c r="M182" s="156"/>
      <c r="N182" s="161">
        <f t="shared" si="68"/>
        <v>0</v>
      </c>
      <c r="O182" s="156"/>
      <c r="P182" s="162">
        <f t="shared" si="85"/>
        <v>0</v>
      </c>
      <c r="Q182" s="156">
        <f t="shared" si="86"/>
        <v>0</v>
      </c>
      <c r="R182" s="156">
        <f t="shared" si="87"/>
        <v>0</v>
      </c>
      <c r="S182" s="156">
        <f t="shared" si="88"/>
        <v>0</v>
      </c>
      <c r="T182" s="156">
        <f t="shared" si="69"/>
        <v>0</v>
      </c>
      <c r="U182" s="157">
        <f t="shared" si="70"/>
        <v>0</v>
      </c>
      <c r="V182" s="156"/>
      <c r="W182" s="161">
        <f t="shared" si="71"/>
        <v>10696.400000000001</v>
      </c>
      <c r="AA182" s="163">
        <v>173</v>
      </c>
      <c r="AB182" s="164"/>
      <c r="AC182" s="164"/>
      <c r="AD182" s="164"/>
      <c r="AE182" s="164"/>
      <c r="AF182" s="164"/>
      <c r="AG182" s="164"/>
      <c r="AH182" s="164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6"/>
      <c r="AW182" s="163">
        <f t="shared" si="72"/>
        <v>173</v>
      </c>
      <c r="AX182" s="164">
        <f t="shared" si="89"/>
        <v>0</v>
      </c>
      <c r="AY182" s="165">
        <f t="shared" si="90"/>
        <v>0</v>
      </c>
      <c r="AZ182" s="165">
        <f t="shared" si="91"/>
        <v>0</v>
      </c>
      <c r="BA182" s="165">
        <f t="shared" si="91"/>
        <v>0</v>
      </c>
      <c r="BB182" s="166">
        <f t="shared" si="92"/>
        <v>0</v>
      </c>
      <c r="BD182" s="163"/>
      <c r="BE182" s="165"/>
      <c r="BF182" s="165"/>
      <c r="BG182" s="165"/>
      <c r="BH182" s="166"/>
      <c r="BJ182" s="167"/>
      <c r="CA182" s="163">
        <v>173</v>
      </c>
      <c r="CB182" s="45">
        <v>173</v>
      </c>
      <c r="CC182" s="44" t="s">
        <v>276</v>
      </c>
      <c r="CD182" s="168">
        <f t="shared" si="93"/>
        <v>0</v>
      </c>
      <c r="CE182" s="169">
        <v>0</v>
      </c>
      <c r="CF182" s="156">
        <f t="shared" si="94"/>
        <v>0</v>
      </c>
      <c r="CG182" s="156">
        <v>0</v>
      </c>
      <c r="CH182" s="156">
        <v>10696.400000000001</v>
      </c>
      <c r="CI182" s="156">
        <f t="shared" si="95"/>
        <v>0</v>
      </c>
      <c r="CJ182" s="169">
        <f t="shared" si="73"/>
        <v>10696.400000000001</v>
      </c>
      <c r="CK182" s="170">
        <f t="shared" si="74"/>
        <v>0</v>
      </c>
      <c r="CZ182" s="156"/>
      <c r="DA182" s="163">
        <v>173</v>
      </c>
      <c r="DB182" s="44" t="s">
        <v>276</v>
      </c>
      <c r="DC182" s="156"/>
      <c r="DD182" s="156"/>
      <c r="DE182" s="156"/>
      <c r="DF182" s="156"/>
      <c r="DG182" s="171">
        <f t="shared" si="96"/>
        <v>0</v>
      </c>
      <c r="DH182" s="156"/>
      <c r="DI182" s="156"/>
      <c r="DJ182" s="156"/>
      <c r="DK182" s="171">
        <f t="shared" si="97"/>
        <v>0</v>
      </c>
      <c r="DL182" s="172">
        <f t="shared" si="75"/>
        <v>0</v>
      </c>
      <c r="DM182" s="156"/>
      <c r="DN182" s="172">
        <f t="shared" si="76"/>
        <v>0</v>
      </c>
      <c r="DO182" s="156"/>
      <c r="DP182" s="162">
        <f t="shared" si="77"/>
        <v>0</v>
      </c>
      <c r="DQ182" s="156">
        <f t="shared" si="78"/>
        <v>0</v>
      </c>
      <c r="DR182" s="156">
        <f t="shared" si="98"/>
        <v>0</v>
      </c>
      <c r="DS182" s="171"/>
      <c r="DT182" s="172">
        <f t="shared" si="99"/>
        <v>0</v>
      </c>
      <c r="DU182" s="156"/>
      <c r="DV182" s="173"/>
      <c r="DW182" s="174"/>
      <c r="DX182" s="174"/>
      <c r="DY182" s="174"/>
      <c r="DZ182" s="171"/>
      <c r="EA182" s="175"/>
      <c r="EB182" s="176"/>
      <c r="EC182" s="177">
        <f t="shared" si="79"/>
        <v>-173</v>
      </c>
      <c r="ED182" s="175"/>
      <c r="EE182" s="178"/>
      <c r="EF182" s="175"/>
      <c r="EG182" s="175"/>
      <c r="EH182" s="174"/>
      <c r="EI182" s="175"/>
      <c r="EJ182" s="175"/>
      <c r="EK182" s="175"/>
      <c r="EL182" s="175"/>
      <c r="EM182" s="175"/>
    </row>
    <row r="183" spans="1:143" s="44" customFormat="1" ht="12" x14ac:dyDescent="0.2">
      <c r="A183" s="154">
        <v>174</v>
      </c>
      <c r="B183" s="45">
        <v>174</v>
      </c>
      <c r="C183" s="44" t="s">
        <v>277</v>
      </c>
      <c r="D183" s="155">
        <f t="shared" si="80"/>
        <v>78.017543859649123</v>
      </c>
      <c r="E183" s="156">
        <f t="shared" si="81"/>
        <v>1341758.5959649119</v>
      </c>
      <c r="F183" s="156">
        <f t="shared" si="81"/>
        <v>0</v>
      </c>
      <c r="G183" s="156">
        <f t="shared" si="81"/>
        <v>73180.456140350856</v>
      </c>
      <c r="H183" s="157">
        <f t="shared" si="82"/>
        <v>1414939.0521052626</v>
      </c>
      <c r="I183" s="156"/>
      <c r="J183" s="158">
        <f t="shared" si="83"/>
        <v>73180.456140350856</v>
      </c>
      <c r="K183" s="159">
        <f t="shared" si="84"/>
        <v>101983.31926160805</v>
      </c>
      <c r="L183" s="160">
        <f t="shared" si="67"/>
        <v>175163.7754019589</v>
      </c>
      <c r="M183" s="156"/>
      <c r="N183" s="161">
        <f t="shared" si="68"/>
        <v>1239775.2767033037</v>
      </c>
      <c r="O183" s="156"/>
      <c r="P183" s="162">
        <f t="shared" si="85"/>
        <v>73180.456140350856</v>
      </c>
      <c r="Q183" s="156">
        <f t="shared" si="86"/>
        <v>13677.817780944168</v>
      </c>
      <c r="R183" s="156">
        <f t="shared" si="87"/>
        <v>0</v>
      </c>
      <c r="S183" s="156">
        <f t="shared" si="88"/>
        <v>0</v>
      </c>
      <c r="T183" s="156">
        <f t="shared" si="69"/>
        <v>101983.31926160805</v>
      </c>
      <c r="U183" s="157">
        <f t="shared" si="70"/>
        <v>188841.59318290307</v>
      </c>
      <c r="V183" s="156"/>
      <c r="W183" s="161">
        <f t="shared" si="71"/>
        <v>381541.26988620689</v>
      </c>
      <c r="AA183" s="163">
        <v>174</v>
      </c>
      <c r="AB183" s="164">
        <v>78.017543859649123</v>
      </c>
      <c r="AC183" s="164">
        <v>0</v>
      </c>
      <c r="AD183" s="164">
        <v>0</v>
      </c>
      <c r="AE183" s="164">
        <v>0</v>
      </c>
      <c r="AF183" s="164">
        <v>0</v>
      </c>
      <c r="AG183" s="164">
        <v>0</v>
      </c>
      <c r="AH183" s="164">
        <v>1364812</v>
      </c>
      <c r="AI183" s="165">
        <v>23053.404035087722</v>
      </c>
      <c r="AJ183" s="165">
        <v>0</v>
      </c>
      <c r="AK183" s="165">
        <v>0</v>
      </c>
      <c r="AL183" s="165">
        <v>1341758.5959649119</v>
      </c>
      <c r="AM183" s="165">
        <v>0</v>
      </c>
      <c r="AN183" s="165">
        <v>73180.456140350856</v>
      </c>
      <c r="AO183" s="165">
        <v>1414939.0521052629</v>
      </c>
      <c r="AP183" s="165">
        <v>0</v>
      </c>
      <c r="AQ183" s="165">
        <v>13677.817780944168</v>
      </c>
      <c r="AR183" s="165">
        <v>0</v>
      </c>
      <c r="AS183" s="165">
        <v>0</v>
      </c>
      <c r="AT183" s="165">
        <v>13677.817780944168</v>
      </c>
      <c r="AU183" s="166">
        <v>1428616.8698862067</v>
      </c>
      <c r="AW183" s="163">
        <f t="shared" si="72"/>
        <v>174</v>
      </c>
      <c r="AX183" s="164">
        <f t="shared" si="89"/>
        <v>0</v>
      </c>
      <c r="AY183" s="165">
        <f t="shared" si="90"/>
        <v>0</v>
      </c>
      <c r="AZ183" s="165">
        <f t="shared" si="91"/>
        <v>0</v>
      </c>
      <c r="BA183" s="165">
        <f t="shared" si="91"/>
        <v>0</v>
      </c>
      <c r="BB183" s="166">
        <f t="shared" si="92"/>
        <v>0</v>
      </c>
      <c r="BC183" s="44">
        <v>1437990</v>
      </c>
      <c r="BD183" s="163"/>
      <c r="BE183" s="165"/>
      <c r="BF183" s="165"/>
      <c r="BG183" s="165"/>
      <c r="BH183" s="166"/>
      <c r="BJ183" s="167"/>
      <c r="CA183" s="163">
        <v>174</v>
      </c>
      <c r="CB183" s="45">
        <v>174</v>
      </c>
      <c r="CC183" s="44" t="s">
        <v>277</v>
      </c>
      <c r="CD183" s="168">
        <f t="shared" si="93"/>
        <v>1341758.5959649119</v>
      </c>
      <c r="CE183" s="169">
        <v>1308174</v>
      </c>
      <c r="CF183" s="156">
        <f t="shared" si="94"/>
        <v>33584.595964911859</v>
      </c>
      <c r="CG183" s="156">
        <v>206169.60000000001</v>
      </c>
      <c r="CH183" s="156">
        <v>54928.800000000003</v>
      </c>
      <c r="CI183" s="156">
        <f t="shared" si="95"/>
        <v>0</v>
      </c>
      <c r="CJ183" s="169">
        <f t="shared" si="73"/>
        <v>294682.99596491188</v>
      </c>
      <c r="CK183" s="170">
        <f t="shared" si="74"/>
        <v>101983.31926160805</v>
      </c>
      <c r="CZ183" s="156"/>
      <c r="DA183" s="163">
        <v>174</v>
      </c>
      <c r="DB183" s="44" t="s">
        <v>277</v>
      </c>
      <c r="DC183" s="156"/>
      <c r="DD183" s="156"/>
      <c r="DE183" s="156"/>
      <c r="DF183" s="156"/>
      <c r="DG183" s="171">
        <f t="shared" si="96"/>
        <v>0</v>
      </c>
      <c r="DH183" s="156"/>
      <c r="DI183" s="156"/>
      <c r="DJ183" s="156"/>
      <c r="DK183" s="171">
        <f t="shared" si="97"/>
        <v>0</v>
      </c>
      <c r="DL183" s="172">
        <f t="shared" si="75"/>
        <v>0</v>
      </c>
      <c r="DM183" s="156"/>
      <c r="DN183" s="172">
        <f t="shared" si="76"/>
        <v>0</v>
      </c>
      <c r="DO183" s="156"/>
      <c r="DP183" s="162">
        <f t="shared" si="77"/>
        <v>33584.595964911859</v>
      </c>
      <c r="DQ183" s="156">
        <f t="shared" si="78"/>
        <v>0</v>
      </c>
      <c r="DR183" s="156">
        <f t="shared" si="98"/>
        <v>33584.595964911859</v>
      </c>
      <c r="DS183" s="171"/>
      <c r="DT183" s="172">
        <f t="shared" si="99"/>
        <v>0</v>
      </c>
      <c r="DU183" s="156"/>
      <c r="DV183" s="173"/>
      <c r="DW183" s="174"/>
      <c r="DX183" s="174"/>
      <c r="DY183" s="174"/>
      <c r="DZ183" s="171"/>
      <c r="EA183" s="175"/>
      <c r="EB183" s="176"/>
      <c r="EC183" s="177">
        <f t="shared" si="79"/>
        <v>-174</v>
      </c>
      <c r="ED183" s="175"/>
      <c r="EE183" s="178"/>
      <c r="EF183" s="175"/>
      <c r="EG183" s="175"/>
      <c r="EH183" s="174"/>
      <c r="EI183" s="175"/>
      <c r="EJ183" s="175"/>
      <c r="EK183" s="175"/>
      <c r="EL183" s="175"/>
      <c r="EM183" s="175"/>
    </row>
    <row r="184" spans="1:143" s="44" customFormat="1" ht="12" x14ac:dyDescent="0.2">
      <c r="A184" s="154">
        <v>175</v>
      </c>
      <c r="B184" s="45">
        <v>175</v>
      </c>
      <c r="C184" s="44" t="s">
        <v>278</v>
      </c>
      <c r="D184" s="155">
        <f t="shared" si="80"/>
        <v>2.1134020618556701</v>
      </c>
      <c r="E184" s="156">
        <f t="shared" si="81"/>
        <v>49014</v>
      </c>
      <c r="F184" s="156">
        <f t="shared" si="81"/>
        <v>0</v>
      </c>
      <c r="G184" s="156">
        <f t="shared" si="81"/>
        <v>1982.3711340206185</v>
      </c>
      <c r="H184" s="157">
        <f t="shared" si="82"/>
        <v>50996.371134020621</v>
      </c>
      <c r="I184" s="156"/>
      <c r="J184" s="158">
        <f t="shared" si="83"/>
        <v>1982.3711340206185</v>
      </c>
      <c r="K184" s="159">
        <f t="shared" si="84"/>
        <v>23425.431492953907</v>
      </c>
      <c r="L184" s="160">
        <f t="shared" si="67"/>
        <v>25407.802626974524</v>
      </c>
      <c r="M184" s="156"/>
      <c r="N184" s="161">
        <f t="shared" si="68"/>
        <v>25588.568507046097</v>
      </c>
      <c r="O184" s="156"/>
      <c r="P184" s="162">
        <f t="shared" si="85"/>
        <v>1982.3711340206185</v>
      </c>
      <c r="Q184" s="156">
        <f t="shared" si="86"/>
        <v>0</v>
      </c>
      <c r="R184" s="156">
        <f t="shared" si="87"/>
        <v>0</v>
      </c>
      <c r="S184" s="156">
        <f t="shared" si="88"/>
        <v>0</v>
      </c>
      <c r="T184" s="156">
        <f t="shared" si="69"/>
        <v>23425.431492953907</v>
      </c>
      <c r="U184" s="157">
        <f t="shared" si="70"/>
        <v>25407.802626974524</v>
      </c>
      <c r="V184" s="156"/>
      <c r="W184" s="161">
        <f t="shared" si="71"/>
        <v>38217.171134020624</v>
      </c>
      <c r="AA184" s="163">
        <v>175</v>
      </c>
      <c r="AB184" s="164">
        <v>2.1134020618556701</v>
      </c>
      <c r="AC184" s="164">
        <v>0</v>
      </c>
      <c r="AD184" s="164">
        <v>0</v>
      </c>
      <c r="AE184" s="164">
        <v>0</v>
      </c>
      <c r="AF184" s="164">
        <v>0</v>
      </c>
      <c r="AG184" s="164">
        <v>0</v>
      </c>
      <c r="AH184" s="164">
        <v>49014</v>
      </c>
      <c r="AI184" s="165">
        <v>0</v>
      </c>
      <c r="AJ184" s="165">
        <v>0</v>
      </c>
      <c r="AK184" s="165">
        <v>0</v>
      </c>
      <c r="AL184" s="165">
        <v>49014</v>
      </c>
      <c r="AM184" s="165">
        <v>0</v>
      </c>
      <c r="AN184" s="165">
        <v>1982.3711340206185</v>
      </c>
      <c r="AO184" s="165">
        <v>50996.371134020628</v>
      </c>
      <c r="AP184" s="165">
        <v>0</v>
      </c>
      <c r="AQ184" s="165">
        <v>0</v>
      </c>
      <c r="AR184" s="165">
        <v>0</v>
      </c>
      <c r="AS184" s="165">
        <v>0</v>
      </c>
      <c r="AT184" s="165">
        <v>0</v>
      </c>
      <c r="AU184" s="166">
        <v>50996.371134020628</v>
      </c>
      <c r="AW184" s="163">
        <f t="shared" si="72"/>
        <v>175</v>
      </c>
      <c r="AX184" s="164">
        <f t="shared" si="89"/>
        <v>0</v>
      </c>
      <c r="AY184" s="165">
        <f t="shared" si="90"/>
        <v>0</v>
      </c>
      <c r="AZ184" s="165">
        <f t="shared" si="91"/>
        <v>0</v>
      </c>
      <c r="BA184" s="165">
        <f t="shared" si="91"/>
        <v>0</v>
      </c>
      <c r="BB184" s="166">
        <f t="shared" si="92"/>
        <v>0</v>
      </c>
      <c r="BC184" s="44">
        <v>50994</v>
      </c>
      <c r="BD184" s="163"/>
      <c r="BE184" s="165"/>
      <c r="BF184" s="165"/>
      <c r="BG184" s="165"/>
      <c r="BH184" s="166"/>
      <c r="BJ184" s="167"/>
      <c r="CA184" s="163">
        <v>175</v>
      </c>
      <c r="CB184" s="45">
        <v>175</v>
      </c>
      <c r="CC184" s="44" t="s">
        <v>278</v>
      </c>
      <c r="CD184" s="168">
        <f t="shared" si="93"/>
        <v>49014</v>
      </c>
      <c r="CE184" s="169">
        <v>31948</v>
      </c>
      <c r="CF184" s="156">
        <f t="shared" si="94"/>
        <v>17066</v>
      </c>
      <c r="CG184" s="156">
        <v>19168.8</v>
      </c>
      <c r="CH184" s="156">
        <v>0</v>
      </c>
      <c r="CI184" s="156">
        <f t="shared" si="95"/>
        <v>0</v>
      </c>
      <c r="CJ184" s="169">
        <f t="shared" si="73"/>
        <v>36234.800000000003</v>
      </c>
      <c r="CK184" s="170">
        <f t="shared" si="74"/>
        <v>23425.431492953907</v>
      </c>
      <c r="CZ184" s="156"/>
      <c r="DA184" s="163">
        <v>175</v>
      </c>
      <c r="DB184" s="44" t="s">
        <v>278</v>
      </c>
      <c r="DC184" s="156"/>
      <c r="DD184" s="156"/>
      <c r="DE184" s="156"/>
      <c r="DF184" s="156"/>
      <c r="DG184" s="171">
        <f t="shared" si="96"/>
        <v>0</v>
      </c>
      <c r="DH184" s="156"/>
      <c r="DI184" s="156"/>
      <c r="DJ184" s="156"/>
      <c r="DK184" s="171">
        <f t="shared" si="97"/>
        <v>0</v>
      </c>
      <c r="DL184" s="172">
        <f t="shared" si="75"/>
        <v>0</v>
      </c>
      <c r="DM184" s="156"/>
      <c r="DN184" s="172">
        <f t="shared" si="76"/>
        <v>0</v>
      </c>
      <c r="DO184" s="156"/>
      <c r="DP184" s="162">
        <f t="shared" si="77"/>
        <v>17066</v>
      </c>
      <c r="DQ184" s="156">
        <f t="shared" si="78"/>
        <v>0</v>
      </c>
      <c r="DR184" s="156">
        <f t="shared" si="98"/>
        <v>17066</v>
      </c>
      <c r="DS184" s="171"/>
      <c r="DT184" s="172">
        <f t="shared" si="99"/>
        <v>0</v>
      </c>
      <c r="DU184" s="156"/>
      <c r="DV184" s="173"/>
      <c r="DW184" s="174"/>
      <c r="DX184" s="174"/>
      <c r="DY184" s="174"/>
      <c r="DZ184" s="171"/>
      <c r="EA184" s="175"/>
      <c r="EB184" s="176"/>
      <c r="EC184" s="177">
        <f t="shared" si="79"/>
        <v>-175</v>
      </c>
      <c r="ED184" s="175"/>
      <c r="EE184" s="178"/>
      <c r="EF184" s="175"/>
      <c r="EG184" s="175"/>
      <c r="EH184" s="174"/>
      <c r="EI184" s="175"/>
      <c r="EJ184" s="175"/>
      <c r="EK184" s="175"/>
      <c r="EL184" s="175"/>
      <c r="EM184" s="175"/>
    </row>
    <row r="185" spans="1:143" s="44" customFormat="1" ht="12" x14ac:dyDescent="0.2">
      <c r="A185" s="154">
        <v>176</v>
      </c>
      <c r="B185" s="45">
        <v>176</v>
      </c>
      <c r="C185" s="44" t="s">
        <v>279</v>
      </c>
      <c r="D185" s="155">
        <f t="shared" si="80"/>
        <v>480.8733953618314</v>
      </c>
      <c r="E185" s="156">
        <f t="shared" si="81"/>
        <v>8337247.5471667107</v>
      </c>
      <c r="F185" s="156">
        <f t="shared" si="81"/>
        <v>0</v>
      </c>
      <c r="G185" s="156">
        <f t="shared" si="81"/>
        <v>423519.02150151791</v>
      </c>
      <c r="H185" s="157">
        <f t="shared" si="82"/>
        <v>8760766.5686682295</v>
      </c>
      <c r="I185" s="156"/>
      <c r="J185" s="158">
        <f t="shared" si="83"/>
        <v>423519.02150151791</v>
      </c>
      <c r="K185" s="159">
        <f t="shared" si="84"/>
        <v>489545.11369193142</v>
      </c>
      <c r="L185" s="160">
        <f t="shared" si="67"/>
        <v>913064.13519344933</v>
      </c>
      <c r="M185" s="156"/>
      <c r="N185" s="161">
        <f t="shared" si="68"/>
        <v>7847702.4334747801</v>
      </c>
      <c r="O185" s="156"/>
      <c r="P185" s="162">
        <f t="shared" si="85"/>
        <v>451059.24484939763</v>
      </c>
      <c r="Q185" s="156">
        <f t="shared" si="86"/>
        <v>0</v>
      </c>
      <c r="R185" s="156">
        <f t="shared" si="87"/>
        <v>558067.67618117144</v>
      </c>
      <c r="S185" s="156">
        <f t="shared" si="88"/>
        <v>27540.223347879706</v>
      </c>
      <c r="T185" s="156">
        <f t="shared" si="69"/>
        <v>489545.11369193142</v>
      </c>
      <c r="U185" s="157">
        <f t="shared" si="70"/>
        <v>1471131.8113746208</v>
      </c>
      <c r="V185" s="156"/>
      <c r="W185" s="161">
        <f t="shared" si="71"/>
        <v>2389470.0448494004</v>
      </c>
      <c r="AA185" s="163">
        <v>176</v>
      </c>
      <c r="AB185" s="164">
        <v>480.8733953618314</v>
      </c>
      <c r="AC185" s="164">
        <v>0</v>
      </c>
      <c r="AD185" s="164">
        <v>0</v>
      </c>
      <c r="AE185" s="164">
        <v>0</v>
      </c>
      <c r="AF185" s="164">
        <v>108.00000000000003</v>
      </c>
      <c r="AG185" s="164">
        <v>29.360579262131875</v>
      </c>
      <c r="AH185" s="164">
        <v>8867775</v>
      </c>
      <c r="AI185" s="165">
        <v>0</v>
      </c>
      <c r="AJ185" s="165">
        <v>530527.45283329161</v>
      </c>
      <c r="AK185" s="165">
        <v>0</v>
      </c>
      <c r="AL185" s="165">
        <v>8337247.5471667107</v>
      </c>
      <c r="AM185" s="165">
        <v>0</v>
      </c>
      <c r="AN185" s="165">
        <v>423519.02150151791</v>
      </c>
      <c r="AO185" s="165">
        <v>8760766.5686682239</v>
      </c>
      <c r="AP185" s="165">
        <v>530527.45283329161</v>
      </c>
      <c r="AQ185" s="165">
        <v>0</v>
      </c>
      <c r="AR185" s="165">
        <v>0</v>
      </c>
      <c r="AS185" s="165">
        <v>27540.223347879706</v>
      </c>
      <c r="AT185" s="165">
        <v>558067.67618117144</v>
      </c>
      <c r="AU185" s="166">
        <v>9318834.2448493894</v>
      </c>
      <c r="AW185" s="163">
        <f t="shared" si="72"/>
        <v>176</v>
      </c>
      <c r="AX185" s="164">
        <f t="shared" si="89"/>
        <v>29.360579262131875</v>
      </c>
      <c r="AY185" s="165">
        <f t="shared" si="90"/>
        <v>530527.45283329161</v>
      </c>
      <c r="AZ185" s="165">
        <f t="shared" si="91"/>
        <v>0</v>
      </c>
      <c r="BA185" s="165">
        <f t="shared" si="91"/>
        <v>27540.223347879706</v>
      </c>
      <c r="BB185" s="166">
        <f t="shared" si="92"/>
        <v>558067.67618117132</v>
      </c>
      <c r="BC185" s="44">
        <v>9318827</v>
      </c>
      <c r="BD185" s="163"/>
      <c r="BE185" s="165"/>
      <c r="BF185" s="165"/>
      <c r="BG185" s="165"/>
      <c r="BH185" s="166"/>
      <c r="BJ185" s="167"/>
      <c r="CA185" s="163">
        <v>176</v>
      </c>
      <c r="CB185" s="45">
        <v>176</v>
      </c>
      <c r="CC185" s="44" t="s">
        <v>279</v>
      </c>
      <c r="CD185" s="168">
        <f t="shared" si="93"/>
        <v>8337247.5471667107</v>
      </c>
      <c r="CE185" s="169">
        <v>8114705</v>
      </c>
      <c r="CF185" s="156">
        <f t="shared" si="94"/>
        <v>222542.54716671072</v>
      </c>
      <c r="CG185" s="156">
        <v>804807.6</v>
      </c>
      <c r="CH185" s="156">
        <v>380533.2</v>
      </c>
      <c r="CI185" s="156">
        <f t="shared" si="95"/>
        <v>0</v>
      </c>
      <c r="CJ185" s="169">
        <f t="shared" si="73"/>
        <v>1407883.3471667108</v>
      </c>
      <c r="CK185" s="170">
        <f t="shared" si="74"/>
        <v>489545.11369193142</v>
      </c>
      <c r="CZ185" s="156"/>
      <c r="DA185" s="163">
        <v>176</v>
      </c>
      <c r="DB185" s="44" t="s">
        <v>279</v>
      </c>
      <c r="DC185" s="156"/>
      <c r="DD185" s="156"/>
      <c r="DE185" s="156"/>
      <c r="DF185" s="156"/>
      <c r="DG185" s="171">
        <f t="shared" si="96"/>
        <v>0</v>
      </c>
      <c r="DH185" s="156"/>
      <c r="DI185" s="156"/>
      <c r="DJ185" s="156"/>
      <c r="DK185" s="171">
        <f t="shared" si="97"/>
        <v>0</v>
      </c>
      <c r="DL185" s="179">
        <f t="shared" si="75"/>
        <v>0</v>
      </c>
      <c r="DM185" s="156"/>
      <c r="DN185" s="179">
        <f t="shared" si="76"/>
        <v>0</v>
      </c>
      <c r="DO185" s="156"/>
      <c r="DP185" s="162">
        <f t="shared" si="77"/>
        <v>222542.54716671072</v>
      </c>
      <c r="DQ185" s="156">
        <f t="shared" si="78"/>
        <v>0</v>
      </c>
      <c r="DR185" s="156">
        <f t="shared" si="98"/>
        <v>222542.54716671072</v>
      </c>
      <c r="DS185" s="171"/>
      <c r="DT185" s="172">
        <f t="shared" si="99"/>
        <v>0</v>
      </c>
      <c r="DU185" s="156"/>
      <c r="DV185" s="173"/>
      <c r="DW185" s="174"/>
      <c r="DX185" s="174"/>
      <c r="DY185" s="174"/>
      <c r="DZ185" s="171"/>
      <c r="EA185" s="175"/>
      <c r="EB185" s="176"/>
      <c r="EC185" s="177">
        <f t="shared" si="79"/>
        <v>-176</v>
      </c>
      <c r="ED185" s="175"/>
      <c r="EE185" s="178"/>
      <c r="EF185" s="175"/>
      <c r="EG185" s="175"/>
      <c r="EH185" s="174"/>
      <c r="EI185" s="175"/>
      <c r="EJ185" s="175"/>
      <c r="EK185" s="175"/>
      <c r="EL185" s="175"/>
      <c r="EM185" s="175"/>
    </row>
    <row r="186" spans="1:143" s="44" customFormat="1" ht="12" x14ac:dyDescent="0.2">
      <c r="A186" s="154">
        <v>177</v>
      </c>
      <c r="B186" s="45">
        <v>177</v>
      </c>
      <c r="C186" s="44" t="s">
        <v>280</v>
      </c>
      <c r="D186" s="155">
        <f t="shared" si="80"/>
        <v>27.344488686258707</v>
      </c>
      <c r="E186" s="156">
        <f t="shared" si="81"/>
        <v>430293.73457878729</v>
      </c>
      <c r="F186" s="156">
        <f t="shared" si="81"/>
        <v>0</v>
      </c>
      <c r="G186" s="156">
        <f t="shared" si="81"/>
        <v>25649.130387710662</v>
      </c>
      <c r="H186" s="157">
        <f t="shared" si="82"/>
        <v>455942.86496649793</v>
      </c>
      <c r="I186" s="156"/>
      <c r="J186" s="158">
        <f t="shared" si="83"/>
        <v>25649.130387710662</v>
      </c>
      <c r="K186" s="159">
        <f t="shared" si="84"/>
        <v>72003.201425057137</v>
      </c>
      <c r="L186" s="160">
        <f t="shared" si="67"/>
        <v>97652.331812767807</v>
      </c>
      <c r="M186" s="156"/>
      <c r="N186" s="161">
        <f t="shared" si="68"/>
        <v>358290.5331537301</v>
      </c>
      <c r="O186" s="156"/>
      <c r="P186" s="162">
        <f t="shared" si="85"/>
        <v>25649.130387710662</v>
      </c>
      <c r="Q186" s="156">
        <f t="shared" si="86"/>
        <v>701.83773730468567</v>
      </c>
      <c r="R186" s="156">
        <f t="shared" si="87"/>
        <v>0</v>
      </c>
      <c r="S186" s="156">
        <f t="shared" si="88"/>
        <v>0</v>
      </c>
      <c r="T186" s="156">
        <f t="shared" si="69"/>
        <v>72003.201425057137</v>
      </c>
      <c r="U186" s="157">
        <f t="shared" si="70"/>
        <v>98354.169550072489</v>
      </c>
      <c r="V186" s="156"/>
      <c r="W186" s="161">
        <f t="shared" si="71"/>
        <v>176149.30270380265</v>
      </c>
      <c r="AA186" s="163">
        <v>177</v>
      </c>
      <c r="AB186" s="164">
        <v>27.344488686258707</v>
      </c>
      <c r="AC186" s="164">
        <v>0</v>
      </c>
      <c r="AD186" s="164">
        <v>0</v>
      </c>
      <c r="AE186" s="164">
        <v>0</v>
      </c>
      <c r="AF186" s="164">
        <v>0</v>
      </c>
      <c r="AG186" s="164">
        <v>0</v>
      </c>
      <c r="AH186" s="164">
        <v>432889</v>
      </c>
      <c r="AI186" s="165">
        <v>2595.2654212128132</v>
      </c>
      <c r="AJ186" s="165">
        <v>0</v>
      </c>
      <c r="AK186" s="165">
        <v>0</v>
      </c>
      <c r="AL186" s="165">
        <v>430293.73457878729</v>
      </c>
      <c r="AM186" s="165">
        <v>0</v>
      </c>
      <c r="AN186" s="165">
        <v>25649.130387710662</v>
      </c>
      <c r="AO186" s="165">
        <v>455942.86496649799</v>
      </c>
      <c r="AP186" s="165">
        <v>0</v>
      </c>
      <c r="AQ186" s="165">
        <v>701.83773730468567</v>
      </c>
      <c r="AR186" s="165">
        <v>0</v>
      </c>
      <c r="AS186" s="165">
        <v>0</v>
      </c>
      <c r="AT186" s="165">
        <v>701.83773730468567</v>
      </c>
      <c r="AU186" s="166">
        <v>456644.70270380256</v>
      </c>
      <c r="AW186" s="163">
        <f t="shared" si="72"/>
        <v>177</v>
      </c>
      <c r="AX186" s="164">
        <f t="shared" si="89"/>
        <v>0</v>
      </c>
      <c r="AY186" s="165">
        <f t="shared" si="90"/>
        <v>0</v>
      </c>
      <c r="AZ186" s="165">
        <f t="shared" si="91"/>
        <v>0</v>
      </c>
      <c r="BA186" s="165">
        <f t="shared" si="91"/>
        <v>0</v>
      </c>
      <c r="BB186" s="166">
        <f t="shared" si="92"/>
        <v>0</v>
      </c>
      <c r="BC186" s="44">
        <v>458535</v>
      </c>
      <c r="BD186" s="163"/>
      <c r="BE186" s="165"/>
      <c r="BF186" s="165"/>
      <c r="BG186" s="165"/>
      <c r="BH186" s="166"/>
      <c r="BJ186" s="167"/>
      <c r="CA186" s="163">
        <v>177</v>
      </c>
      <c r="CB186" s="45">
        <v>177</v>
      </c>
      <c r="CC186" s="44" t="s">
        <v>280</v>
      </c>
      <c r="CD186" s="168">
        <f t="shared" si="93"/>
        <v>430293.73457878729</v>
      </c>
      <c r="CE186" s="169">
        <v>378260</v>
      </c>
      <c r="CF186" s="156">
        <f t="shared" si="94"/>
        <v>52033.734578787291</v>
      </c>
      <c r="CG186" s="156">
        <v>60192.6</v>
      </c>
      <c r="CH186" s="156">
        <v>37572</v>
      </c>
      <c r="CI186" s="156">
        <f t="shared" si="95"/>
        <v>0</v>
      </c>
      <c r="CJ186" s="169">
        <f t="shared" si="73"/>
        <v>149798.3345787873</v>
      </c>
      <c r="CK186" s="170">
        <f t="shared" si="74"/>
        <v>72003.201425057137</v>
      </c>
      <c r="CZ186" s="156"/>
      <c r="DA186" s="163">
        <v>177</v>
      </c>
      <c r="DB186" s="44" t="s">
        <v>280</v>
      </c>
      <c r="DC186" s="156"/>
      <c r="DD186" s="156"/>
      <c r="DE186" s="156"/>
      <c r="DF186" s="156"/>
      <c r="DG186" s="171">
        <f t="shared" si="96"/>
        <v>0</v>
      </c>
      <c r="DH186" s="156"/>
      <c r="DI186" s="156"/>
      <c r="DJ186" s="156"/>
      <c r="DK186" s="171">
        <f t="shared" si="97"/>
        <v>0</v>
      </c>
      <c r="DL186" s="172">
        <f t="shared" si="75"/>
        <v>0</v>
      </c>
      <c r="DM186" s="156"/>
      <c r="DN186" s="172">
        <f t="shared" si="76"/>
        <v>0</v>
      </c>
      <c r="DO186" s="156"/>
      <c r="DP186" s="162">
        <f t="shared" si="77"/>
        <v>52033.734578787291</v>
      </c>
      <c r="DQ186" s="156">
        <f t="shared" si="78"/>
        <v>0</v>
      </c>
      <c r="DR186" s="156">
        <f t="shared" si="98"/>
        <v>52033.734578787291</v>
      </c>
      <c r="DS186" s="171"/>
      <c r="DT186" s="172">
        <f t="shared" si="99"/>
        <v>0</v>
      </c>
      <c r="DU186" s="156"/>
      <c r="DV186" s="173"/>
      <c r="DW186" s="174"/>
      <c r="DX186" s="174"/>
      <c r="DY186" s="174"/>
      <c r="DZ186" s="171"/>
      <c r="EA186" s="175"/>
      <c r="EB186" s="176"/>
      <c r="EC186" s="177">
        <f t="shared" si="79"/>
        <v>-177</v>
      </c>
      <c r="ED186" s="175"/>
      <c r="EE186" s="178"/>
      <c r="EF186" s="175"/>
      <c r="EG186" s="175"/>
      <c r="EH186" s="174"/>
      <c r="EI186" s="175"/>
      <c r="EJ186" s="175"/>
      <c r="EK186" s="175"/>
      <c r="EL186" s="175"/>
      <c r="EM186" s="175"/>
    </row>
    <row r="187" spans="1:143" s="44" customFormat="1" ht="12" x14ac:dyDescent="0.2">
      <c r="A187" s="154">
        <v>178</v>
      </c>
      <c r="B187" s="45">
        <v>178</v>
      </c>
      <c r="C187" s="44" t="s">
        <v>281</v>
      </c>
      <c r="D187" s="155">
        <f t="shared" si="80"/>
        <v>272.27305752926355</v>
      </c>
      <c r="E187" s="156">
        <f t="shared" si="81"/>
        <v>3408162.4319405179</v>
      </c>
      <c r="F187" s="156">
        <f t="shared" si="81"/>
        <v>0</v>
      </c>
      <c r="G187" s="156">
        <f t="shared" si="81"/>
        <v>255392.12796244895</v>
      </c>
      <c r="H187" s="157">
        <f t="shared" si="82"/>
        <v>3663554.559902967</v>
      </c>
      <c r="I187" s="156"/>
      <c r="J187" s="158">
        <f t="shared" si="83"/>
        <v>255392.12796244895</v>
      </c>
      <c r="K187" s="159">
        <f t="shared" si="84"/>
        <v>364997.52247558662</v>
      </c>
      <c r="L187" s="160">
        <f t="shared" si="67"/>
        <v>620389.65043803561</v>
      </c>
      <c r="M187" s="156"/>
      <c r="N187" s="161">
        <f t="shared" si="68"/>
        <v>3043164.9094649311</v>
      </c>
      <c r="O187" s="156"/>
      <c r="P187" s="162">
        <f t="shared" si="85"/>
        <v>255392.12796244895</v>
      </c>
      <c r="Q187" s="156">
        <f t="shared" si="86"/>
        <v>16695.628138416676</v>
      </c>
      <c r="R187" s="156">
        <f t="shared" si="87"/>
        <v>0</v>
      </c>
      <c r="S187" s="156">
        <f t="shared" si="88"/>
        <v>0</v>
      </c>
      <c r="T187" s="156">
        <f t="shared" si="69"/>
        <v>364997.52247558662</v>
      </c>
      <c r="U187" s="157">
        <f t="shared" si="70"/>
        <v>637085.27857645229</v>
      </c>
      <c r="V187" s="156"/>
      <c r="W187" s="161">
        <f t="shared" si="71"/>
        <v>956963.38804138359</v>
      </c>
      <c r="AA187" s="163">
        <v>178</v>
      </c>
      <c r="AB187" s="164">
        <v>272.27305752926355</v>
      </c>
      <c r="AC187" s="164">
        <v>0</v>
      </c>
      <c r="AD187" s="164">
        <v>0</v>
      </c>
      <c r="AE187" s="164">
        <v>0</v>
      </c>
      <c r="AF187" s="164">
        <v>3.9647355163727975</v>
      </c>
      <c r="AG187" s="164">
        <v>0</v>
      </c>
      <c r="AH187" s="164">
        <v>3430546</v>
      </c>
      <c r="AI187" s="165">
        <v>22383.568059480695</v>
      </c>
      <c r="AJ187" s="165">
        <v>0</v>
      </c>
      <c r="AK187" s="165">
        <v>0</v>
      </c>
      <c r="AL187" s="165">
        <v>3408162.4319405179</v>
      </c>
      <c r="AM187" s="165">
        <v>0</v>
      </c>
      <c r="AN187" s="165">
        <v>255392.12796244895</v>
      </c>
      <c r="AO187" s="165">
        <v>3663554.5599029702</v>
      </c>
      <c r="AP187" s="165">
        <v>0</v>
      </c>
      <c r="AQ187" s="165">
        <v>16695.628138416676</v>
      </c>
      <c r="AR187" s="165">
        <v>0</v>
      </c>
      <c r="AS187" s="165">
        <v>0</v>
      </c>
      <c r="AT187" s="165">
        <v>16695.628138416676</v>
      </c>
      <c r="AU187" s="166">
        <v>3680250.1880413867</v>
      </c>
      <c r="AW187" s="163">
        <f t="shared" si="72"/>
        <v>178</v>
      </c>
      <c r="AX187" s="164">
        <f t="shared" si="89"/>
        <v>0</v>
      </c>
      <c r="AY187" s="165">
        <f t="shared" si="90"/>
        <v>0</v>
      </c>
      <c r="AZ187" s="165">
        <f t="shared" si="91"/>
        <v>0</v>
      </c>
      <c r="BA187" s="165">
        <f t="shared" si="91"/>
        <v>0</v>
      </c>
      <c r="BB187" s="166">
        <f t="shared" si="92"/>
        <v>0</v>
      </c>
      <c r="BC187" s="44">
        <v>3685946</v>
      </c>
      <c r="BD187" s="163"/>
      <c r="BE187" s="165"/>
      <c r="BF187" s="165"/>
      <c r="BG187" s="165"/>
      <c r="BH187" s="166"/>
      <c r="BJ187" s="167"/>
      <c r="CA187" s="163">
        <v>178</v>
      </c>
      <c r="CB187" s="45">
        <v>178</v>
      </c>
      <c r="CC187" s="44" t="s">
        <v>281</v>
      </c>
      <c r="CD187" s="168">
        <f t="shared" si="93"/>
        <v>3408162.4319405179</v>
      </c>
      <c r="CE187" s="169">
        <v>3118569</v>
      </c>
      <c r="CF187" s="156">
        <f t="shared" si="94"/>
        <v>289593.43194051785</v>
      </c>
      <c r="CG187" s="156">
        <v>227285.4</v>
      </c>
      <c r="CH187" s="156">
        <v>167996.80000000002</v>
      </c>
      <c r="CI187" s="156">
        <f t="shared" si="95"/>
        <v>0</v>
      </c>
      <c r="CJ187" s="169">
        <f t="shared" si="73"/>
        <v>684875.63194051792</v>
      </c>
      <c r="CK187" s="170">
        <f t="shared" si="74"/>
        <v>364997.52247558662</v>
      </c>
      <c r="CZ187" s="156"/>
      <c r="DA187" s="163">
        <v>178</v>
      </c>
      <c r="DB187" s="44" t="s">
        <v>281</v>
      </c>
      <c r="DC187" s="156"/>
      <c r="DD187" s="156"/>
      <c r="DE187" s="156"/>
      <c r="DF187" s="156"/>
      <c r="DG187" s="171">
        <f t="shared" si="96"/>
        <v>0</v>
      </c>
      <c r="DH187" s="156"/>
      <c r="DI187" s="156"/>
      <c r="DJ187" s="156"/>
      <c r="DK187" s="171">
        <f t="shared" si="97"/>
        <v>0</v>
      </c>
      <c r="DL187" s="172">
        <f t="shared" si="75"/>
        <v>0</v>
      </c>
      <c r="DM187" s="156"/>
      <c r="DN187" s="172">
        <f t="shared" si="76"/>
        <v>0</v>
      </c>
      <c r="DO187" s="156"/>
      <c r="DP187" s="162">
        <f t="shared" si="77"/>
        <v>289593.43194051785</v>
      </c>
      <c r="DQ187" s="156">
        <f t="shared" si="78"/>
        <v>0</v>
      </c>
      <c r="DR187" s="156">
        <f t="shared" si="98"/>
        <v>289593.43194051785</v>
      </c>
      <c r="DS187" s="171"/>
      <c r="DT187" s="172">
        <f t="shared" si="99"/>
        <v>0</v>
      </c>
      <c r="DU187" s="156"/>
      <c r="DV187" s="173"/>
      <c r="DW187" s="174"/>
      <c r="DX187" s="174"/>
      <c r="DY187" s="174"/>
      <c r="DZ187" s="171"/>
      <c r="EA187" s="175"/>
      <c r="EB187" s="176"/>
      <c r="EC187" s="177">
        <f t="shared" si="79"/>
        <v>-178</v>
      </c>
      <c r="ED187" s="175"/>
      <c r="EE187" s="178"/>
      <c r="EF187" s="175"/>
      <c r="EG187" s="175"/>
      <c r="EH187" s="174"/>
      <c r="EI187" s="175"/>
      <c r="EJ187" s="175"/>
      <c r="EK187" s="175"/>
      <c r="EL187" s="175"/>
      <c r="EM187" s="175"/>
    </row>
    <row r="188" spans="1:143" s="44" customFormat="1" ht="12" x14ac:dyDescent="0.2">
      <c r="A188" s="154">
        <v>179</v>
      </c>
      <c r="B188" s="45">
        <v>179</v>
      </c>
      <c r="C188" s="44" t="s">
        <v>282</v>
      </c>
      <c r="D188" s="155">
        <f t="shared" si="80"/>
        <v>0</v>
      </c>
      <c r="E188" s="156">
        <f t="shared" si="81"/>
        <v>0</v>
      </c>
      <c r="F188" s="156">
        <f t="shared" si="81"/>
        <v>0</v>
      </c>
      <c r="G188" s="156">
        <f t="shared" si="81"/>
        <v>0</v>
      </c>
      <c r="H188" s="157">
        <f t="shared" si="82"/>
        <v>0</v>
      </c>
      <c r="I188" s="156"/>
      <c r="J188" s="158">
        <f t="shared" si="83"/>
        <v>0</v>
      </c>
      <c r="K188" s="159">
        <f t="shared" si="84"/>
        <v>0</v>
      </c>
      <c r="L188" s="160">
        <f t="shared" si="67"/>
        <v>0</v>
      </c>
      <c r="M188" s="156"/>
      <c r="N188" s="161">
        <f t="shared" si="68"/>
        <v>0</v>
      </c>
      <c r="O188" s="156"/>
      <c r="P188" s="162">
        <f t="shared" si="85"/>
        <v>0</v>
      </c>
      <c r="Q188" s="156">
        <f t="shared" si="86"/>
        <v>0</v>
      </c>
      <c r="R188" s="156">
        <f t="shared" si="87"/>
        <v>0</v>
      </c>
      <c r="S188" s="156">
        <f t="shared" si="88"/>
        <v>0</v>
      </c>
      <c r="T188" s="156">
        <f t="shared" si="69"/>
        <v>0</v>
      </c>
      <c r="U188" s="157">
        <f t="shared" si="70"/>
        <v>0</v>
      </c>
      <c r="V188" s="156"/>
      <c r="W188" s="161">
        <f t="shared" si="71"/>
        <v>0</v>
      </c>
      <c r="AA188" s="163">
        <v>179</v>
      </c>
      <c r="AB188" s="164"/>
      <c r="AC188" s="164"/>
      <c r="AD188" s="164"/>
      <c r="AE188" s="164"/>
      <c r="AF188" s="164"/>
      <c r="AG188" s="164"/>
      <c r="AH188" s="164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6"/>
      <c r="AW188" s="163">
        <f t="shared" si="72"/>
        <v>179</v>
      </c>
      <c r="AX188" s="164">
        <f t="shared" si="89"/>
        <v>0</v>
      </c>
      <c r="AY188" s="165">
        <f t="shared" si="90"/>
        <v>0</v>
      </c>
      <c r="AZ188" s="165">
        <f t="shared" si="91"/>
        <v>0</v>
      </c>
      <c r="BA188" s="165">
        <f t="shared" si="91"/>
        <v>0</v>
      </c>
      <c r="BB188" s="166">
        <f t="shared" si="92"/>
        <v>0</v>
      </c>
      <c r="BD188" s="163"/>
      <c r="BE188" s="165"/>
      <c r="BF188" s="165"/>
      <c r="BG188" s="165"/>
      <c r="BH188" s="166"/>
      <c r="BJ188" s="167"/>
      <c r="CA188" s="163">
        <v>179</v>
      </c>
      <c r="CB188" s="45">
        <v>179</v>
      </c>
      <c r="CC188" s="44" t="s">
        <v>282</v>
      </c>
      <c r="CD188" s="168">
        <f t="shared" si="93"/>
        <v>0</v>
      </c>
      <c r="CE188" s="169">
        <v>0</v>
      </c>
      <c r="CF188" s="156">
        <f t="shared" si="94"/>
        <v>0</v>
      </c>
      <c r="CG188" s="156">
        <v>0</v>
      </c>
      <c r="CH188" s="156">
        <v>0</v>
      </c>
      <c r="CI188" s="156">
        <f t="shared" si="95"/>
        <v>0</v>
      </c>
      <c r="CJ188" s="169">
        <f t="shared" si="73"/>
        <v>0</v>
      </c>
      <c r="CK188" s="170">
        <f t="shared" si="74"/>
        <v>0</v>
      </c>
      <c r="CZ188" s="156"/>
      <c r="DA188" s="163">
        <v>179</v>
      </c>
      <c r="DB188" s="44" t="s">
        <v>282</v>
      </c>
      <c r="DC188" s="156"/>
      <c r="DD188" s="156"/>
      <c r="DE188" s="156"/>
      <c r="DF188" s="156"/>
      <c r="DG188" s="171">
        <f t="shared" si="96"/>
        <v>0</v>
      </c>
      <c r="DH188" s="156"/>
      <c r="DI188" s="156"/>
      <c r="DJ188" s="156"/>
      <c r="DK188" s="171">
        <f t="shared" si="97"/>
        <v>0</v>
      </c>
      <c r="DL188" s="172">
        <f t="shared" si="75"/>
        <v>0</v>
      </c>
      <c r="DM188" s="156"/>
      <c r="DN188" s="172">
        <f t="shared" si="76"/>
        <v>0</v>
      </c>
      <c r="DO188" s="156"/>
      <c r="DP188" s="162">
        <f t="shared" si="77"/>
        <v>0</v>
      </c>
      <c r="DQ188" s="156">
        <f t="shared" si="78"/>
        <v>0</v>
      </c>
      <c r="DR188" s="156">
        <f t="shared" si="98"/>
        <v>0</v>
      </c>
      <c r="DS188" s="171"/>
      <c r="DT188" s="172">
        <f t="shared" si="99"/>
        <v>0</v>
      </c>
      <c r="DU188" s="156"/>
      <c r="DV188" s="173"/>
      <c r="DW188" s="174"/>
      <c r="DX188" s="174"/>
      <c r="DY188" s="174"/>
      <c r="DZ188" s="171"/>
      <c r="EA188" s="175"/>
      <c r="EB188" s="176"/>
      <c r="EC188" s="177">
        <f t="shared" si="79"/>
        <v>-179</v>
      </c>
      <c r="ED188" s="175"/>
      <c r="EE188" s="178"/>
      <c r="EF188" s="175"/>
      <c r="EG188" s="175"/>
      <c r="EH188" s="174"/>
      <c r="EI188" s="175"/>
      <c r="EJ188" s="175"/>
      <c r="EK188" s="175"/>
      <c r="EL188" s="175"/>
      <c r="EM188" s="175"/>
    </row>
    <row r="189" spans="1:143" s="44" customFormat="1" ht="12" x14ac:dyDescent="0.2">
      <c r="A189" s="154">
        <v>180</v>
      </c>
      <c r="B189" s="45">
        <v>180</v>
      </c>
      <c r="C189" s="44" t="s">
        <v>283</v>
      </c>
      <c r="D189" s="155">
        <f t="shared" si="80"/>
        <v>0</v>
      </c>
      <c r="E189" s="156">
        <f t="shared" si="81"/>
        <v>0</v>
      </c>
      <c r="F189" s="156">
        <f t="shared" si="81"/>
        <v>0</v>
      </c>
      <c r="G189" s="156">
        <f t="shared" si="81"/>
        <v>0</v>
      </c>
      <c r="H189" s="157">
        <f t="shared" si="82"/>
        <v>0</v>
      </c>
      <c r="I189" s="156"/>
      <c r="J189" s="158">
        <f t="shared" si="83"/>
        <v>0</v>
      </c>
      <c r="K189" s="159">
        <f t="shared" si="84"/>
        <v>0</v>
      </c>
      <c r="L189" s="160">
        <f t="shared" si="67"/>
        <v>0</v>
      </c>
      <c r="M189" s="156"/>
      <c r="N189" s="161">
        <f t="shared" si="68"/>
        <v>0</v>
      </c>
      <c r="O189" s="156"/>
      <c r="P189" s="162">
        <f t="shared" si="85"/>
        <v>0</v>
      </c>
      <c r="Q189" s="156">
        <f t="shared" si="86"/>
        <v>0</v>
      </c>
      <c r="R189" s="156">
        <f t="shared" si="87"/>
        <v>0</v>
      </c>
      <c r="S189" s="156">
        <f t="shared" si="88"/>
        <v>0</v>
      </c>
      <c r="T189" s="156">
        <f t="shared" si="69"/>
        <v>0</v>
      </c>
      <c r="U189" s="157">
        <f t="shared" si="70"/>
        <v>0</v>
      </c>
      <c r="V189" s="156"/>
      <c r="W189" s="161">
        <f t="shared" si="71"/>
        <v>0</v>
      </c>
      <c r="AA189" s="163">
        <v>180</v>
      </c>
      <c r="AB189" s="164"/>
      <c r="AC189" s="164"/>
      <c r="AD189" s="164"/>
      <c r="AE189" s="164"/>
      <c r="AF189" s="164"/>
      <c r="AG189" s="164"/>
      <c r="AH189" s="164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6"/>
      <c r="AW189" s="163">
        <f t="shared" si="72"/>
        <v>180</v>
      </c>
      <c r="AX189" s="164">
        <f t="shared" si="89"/>
        <v>0</v>
      </c>
      <c r="AY189" s="165">
        <f t="shared" si="90"/>
        <v>0</v>
      </c>
      <c r="AZ189" s="165">
        <f t="shared" si="91"/>
        <v>0</v>
      </c>
      <c r="BA189" s="165">
        <f t="shared" si="91"/>
        <v>0</v>
      </c>
      <c r="BB189" s="166">
        <f t="shared" si="92"/>
        <v>0</v>
      </c>
      <c r="BD189" s="163"/>
      <c r="BE189" s="165"/>
      <c r="BF189" s="165"/>
      <c r="BG189" s="165"/>
      <c r="BH189" s="166"/>
      <c r="BJ189" s="167"/>
      <c r="CA189" s="163">
        <v>180</v>
      </c>
      <c r="CB189" s="45">
        <v>180</v>
      </c>
      <c r="CC189" s="44" t="s">
        <v>283</v>
      </c>
      <c r="CD189" s="168">
        <f t="shared" si="93"/>
        <v>0</v>
      </c>
      <c r="CE189" s="169">
        <v>0</v>
      </c>
      <c r="CF189" s="156">
        <f t="shared" si="94"/>
        <v>0</v>
      </c>
      <c r="CG189" s="156">
        <v>0</v>
      </c>
      <c r="CH189" s="156">
        <v>0</v>
      </c>
      <c r="CI189" s="156">
        <f t="shared" si="95"/>
        <v>0</v>
      </c>
      <c r="CJ189" s="169">
        <f t="shared" si="73"/>
        <v>0</v>
      </c>
      <c r="CK189" s="170">
        <f t="shared" si="74"/>
        <v>0</v>
      </c>
      <c r="CZ189" s="156"/>
      <c r="DA189" s="163">
        <v>180</v>
      </c>
      <c r="DB189" s="44" t="s">
        <v>283</v>
      </c>
      <c r="DC189" s="156"/>
      <c r="DD189" s="156"/>
      <c r="DE189" s="156"/>
      <c r="DF189" s="156"/>
      <c r="DG189" s="171">
        <f t="shared" si="96"/>
        <v>0</v>
      </c>
      <c r="DH189" s="156"/>
      <c r="DI189" s="156"/>
      <c r="DJ189" s="156"/>
      <c r="DK189" s="171">
        <f t="shared" si="97"/>
        <v>0</v>
      </c>
      <c r="DL189" s="172">
        <f t="shared" si="75"/>
        <v>0</v>
      </c>
      <c r="DM189" s="156"/>
      <c r="DN189" s="172">
        <f t="shared" si="76"/>
        <v>0</v>
      </c>
      <c r="DO189" s="156"/>
      <c r="DP189" s="162">
        <f t="shared" si="77"/>
        <v>0</v>
      </c>
      <c r="DQ189" s="156">
        <f t="shared" si="78"/>
        <v>0</v>
      </c>
      <c r="DR189" s="156">
        <f t="shared" si="98"/>
        <v>0</v>
      </c>
      <c r="DS189" s="171"/>
      <c r="DT189" s="172">
        <f t="shared" si="99"/>
        <v>0</v>
      </c>
      <c r="DU189" s="156"/>
      <c r="DV189" s="173"/>
      <c r="DW189" s="174"/>
      <c r="DX189" s="174"/>
      <c r="DY189" s="174"/>
      <c r="DZ189" s="171"/>
      <c r="EA189" s="175"/>
      <c r="EB189" s="176"/>
      <c r="EC189" s="177">
        <f t="shared" si="79"/>
        <v>-180</v>
      </c>
      <c r="ED189" s="175"/>
      <c r="EE189" s="178"/>
      <c r="EF189" s="175"/>
      <c r="EG189" s="175"/>
      <c r="EH189" s="174"/>
      <c r="EI189" s="175"/>
      <c r="EJ189" s="175"/>
      <c r="EK189" s="175"/>
      <c r="EL189" s="175"/>
      <c r="EM189" s="175"/>
    </row>
    <row r="190" spans="1:143" s="44" customFormat="1" ht="12" x14ac:dyDescent="0.2">
      <c r="A190" s="154">
        <v>181</v>
      </c>
      <c r="B190" s="45">
        <v>181</v>
      </c>
      <c r="C190" s="44" t="s">
        <v>284</v>
      </c>
      <c r="D190" s="155">
        <f t="shared" si="80"/>
        <v>133.14275145444211</v>
      </c>
      <c r="E190" s="156">
        <f t="shared" si="81"/>
        <v>1862732.6717328576</v>
      </c>
      <c r="F190" s="156">
        <f t="shared" si="81"/>
        <v>0</v>
      </c>
      <c r="G190" s="156">
        <f t="shared" si="81"/>
        <v>124887.90086426688</v>
      </c>
      <c r="H190" s="157">
        <f t="shared" si="82"/>
        <v>1987620.5725971244</v>
      </c>
      <c r="I190" s="156"/>
      <c r="J190" s="158">
        <f t="shared" si="83"/>
        <v>124887.90086426688</v>
      </c>
      <c r="K190" s="159">
        <f t="shared" si="84"/>
        <v>277866.67173285759</v>
      </c>
      <c r="L190" s="160">
        <f t="shared" si="67"/>
        <v>402754.5725971245</v>
      </c>
      <c r="M190" s="156"/>
      <c r="N190" s="161">
        <f t="shared" si="68"/>
        <v>1584866</v>
      </c>
      <c r="O190" s="156"/>
      <c r="P190" s="162">
        <f t="shared" si="85"/>
        <v>124887.90086426688</v>
      </c>
      <c r="Q190" s="156">
        <f t="shared" si="86"/>
        <v>0</v>
      </c>
      <c r="R190" s="156">
        <f t="shared" si="87"/>
        <v>0</v>
      </c>
      <c r="S190" s="156">
        <f t="shared" si="88"/>
        <v>0</v>
      </c>
      <c r="T190" s="156">
        <f t="shared" si="69"/>
        <v>277866.67173285759</v>
      </c>
      <c r="U190" s="157">
        <f t="shared" si="70"/>
        <v>402754.5725971245</v>
      </c>
      <c r="V190" s="156"/>
      <c r="W190" s="161">
        <f t="shared" si="71"/>
        <v>498497.77259712445</v>
      </c>
      <c r="AA190" s="163">
        <v>181</v>
      </c>
      <c r="AB190" s="164">
        <v>133.14275145444211</v>
      </c>
      <c r="AC190" s="164">
        <v>0</v>
      </c>
      <c r="AD190" s="164">
        <v>0</v>
      </c>
      <c r="AE190" s="164">
        <v>0</v>
      </c>
      <c r="AF190" s="164">
        <v>3.9999999999999991</v>
      </c>
      <c r="AG190" s="164">
        <v>0</v>
      </c>
      <c r="AH190" s="164">
        <v>1873914</v>
      </c>
      <c r="AI190" s="165">
        <v>11181.328267144063</v>
      </c>
      <c r="AJ190" s="165">
        <v>0</v>
      </c>
      <c r="AK190" s="165">
        <v>0</v>
      </c>
      <c r="AL190" s="165">
        <v>1862732.6717328576</v>
      </c>
      <c r="AM190" s="165">
        <v>0</v>
      </c>
      <c r="AN190" s="165">
        <v>124887.90086426688</v>
      </c>
      <c r="AO190" s="165">
        <v>1987620.5725971211</v>
      </c>
      <c r="AP190" s="165">
        <v>0</v>
      </c>
      <c r="AQ190" s="165">
        <v>0</v>
      </c>
      <c r="AR190" s="165">
        <v>0</v>
      </c>
      <c r="AS190" s="165">
        <v>0</v>
      </c>
      <c r="AT190" s="165">
        <v>0</v>
      </c>
      <c r="AU190" s="166">
        <v>1987620.5725971211</v>
      </c>
      <c r="AW190" s="163">
        <f t="shared" si="72"/>
        <v>181</v>
      </c>
      <c r="AX190" s="164">
        <f t="shared" si="89"/>
        <v>0</v>
      </c>
      <c r="AY190" s="165">
        <f t="shared" si="90"/>
        <v>0</v>
      </c>
      <c r="AZ190" s="165">
        <f t="shared" si="91"/>
        <v>0</v>
      </c>
      <c r="BA190" s="165">
        <f t="shared" si="91"/>
        <v>0</v>
      </c>
      <c r="BB190" s="166">
        <f t="shared" si="92"/>
        <v>0</v>
      </c>
      <c r="BC190" s="44">
        <v>1998801</v>
      </c>
      <c r="BD190" s="163"/>
      <c r="BE190" s="165"/>
      <c r="BF190" s="165"/>
      <c r="BG190" s="165"/>
      <c r="BH190" s="166"/>
      <c r="BJ190" s="167"/>
      <c r="CA190" s="163">
        <v>181</v>
      </c>
      <c r="CB190" s="45">
        <v>181</v>
      </c>
      <c r="CC190" s="44" t="s">
        <v>284</v>
      </c>
      <c r="CD190" s="168">
        <f t="shared" si="93"/>
        <v>1862732.6717328576</v>
      </c>
      <c r="CE190" s="169">
        <v>1584866</v>
      </c>
      <c r="CF190" s="156">
        <f t="shared" si="94"/>
        <v>277866.67173285759</v>
      </c>
      <c r="CG190" s="156">
        <v>0</v>
      </c>
      <c r="CH190" s="156">
        <v>95743.200000000012</v>
      </c>
      <c r="CI190" s="156">
        <f t="shared" si="95"/>
        <v>0</v>
      </c>
      <c r="CJ190" s="169">
        <f t="shared" si="73"/>
        <v>373609.8717328576</v>
      </c>
      <c r="CK190" s="170">
        <f t="shared" si="74"/>
        <v>277866.67173285759</v>
      </c>
      <c r="CZ190" s="156"/>
      <c r="DA190" s="163">
        <v>181</v>
      </c>
      <c r="DB190" s="44" t="s">
        <v>284</v>
      </c>
      <c r="DC190" s="156"/>
      <c r="DD190" s="156"/>
      <c r="DE190" s="156"/>
      <c r="DF190" s="156"/>
      <c r="DG190" s="171">
        <f t="shared" si="96"/>
        <v>0</v>
      </c>
      <c r="DH190" s="156"/>
      <c r="DI190" s="156"/>
      <c r="DJ190" s="156"/>
      <c r="DK190" s="171">
        <f t="shared" si="97"/>
        <v>0</v>
      </c>
      <c r="DL190" s="172">
        <f t="shared" si="75"/>
        <v>0</v>
      </c>
      <c r="DM190" s="156"/>
      <c r="DN190" s="172">
        <f t="shared" si="76"/>
        <v>0</v>
      </c>
      <c r="DO190" s="156"/>
      <c r="DP190" s="162">
        <f t="shared" si="77"/>
        <v>277866.67173285759</v>
      </c>
      <c r="DQ190" s="156">
        <f t="shared" si="78"/>
        <v>0</v>
      </c>
      <c r="DR190" s="156">
        <f t="shared" si="98"/>
        <v>277866.67173285759</v>
      </c>
      <c r="DS190" s="171"/>
      <c r="DT190" s="172">
        <f t="shared" si="99"/>
        <v>0</v>
      </c>
      <c r="DU190" s="156"/>
      <c r="DV190" s="173"/>
      <c r="DW190" s="174"/>
      <c r="DX190" s="174"/>
      <c r="DY190" s="174"/>
      <c r="DZ190" s="171"/>
      <c r="EA190" s="175"/>
      <c r="EB190" s="176"/>
      <c r="EC190" s="177">
        <f t="shared" si="79"/>
        <v>-181</v>
      </c>
      <c r="ED190" s="175"/>
      <c r="EE190" s="178"/>
      <c r="EF190" s="175"/>
      <c r="EG190" s="175"/>
      <c r="EH190" s="174"/>
      <c r="EI190" s="175"/>
      <c r="EJ190" s="175"/>
      <c r="EK190" s="175"/>
      <c r="EL190" s="175"/>
      <c r="EM190" s="175"/>
    </row>
    <row r="191" spans="1:143" s="44" customFormat="1" ht="12" x14ac:dyDescent="0.2">
      <c r="A191" s="154">
        <v>182</v>
      </c>
      <c r="B191" s="45">
        <v>182</v>
      </c>
      <c r="C191" s="44" t="s">
        <v>285</v>
      </c>
      <c r="D191" s="155">
        <f t="shared" si="80"/>
        <v>60.544323199370616</v>
      </c>
      <c r="E191" s="156">
        <f t="shared" si="81"/>
        <v>863396.70738307515</v>
      </c>
      <c r="F191" s="156">
        <f t="shared" si="81"/>
        <v>0</v>
      </c>
      <c r="G191" s="156">
        <f t="shared" si="81"/>
        <v>56790.575161009583</v>
      </c>
      <c r="H191" s="157">
        <f t="shared" si="82"/>
        <v>920187.28254408471</v>
      </c>
      <c r="I191" s="156"/>
      <c r="J191" s="158">
        <f t="shared" si="83"/>
        <v>56790.575161009583</v>
      </c>
      <c r="K191" s="159">
        <f t="shared" si="84"/>
        <v>77413.29953169162</v>
      </c>
      <c r="L191" s="160">
        <f t="shared" si="67"/>
        <v>134203.87469270121</v>
      </c>
      <c r="M191" s="156"/>
      <c r="N191" s="161">
        <f t="shared" si="68"/>
        <v>785983.40785138356</v>
      </c>
      <c r="O191" s="156"/>
      <c r="P191" s="162">
        <f t="shared" si="85"/>
        <v>56790.575161009583</v>
      </c>
      <c r="Q191" s="156">
        <f t="shared" si="86"/>
        <v>1869.9098948727008</v>
      </c>
      <c r="R191" s="156">
        <f t="shared" si="87"/>
        <v>0</v>
      </c>
      <c r="S191" s="156">
        <f t="shared" si="88"/>
        <v>0</v>
      </c>
      <c r="T191" s="156">
        <f t="shared" si="69"/>
        <v>77413.29953169162</v>
      </c>
      <c r="U191" s="157">
        <f t="shared" si="70"/>
        <v>136073.7845875739</v>
      </c>
      <c r="V191" s="156"/>
      <c r="W191" s="161">
        <f t="shared" si="71"/>
        <v>284289.79243895743</v>
      </c>
      <c r="AA191" s="163">
        <v>182</v>
      </c>
      <c r="AB191" s="164">
        <v>60.544323199370616</v>
      </c>
      <c r="AC191" s="164">
        <v>0</v>
      </c>
      <c r="AD191" s="164">
        <v>0</v>
      </c>
      <c r="AE191" s="164">
        <v>0</v>
      </c>
      <c r="AF191" s="164">
        <v>0</v>
      </c>
      <c r="AG191" s="164">
        <v>0</v>
      </c>
      <c r="AH191" s="164">
        <v>879068</v>
      </c>
      <c r="AI191" s="165">
        <v>15671.29261692509</v>
      </c>
      <c r="AJ191" s="165">
        <v>0</v>
      </c>
      <c r="AK191" s="165">
        <v>0</v>
      </c>
      <c r="AL191" s="165">
        <v>863396.70738307515</v>
      </c>
      <c r="AM191" s="165">
        <v>0</v>
      </c>
      <c r="AN191" s="165">
        <v>56790.575161009583</v>
      </c>
      <c r="AO191" s="165">
        <v>920187.28254408471</v>
      </c>
      <c r="AP191" s="165">
        <v>0</v>
      </c>
      <c r="AQ191" s="165">
        <v>1869.9098948727008</v>
      </c>
      <c r="AR191" s="165">
        <v>0</v>
      </c>
      <c r="AS191" s="165">
        <v>0</v>
      </c>
      <c r="AT191" s="165">
        <v>1869.9098948727008</v>
      </c>
      <c r="AU191" s="166">
        <v>922057.19243895728</v>
      </c>
      <c r="AW191" s="163">
        <f t="shared" si="72"/>
        <v>182</v>
      </c>
      <c r="AX191" s="164">
        <f t="shared" si="89"/>
        <v>0</v>
      </c>
      <c r="AY191" s="165">
        <f t="shared" si="90"/>
        <v>0</v>
      </c>
      <c r="AZ191" s="165">
        <f t="shared" si="91"/>
        <v>0</v>
      </c>
      <c r="BA191" s="165">
        <f t="shared" si="91"/>
        <v>0</v>
      </c>
      <c r="BB191" s="166">
        <f t="shared" si="92"/>
        <v>0</v>
      </c>
      <c r="BC191" s="44">
        <v>935860</v>
      </c>
      <c r="BD191" s="163"/>
      <c r="BE191" s="165"/>
      <c r="BF191" s="165"/>
      <c r="BG191" s="165"/>
      <c r="BH191" s="166"/>
      <c r="BJ191" s="167"/>
      <c r="CA191" s="163">
        <v>182</v>
      </c>
      <c r="CB191" s="45">
        <v>182</v>
      </c>
      <c r="CC191" s="44" t="s">
        <v>285</v>
      </c>
      <c r="CD191" s="168">
        <f t="shared" si="93"/>
        <v>863396.70738307515</v>
      </c>
      <c r="CE191" s="169">
        <v>838600</v>
      </c>
      <c r="CF191" s="156">
        <f t="shared" si="94"/>
        <v>24796.707383075147</v>
      </c>
      <c r="CG191" s="156">
        <v>158598.6</v>
      </c>
      <c r="CH191" s="156">
        <v>42234</v>
      </c>
      <c r="CI191" s="156">
        <f t="shared" si="95"/>
        <v>0</v>
      </c>
      <c r="CJ191" s="169">
        <f t="shared" si="73"/>
        <v>225629.30738307515</v>
      </c>
      <c r="CK191" s="170">
        <f t="shared" si="74"/>
        <v>77413.29953169162</v>
      </c>
      <c r="CZ191" s="156"/>
      <c r="DA191" s="163">
        <v>182</v>
      </c>
      <c r="DB191" s="44" t="s">
        <v>285</v>
      </c>
      <c r="DC191" s="156"/>
      <c r="DD191" s="156"/>
      <c r="DE191" s="156"/>
      <c r="DF191" s="156"/>
      <c r="DG191" s="171">
        <f t="shared" si="96"/>
        <v>0</v>
      </c>
      <c r="DH191" s="156"/>
      <c r="DI191" s="156"/>
      <c r="DJ191" s="156"/>
      <c r="DK191" s="171">
        <f t="shared" si="97"/>
        <v>0</v>
      </c>
      <c r="DL191" s="172">
        <f t="shared" si="75"/>
        <v>0</v>
      </c>
      <c r="DM191" s="156"/>
      <c r="DN191" s="172">
        <f t="shared" si="76"/>
        <v>0</v>
      </c>
      <c r="DO191" s="156"/>
      <c r="DP191" s="162">
        <f t="shared" si="77"/>
        <v>24796.707383075147</v>
      </c>
      <c r="DQ191" s="156">
        <f t="shared" si="78"/>
        <v>0</v>
      </c>
      <c r="DR191" s="156">
        <f t="shared" si="98"/>
        <v>24796.707383075147</v>
      </c>
      <c r="DS191" s="171"/>
      <c r="DT191" s="172">
        <f t="shared" si="99"/>
        <v>0</v>
      </c>
      <c r="DU191" s="156"/>
      <c r="DV191" s="173"/>
      <c r="DW191" s="174"/>
      <c r="DX191" s="174"/>
      <c r="DY191" s="174"/>
      <c r="DZ191" s="171"/>
      <c r="EA191" s="175"/>
      <c r="EB191" s="176"/>
      <c r="EC191" s="177">
        <f t="shared" si="79"/>
        <v>-182</v>
      </c>
      <c r="ED191" s="175"/>
      <c r="EE191" s="178"/>
      <c r="EF191" s="175"/>
      <c r="EG191" s="175"/>
      <c r="EH191" s="174"/>
      <c r="EI191" s="175"/>
      <c r="EJ191" s="175"/>
      <c r="EK191" s="175"/>
      <c r="EL191" s="175"/>
      <c r="EM191" s="175"/>
    </row>
    <row r="192" spans="1:143" s="44" customFormat="1" ht="12" x14ac:dyDescent="0.2">
      <c r="A192" s="154">
        <v>183</v>
      </c>
      <c r="B192" s="45">
        <v>183</v>
      </c>
      <c r="C192" s="44" t="s">
        <v>286</v>
      </c>
      <c r="D192" s="155">
        <f t="shared" si="80"/>
        <v>0</v>
      </c>
      <c r="E192" s="156">
        <f t="shared" si="81"/>
        <v>0</v>
      </c>
      <c r="F192" s="156">
        <f t="shared" si="81"/>
        <v>0</v>
      </c>
      <c r="G192" s="156">
        <f t="shared" si="81"/>
        <v>0</v>
      </c>
      <c r="H192" s="157">
        <f t="shared" si="82"/>
        <v>0</v>
      </c>
      <c r="I192" s="156"/>
      <c r="J192" s="158">
        <f t="shared" si="83"/>
        <v>0</v>
      </c>
      <c r="K192" s="159">
        <f t="shared" si="84"/>
        <v>0</v>
      </c>
      <c r="L192" s="160">
        <f t="shared" si="67"/>
        <v>0</v>
      </c>
      <c r="M192" s="156"/>
      <c r="N192" s="161">
        <f t="shared" si="68"/>
        <v>0</v>
      </c>
      <c r="O192" s="156"/>
      <c r="P192" s="162">
        <f t="shared" si="85"/>
        <v>0</v>
      </c>
      <c r="Q192" s="156">
        <f t="shared" si="86"/>
        <v>0</v>
      </c>
      <c r="R192" s="156">
        <f t="shared" si="87"/>
        <v>0</v>
      </c>
      <c r="S192" s="156">
        <f t="shared" si="88"/>
        <v>0</v>
      </c>
      <c r="T192" s="156">
        <f t="shared" si="69"/>
        <v>0</v>
      </c>
      <c r="U192" s="157">
        <f t="shared" si="70"/>
        <v>0</v>
      </c>
      <c r="V192" s="156"/>
      <c r="W192" s="161">
        <f t="shared" si="71"/>
        <v>0</v>
      </c>
      <c r="AA192" s="163">
        <v>183</v>
      </c>
      <c r="AB192" s="164"/>
      <c r="AC192" s="164"/>
      <c r="AD192" s="164"/>
      <c r="AE192" s="164"/>
      <c r="AF192" s="164"/>
      <c r="AG192" s="164"/>
      <c r="AH192" s="164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6"/>
      <c r="AW192" s="163">
        <f t="shared" si="72"/>
        <v>183</v>
      </c>
      <c r="AX192" s="164">
        <f t="shared" si="89"/>
        <v>0</v>
      </c>
      <c r="AY192" s="165">
        <f t="shared" si="90"/>
        <v>0</v>
      </c>
      <c r="AZ192" s="165">
        <f t="shared" si="91"/>
        <v>0</v>
      </c>
      <c r="BA192" s="165">
        <f t="shared" si="91"/>
        <v>0</v>
      </c>
      <c r="BB192" s="166">
        <f t="shared" si="92"/>
        <v>0</v>
      </c>
      <c r="BD192" s="163"/>
      <c r="BE192" s="165"/>
      <c r="BF192" s="165"/>
      <c r="BG192" s="165"/>
      <c r="BH192" s="166"/>
      <c r="BJ192" s="167"/>
      <c r="CA192" s="163">
        <v>183</v>
      </c>
      <c r="CB192" s="45">
        <v>183</v>
      </c>
      <c r="CC192" s="44" t="s">
        <v>286</v>
      </c>
      <c r="CD192" s="168">
        <f t="shared" si="93"/>
        <v>0</v>
      </c>
      <c r="CE192" s="169">
        <v>0</v>
      </c>
      <c r="CF192" s="156">
        <f t="shared" si="94"/>
        <v>0</v>
      </c>
      <c r="CG192" s="156">
        <v>0</v>
      </c>
      <c r="CH192" s="156">
        <v>0</v>
      </c>
      <c r="CI192" s="156">
        <f t="shared" si="95"/>
        <v>0</v>
      </c>
      <c r="CJ192" s="169">
        <f t="shared" si="73"/>
        <v>0</v>
      </c>
      <c r="CK192" s="170">
        <f t="shared" si="74"/>
        <v>0</v>
      </c>
      <c r="CZ192" s="156"/>
      <c r="DA192" s="163">
        <v>183</v>
      </c>
      <c r="DB192" s="44" t="s">
        <v>286</v>
      </c>
      <c r="DC192" s="156"/>
      <c r="DD192" s="156"/>
      <c r="DE192" s="156"/>
      <c r="DF192" s="156"/>
      <c r="DG192" s="171">
        <f t="shared" si="96"/>
        <v>0</v>
      </c>
      <c r="DH192" s="156"/>
      <c r="DI192" s="156"/>
      <c r="DJ192" s="156"/>
      <c r="DK192" s="171">
        <f t="shared" si="97"/>
        <v>0</v>
      </c>
      <c r="DL192" s="172">
        <f t="shared" si="75"/>
        <v>0</v>
      </c>
      <c r="DM192" s="156"/>
      <c r="DN192" s="172">
        <f t="shared" si="76"/>
        <v>0</v>
      </c>
      <c r="DO192" s="156"/>
      <c r="DP192" s="162">
        <f t="shared" si="77"/>
        <v>0</v>
      </c>
      <c r="DQ192" s="156">
        <f t="shared" si="78"/>
        <v>0</v>
      </c>
      <c r="DR192" s="156">
        <f t="shared" si="98"/>
        <v>0</v>
      </c>
      <c r="DS192" s="171"/>
      <c r="DT192" s="172">
        <f t="shared" si="99"/>
        <v>0</v>
      </c>
      <c r="DU192" s="156"/>
      <c r="DV192" s="173"/>
      <c r="DW192" s="174"/>
      <c r="DX192" s="174"/>
      <c r="DY192" s="174"/>
      <c r="DZ192" s="171"/>
      <c r="EA192" s="175"/>
      <c r="EB192" s="176"/>
      <c r="EC192" s="177">
        <f t="shared" si="79"/>
        <v>-183</v>
      </c>
      <c r="ED192" s="175"/>
      <c r="EE192" s="178"/>
      <c r="EF192" s="175"/>
      <c r="EG192" s="175"/>
      <c r="EH192" s="174"/>
      <c r="EI192" s="175"/>
      <c r="EJ192" s="175"/>
      <c r="EK192" s="175"/>
      <c r="EL192" s="175"/>
      <c r="EM192" s="175"/>
    </row>
    <row r="193" spans="1:143" s="44" customFormat="1" ht="12" x14ac:dyDescent="0.2">
      <c r="A193" s="154">
        <v>184</v>
      </c>
      <c r="B193" s="45">
        <v>184</v>
      </c>
      <c r="C193" s="44" t="s">
        <v>287</v>
      </c>
      <c r="D193" s="155">
        <f t="shared" si="80"/>
        <v>3.1473296500920811</v>
      </c>
      <c r="E193" s="156">
        <f t="shared" si="81"/>
        <v>54705</v>
      </c>
      <c r="F193" s="156">
        <f t="shared" si="81"/>
        <v>0</v>
      </c>
      <c r="G193" s="156">
        <f t="shared" si="81"/>
        <v>2952.1952117863725</v>
      </c>
      <c r="H193" s="157">
        <f t="shared" si="82"/>
        <v>57657.195211786369</v>
      </c>
      <c r="I193" s="156"/>
      <c r="J193" s="158">
        <f t="shared" si="83"/>
        <v>2952.1952117863725</v>
      </c>
      <c r="K193" s="159">
        <f t="shared" si="84"/>
        <v>7008.1779067340867</v>
      </c>
      <c r="L193" s="160">
        <f t="shared" si="67"/>
        <v>9960.3731185204597</v>
      </c>
      <c r="M193" s="156"/>
      <c r="N193" s="161">
        <f t="shared" si="68"/>
        <v>47696.82209326591</v>
      </c>
      <c r="O193" s="156"/>
      <c r="P193" s="162">
        <f t="shared" si="85"/>
        <v>2952.1952117863725</v>
      </c>
      <c r="Q193" s="156">
        <f t="shared" si="86"/>
        <v>0</v>
      </c>
      <c r="R193" s="156">
        <f t="shared" si="87"/>
        <v>0</v>
      </c>
      <c r="S193" s="156">
        <f t="shared" si="88"/>
        <v>0</v>
      </c>
      <c r="T193" s="156">
        <f t="shared" si="69"/>
        <v>7008.1779067340867</v>
      </c>
      <c r="U193" s="157">
        <f t="shared" si="70"/>
        <v>9960.3731185204597</v>
      </c>
      <c r="V193" s="156"/>
      <c r="W193" s="161">
        <f t="shared" si="71"/>
        <v>16806.39521178637</v>
      </c>
      <c r="AA193" s="163">
        <v>184</v>
      </c>
      <c r="AB193" s="164">
        <v>3.1473296500920811</v>
      </c>
      <c r="AC193" s="164">
        <v>0</v>
      </c>
      <c r="AD193" s="164">
        <v>0</v>
      </c>
      <c r="AE193" s="164">
        <v>0</v>
      </c>
      <c r="AF193" s="164">
        <v>0</v>
      </c>
      <c r="AG193" s="164">
        <v>0</v>
      </c>
      <c r="AH193" s="164">
        <v>54705</v>
      </c>
      <c r="AI193" s="165">
        <v>0</v>
      </c>
      <c r="AJ193" s="165">
        <v>0</v>
      </c>
      <c r="AK193" s="165">
        <v>0</v>
      </c>
      <c r="AL193" s="165">
        <v>54705</v>
      </c>
      <c r="AM193" s="165">
        <v>0</v>
      </c>
      <c r="AN193" s="165">
        <v>2952.1952117863725</v>
      </c>
      <c r="AO193" s="165">
        <v>57657.195211786377</v>
      </c>
      <c r="AP193" s="165">
        <v>0</v>
      </c>
      <c r="AQ193" s="165">
        <v>0</v>
      </c>
      <c r="AR193" s="165">
        <v>0</v>
      </c>
      <c r="AS193" s="165">
        <v>0</v>
      </c>
      <c r="AT193" s="165">
        <v>0</v>
      </c>
      <c r="AU193" s="166">
        <v>57657.195211786377</v>
      </c>
      <c r="AW193" s="163">
        <f t="shared" si="72"/>
        <v>184</v>
      </c>
      <c r="AX193" s="164">
        <f t="shared" si="89"/>
        <v>0</v>
      </c>
      <c r="AY193" s="165">
        <f t="shared" si="90"/>
        <v>0</v>
      </c>
      <c r="AZ193" s="165">
        <f t="shared" si="91"/>
        <v>0</v>
      </c>
      <c r="BA193" s="165">
        <f t="shared" si="91"/>
        <v>0</v>
      </c>
      <c r="BB193" s="166">
        <f t="shared" si="92"/>
        <v>0</v>
      </c>
      <c r="BC193" s="44">
        <v>57659</v>
      </c>
      <c r="BD193" s="163"/>
      <c r="BE193" s="165"/>
      <c r="BF193" s="165"/>
      <c r="BG193" s="165"/>
      <c r="BH193" s="166"/>
      <c r="BJ193" s="167"/>
      <c r="CA193" s="163">
        <v>184</v>
      </c>
      <c r="CB193" s="45">
        <v>184</v>
      </c>
      <c r="CC193" s="44" t="s">
        <v>287</v>
      </c>
      <c r="CD193" s="168">
        <f t="shared" si="93"/>
        <v>54705</v>
      </c>
      <c r="CE193" s="169">
        <v>50484</v>
      </c>
      <c r="CF193" s="156">
        <f t="shared" si="94"/>
        <v>4221</v>
      </c>
      <c r="CG193" s="156">
        <v>8401.1999999999989</v>
      </c>
      <c r="CH193" s="156">
        <v>1232</v>
      </c>
      <c r="CI193" s="156">
        <f t="shared" si="95"/>
        <v>0</v>
      </c>
      <c r="CJ193" s="169">
        <f t="shared" si="73"/>
        <v>13854.199999999999</v>
      </c>
      <c r="CK193" s="170">
        <f t="shared" si="74"/>
        <v>7008.1779067340867</v>
      </c>
      <c r="CZ193" s="156"/>
      <c r="DA193" s="163">
        <v>184</v>
      </c>
      <c r="DB193" s="44" t="s">
        <v>287</v>
      </c>
      <c r="DC193" s="156"/>
      <c r="DD193" s="156"/>
      <c r="DE193" s="156"/>
      <c r="DF193" s="156"/>
      <c r="DG193" s="171">
        <f t="shared" si="96"/>
        <v>0</v>
      </c>
      <c r="DH193" s="156"/>
      <c r="DI193" s="156"/>
      <c r="DJ193" s="156"/>
      <c r="DK193" s="171">
        <f t="shared" si="97"/>
        <v>0</v>
      </c>
      <c r="DL193" s="172">
        <f t="shared" si="75"/>
        <v>0</v>
      </c>
      <c r="DM193" s="156"/>
      <c r="DN193" s="172">
        <f t="shared" si="76"/>
        <v>0</v>
      </c>
      <c r="DO193" s="156"/>
      <c r="DP193" s="162">
        <f t="shared" si="77"/>
        <v>4221</v>
      </c>
      <c r="DQ193" s="156">
        <f t="shared" si="78"/>
        <v>0</v>
      </c>
      <c r="DR193" s="156">
        <f t="shared" si="98"/>
        <v>4221</v>
      </c>
      <c r="DS193" s="171"/>
      <c r="DT193" s="172">
        <f t="shared" si="99"/>
        <v>0</v>
      </c>
      <c r="DU193" s="156"/>
      <c r="DV193" s="173"/>
      <c r="DW193" s="174"/>
      <c r="DX193" s="174"/>
      <c r="DY193" s="174"/>
      <c r="DZ193" s="171"/>
      <c r="EA193" s="175"/>
      <c r="EB193" s="176"/>
      <c r="EC193" s="177">
        <f t="shared" si="79"/>
        <v>-184</v>
      </c>
      <c r="ED193" s="175"/>
      <c r="EE193" s="178"/>
      <c r="EF193" s="175"/>
      <c r="EG193" s="175"/>
      <c r="EH193" s="174"/>
      <c r="EI193" s="175"/>
      <c r="EJ193" s="175"/>
      <c r="EK193" s="175"/>
      <c r="EL193" s="175"/>
      <c r="EM193" s="175"/>
    </row>
    <row r="194" spans="1:143" s="44" customFormat="1" ht="12" x14ac:dyDescent="0.2">
      <c r="A194" s="154">
        <v>185</v>
      </c>
      <c r="B194" s="45">
        <v>185</v>
      </c>
      <c r="C194" s="44" t="s">
        <v>288</v>
      </c>
      <c r="D194" s="155">
        <f t="shared" si="80"/>
        <v>98.153218096788322</v>
      </c>
      <c r="E194" s="156">
        <f t="shared" si="81"/>
        <v>1300184.505014082</v>
      </c>
      <c r="F194" s="156">
        <f t="shared" si="81"/>
        <v>0</v>
      </c>
      <c r="G194" s="156">
        <f t="shared" si="81"/>
        <v>92067.718574787461</v>
      </c>
      <c r="H194" s="157">
        <f t="shared" si="82"/>
        <v>1392252.2235888694</v>
      </c>
      <c r="I194" s="156"/>
      <c r="J194" s="158">
        <f t="shared" si="83"/>
        <v>92067.718574787461</v>
      </c>
      <c r="K194" s="159">
        <f t="shared" si="84"/>
        <v>188606.97985243722</v>
      </c>
      <c r="L194" s="160">
        <f t="shared" si="67"/>
        <v>280674.69842722465</v>
      </c>
      <c r="M194" s="156"/>
      <c r="N194" s="161">
        <f t="shared" si="68"/>
        <v>1111577.5251616449</v>
      </c>
      <c r="O194" s="156"/>
      <c r="P194" s="162">
        <f t="shared" si="85"/>
        <v>92067.718574787461</v>
      </c>
      <c r="Q194" s="156">
        <f t="shared" si="86"/>
        <v>3821.525336290646</v>
      </c>
      <c r="R194" s="156">
        <f t="shared" si="87"/>
        <v>0</v>
      </c>
      <c r="S194" s="156">
        <f t="shared" si="88"/>
        <v>0</v>
      </c>
      <c r="T194" s="156">
        <f t="shared" si="69"/>
        <v>188606.97985243722</v>
      </c>
      <c r="U194" s="157">
        <f t="shared" si="70"/>
        <v>284496.22376351536</v>
      </c>
      <c r="V194" s="156"/>
      <c r="W194" s="161">
        <f t="shared" si="71"/>
        <v>633677.14892515994</v>
      </c>
      <c r="AA194" s="163">
        <v>185</v>
      </c>
      <c r="AB194" s="164">
        <v>98.153218096788322</v>
      </c>
      <c r="AC194" s="164">
        <v>0</v>
      </c>
      <c r="AD194" s="164">
        <v>0</v>
      </c>
      <c r="AE194" s="164">
        <v>0</v>
      </c>
      <c r="AF194" s="164">
        <v>0</v>
      </c>
      <c r="AG194" s="164">
        <v>0</v>
      </c>
      <c r="AH194" s="164">
        <v>1313711</v>
      </c>
      <c r="AI194" s="165">
        <v>13526.494985918407</v>
      </c>
      <c r="AJ194" s="165">
        <v>0</v>
      </c>
      <c r="AK194" s="165">
        <v>0</v>
      </c>
      <c r="AL194" s="165">
        <v>1300184.505014082</v>
      </c>
      <c r="AM194" s="165">
        <v>0</v>
      </c>
      <c r="AN194" s="165">
        <v>92067.718574787461</v>
      </c>
      <c r="AO194" s="165">
        <v>1392252.2235888685</v>
      </c>
      <c r="AP194" s="165">
        <v>0</v>
      </c>
      <c r="AQ194" s="165">
        <v>3821.525336290646</v>
      </c>
      <c r="AR194" s="165">
        <v>0</v>
      </c>
      <c r="AS194" s="165">
        <v>0</v>
      </c>
      <c r="AT194" s="165">
        <v>3821.525336290646</v>
      </c>
      <c r="AU194" s="166">
        <v>1396073.7489251592</v>
      </c>
      <c r="AW194" s="163">
        <f t="shared" si="72"/>
        <v>185</v>
      </c>
      <c r="AX194" s="164">
        <f t="shared" si="89"/>
        <v>0</v>
      </c>
      <c r="AY194" s="165">
        <f t="shared" si="90"/>
        <v>0</v>
      </c>
      <c r="AZ194" s="165">
        <f t="shared" si="91"/>
        <v>0</v>
      </c>
      <c r="BA194" s="165">
        <f t="shared" si="91"/>
        <v>0</v>
      </c>
      <c r="BB194" s="166">
        <f t="shared" si="92"/>
        <v>0</v>
      </c>
      <c r="BC194" s="44">
        <v>1405782</v>
      </c>
      <c r="BD194" s="163"/>
      <c r="BE194" s="165"/>
      <c r="BF194" s="165"/>
      <c r="BG194" s="165"/>
      <c r="BH194" s="166"/>
      <c r="BJ194" s="167"/>
      <c r="CA194" s="163">
        <v>185</v>
      </c>
      <c r="CB194" s="45">
        <v>185</v>
      </c>
      <c r="CC194" s="44" t="s">
        <v>288</v>
      </c>
      <c r="CD194" s="168">
        <f t="shared" si="93"/>
        <v>1300184.505014082</v>
      </c>
      <c r="CE194" s="169">
        <v>1178806</v>
      </c>
      <c r="CF194" s="156">
        <f t="shared" si="94"/>
        <v>121378.50501408195</v>
      </c>
      <c r="CG194" s="156">
        <v>202642.19999999998</v>
      </c>
      <c r="CH194" s="156">
        <v>213767.2</v>
      </c>
      <c r="CI194" s="156">
        <f t="shared" si="95"/>
        <v>0</v>
      </c>
      <c r="CJ194" s="169">
        <f t="shared" si="73"/>
        <v>537787.90501408186</v>
      </c>
      <c r="CK194" s="170">
        <f t="shared" si="74"/>
        <v>188606.97985243722</v>
      </c>
      <c r="CZ194" s="156"/>
      <c r="DA194" s="163">
        <v>185</v>
      </c>
      <c r="DB194" s="44" t="s">
        <v>288</v>
      </c>
      <c r="DC194" s="156"/>
      <c r="DD194" s="156"/>
      <c r="DE194" s="156"/>
      <c r="DF194" s="156"/>
      <c r="DG194" s="171">
        <f t="shared" si="96"/>
        <v>0</v>
      </c>
      <c r="DH194" s="156"/>
      <c r="DI194" s="156"/>
      <c r="DJ194" s="156"/>
      <c r="DK194" s="171">
        <f t="shared" si="97"/>
        <v>0</v>
      </c>
      <c r="DL194" s="172">
        <f t="shared" si="75"/>
        <v>0</v>
      </c>
      <c r="DM194" s="156"/>
      <c r="DN194" s="172">
        <f t="shared" si="76"/>
        <v>0</v>
      </c>
      <c r="DO194" s="156"/>
      <c r="DP194" s="162">
        <f t="shared" si="77"/>
        <v>121378.50501408195</v>
      </c>
      <c r="DQ194" s="156">
        <f t="shared" si="78"/>
        <v>0</v>
      </c>
      <c r="DR194" s="156">
        <f t="shared" si="98"/>
        <v>121378.50501408195</v>
      </c>
      <c r="DS194" s="171"/>
      <c r="DT194" s="172">
        <f t="shared" si="99"/>
        <v>0</v>
      </c>
      <c r="DU194" s="156"/>
      <c r="DV194" s="173"/>
      <c r="DW194" s="174"/>
      <c r="DX194" s="174"/>
      <c r="DY194" s="174"/>
      <c r="DZ194" s="171"/>
      <c r="EA194" s="175"/>
      <c r="EB194" s="176"/>
      <c r="EC194" s="177">
        <f t="shared" si="79"/>
        <v>-185</v>
      </c>
      <c r="ED194" s="175"/>
      <c r="EE194" s="178"/>
      <c r="EF194" s="175"/>
      <c r="EG194" s="175"/>
      <c r="EH194" s="174"/>
      <c r="EI194" s="175"/>
      <c r="EJ194" s="175"/>
      <c r="EK194" s="175"/>
      <c r="EL194" s="175"/>
      <c r="EM194" s="175"/>
    </row>
    <row r="195" spans="1:143" s="44" customFormat="1" ht="12" x14ac:dyDescent="0.2">
      <c r="A195" s="154">
        <v>186</v>
      </c>
      <c r="B195" s="45">
        <v>186</v>
      </c>
      <c r="C195" s="44" t="s">
        <v>289</v>
      </c>
      <c r="D195" s="155">
        <f t="shared" si="80"/>
        <v>12.013233082706774</v>
      </c>
      <c r="E195" s="156">
        <f t="shared" si="81"/>
        <v>228264.60501654126</v>
      </c>
      <c r="F195" s="156">
        <f t="shared" si="81"/>
        <v>0</v>
      </c>
      <c r="G195" s="156">
        <f t="shared" si="81"/>
        <v>11268.412631578945</v>
      </c>
      <c r="H195" s="157">
        <f t="shared" si="82"/>
        <v>239533.01764812021</v>
      </c>
      <c r="I195" s="156"/>
      <c r="J195" s="158">
        <f t="shared" si="83"/>
        <v>11268.412631578945</v>
      </c>
      <c r="K195" s="159">
        <f t="shared" si="84"/>
        <v>14100.906708694185</v>
      </c>
      <c r="L195" s="160">
        <f t="shared" si="67"/>
        <v>25369.31934027313</v>
      </c>
      <c r="M195" s="156"/>
      <c r="N195" s="161">
        <f t="shared" si="68"/>
        <v>214163.69830784708</v>
      </c>
      <c r="O195" s="156"/>
      <c r="P195" s="162">
        <f t="shared" si="85"/>
        <v>11268.412631578945</v>
      </c>
      <c r="Q195" s="156">
        <f t="shared" si="86"/>
        <v>0</v>
      </c>
      <c r="R195" s="156">
        <f t="shared" si="87"/>
        <v>0</v>
      </c>
      <c r="S195" s="156">
        <f t="shared" si="88"/>
        <v>0</v>
      </c>
      <c r="T195" s="156">
        <f t="shared" si="69"/>
        <v>14100.906708694185</v>
      </c>
      <c r="U195" s="157">
        <f t="shared" si="70"/>
        <v>25369.31934027313</v>
      </c>
      <c r="V195" s="156"/>
      <c r="W195" s="161">
        <f t="shared" si="71"/>
        <v>74678.21263157895</v>
      </c>
      <c r="AA195" s="163">
        <v>186</v>
      </c>
      <c r="AB195" s="164">
        <v>12.013233082706774</v>
      </c>
      <c r="AC195" s="164">
        <v>0</v>
      </c>
      <c r="AD195" s="164">
        <v>0</v>
      </c>
      <c r="AE195" s="164">
        <v>0</v>
      </c>
      <c r="AF195" s="164">
        <v>0</v>
      </c>
      <c r="AG195" s="164">
        <v>0</v>
      </c>
      <c r="AH195" s="164">
        <v>230112</v>
      </c>
      <c r="AI195" s="165">
        <v>1847.3949834586474</v>
      </c>
      <c r="AJ195" s="165">
        <v>0</v>
      </c>
      <c r="AK195" s="165">
        <v>0</v>
      </c>
      <c r="AL195" s="165">
        <v>228264.60501654126</v>
      </c>
      <c r="AM195" s="165">
        <v>0</v>
      </c>
      <c r="AN195" s="165">
        <v>11268.412631578945</v>
      </c>
      <c r="AO195" s="165">
        <v>239533.01764812024</v>
      </c>
      <c r="AP195" s="165">
        <v>0</v>
      </c>
      <c r="AQ195" s="165">
        <v>0</v>
      </c>
      <c r="AR195" s="165">
        <v>0</v>
      </c>
      <c r="AS195" s="165">
        <v>0</v>
      </c>
      <c r="AT195" s="165">
        <v>0</v>
      </c>
      <c r="AU195" s="166">
        <v>239533.01764812024</v>
      </c>
      <c r="AW195" s="163">
        <f t="shared" si="72"/>
        <v>186</v>
      </c>
      <c r="AX195" s="164">
        <f t="shared" si="89"/>
        <v>0</v>
      </c>
      <c r="AY195" s="165">
        <f t="shared" si="90"/>
        <v>0</v>
      </c>
      <c r="AZ195" s="165">
        <f t="shared" si="91"/>
        <v>0</v>
      </c>
      <c r="BA195" s="165">
        <f t="shared" si="91"/>
        <v>0</v>
      </c>
      <c r="BB195" s="166">
        <f t="shared" si="92"/>
        <v>0</v>
      </c>
      <c r="BC195" s="44">
        <v>241375</v>
      </c>
      <c r="BD195" s="163"/>
      <c r="BE195" s="165"/>
      <c r="BF195" s="165"/>
      <c r="BG195" s="165"/>
      <c r="BH195" s="166"/>
      <c r="BJ195" s="167"/>
      <c r="CA195" s="163">
        <v>186</v>
      </c>
      <c r="CB195" s="45">
        <v>186</v>
      </c>
      <c r="CC195" s="44" t="s">
        <v>289</v>
      </c>
      <c r="CD195" s="168">
        <f t="shared" si="93"/>
        <v>228264.60501654126</v>
      </c>
      <c r="CE195" s="169">
        <v>231258</v>
      </c>
      <c r="CF195" s="156">
        <f t="shared" si="94"/>
        <v>0</v>
      </c>
      <c r="CG195" s="156">
        <v>42503.4</v>
      </c>
      <c r="CH195" s="156">
        <v>20906.400000000001</v>
      </c>
      <c r="CI195" s="156">
        <f t="shared" si="95"/>
        <v>0</v>
      </c>
      <c r="CJ195" s="169">
        <f t="shared" si="73"/>
        <v>63409.8</v>
      </c>
      <c r="CK195" s="170">
        <f t="shared" si="74"/>
        <v>14100.906708694185</v>
      </c>
      <c r="CZ195" s="156"/>
      <c r="DA195" s="163">
        <v>186</v>
      </c>
      <c r="DB195" s="44" t="s">
        <v>289</v>
      </c>
      <c r="DC195" s="156"/>
      <c r="DD195" s="156"/>
      <c r="DE195" s="156"/>
      <c r="DF195" s="156"/>
      <c r="DG195" s="171">
        <f t="shared" si="96"/>
        <v>0</v>
      </c>
      <c r="DH195" s="156"/>
      <c r="DI195" s="156"/>
      <c r="DJ195" s="156"/>
      <c r="DK195" s="171">
        <f t="shared" si="97"/>
        <v>0</v>
      </c>
      <c r="DL195" s="172">
        <f t="shared" si="75"/>
        <v>0</v>
      </c>
      <c r="DM195" s="156"/>
      <c r="DN195" s="172">
        <f t="shared" si="76"/>
        <v>0</v>
      </c>
      <c r="DO195" s="156"/>
      <c r="DP195" s="162">
        <f t="shared" si="77"/>
        <v>0</v>
      </c>
      <c r="DQ195" s="156">
        <f t="shared" si="78"/>
        <v>0</v>
      </c>
      <c r="DR195" s="156">
        <f t="shared" si="98"/>
        <v>0</v>
      </c>
      <c r="DS195" s="171"/>
      <c r="DT195" s="172">
        <f t="shared" si="99"/>
        <v>0</v>
      </c>
      <c r="DU195" s="156"/>
      <c r="DV195" s="173"/>
      <c r="DW195" s="174"/>
      <c r="DX195" s="174"/>
      <c r="DY195" s="174"/>
      <c r="DZ195" s="171"/>
      <c r="EA195" s="175"/>
      <c r="EB195" s="176"/>
      <c r="EC195" s="177">
        <f t="shared" si="79"/>
        <v>-186</v>
      </c>
      <c r="ED195" s="175"/>
      <c r="EE195" s="178"/>
      <c r="EF195" s="175"/>
      <c r="EG195" s="175"/>
      <c r="EH195" s="174"/>
      <c r="EI195" s="175"/>
      <c r="EJ195" s="175"/>
      <c r="EK195" s="175"/>
      <c r="EL195" s="175"/>
      <c r="EM195" s="175"/>
    </row>
    <row r="196" spans="1:143" s="44" customFormat="1" ht="12" x14ac:dyDescent="0.2">
      <c r="A196" s="154">
        <v>187</v>
      </c>
      <c r="B196" s="45">
        <v>187</v>
      </c>
      <c r="C196" s="44" t="s">
        <v>290</v>
      </c>
      <c r="D196" s="155">
        <f t="shared" si="80"/>
        <v>6.2104680677020054</v>
      </c>
      <c r="E196" s="156">
        <f t="shared" si="81"/>
        <v>121408.3810475285</v>
      </c>
      <c r="F196" s="156">
        <f t="shared" si="81"/>
        <v>0</v>
      </c>
      <c r="G196" s="156">
        <f t="shared" si="81"/>
        <v>5825.4190475044807</v>
      </c>
      <c r="H196" s="157">
        <f t="shared" si="82"/>
        <v>127233.80009503297</v>
      </c>
      <c r="I196" s="156"/>
      <c r="J196" s="158">
        <f t="shared" si="83"/>
        <v>5825.4190475044807</v>
      </c>
      <c r="K196" s="159">
        <f t="shared" si="84"/>
        <v>29588.740965327725</v>
      </c>
      <c r="L196" s="160">
        <f t="shared" si="67"/>
        <v>35414.160012832202</v>
      </c>
      <c r="M196" s="156"/>
      <c r="N196" s="161">
        <f t="shared" si="68"/>
        <v>91819.640082200771</v>
      </c>
      <c r="O196" s="156"/>
      <c r="P196" s="162">
        <f t="shared" si="85"/>
        <v>5825.4190475044807</v>
      </c>
      <c r="Q196" s="156">
        <f t="shared" si="86"/>
        <v>111.25433313401111</v>
      </c>
      <c r="R196" s="156">
        <f t="shared" si="87"/>
        <v>0</v>
      </c>
      <c r="S196" s="156">
        <f t="shared" si="88"/>
        <v>0</v>
      </c>
      <c r="T196" s="156">
        <f t="shared" si="69"/>
        <v>29588.740965327725</v>
      </c>
      <c r="U196" s="157">
        <f t="shared" si="70"/>
        <v>35525.414345966215</v>
      </c>
      <c r="V196" s="156"/>
      <c r="W196" s="161">
        <f t="shared" si="71"/>
        <v>56724.254428166991</v>
      </c>
      <c r="AA196" s="163">
        <v>187</v>
      </c>
      <c r="AB196" s="164">
        <v>6.2104680677020054</v>
      </c>
      <c r="AC196" s="164">
        <v>0</v>
      </c>
      <c r="AD196" s="164">
        <v>0</v>
      </c>
      <c r="AE196" s="164">
        <v>0</v>
      </c>
      <c r="AF196" s="164">
        <v>0</v>
      </c>
      <c r="AG196" s="164">
        <v>0</v>
      </c>
      <c r="AH196" s="164">
        <v>121969</v>
      </c>
      <c r="AI196" s="165">
        <v>560.61895247145992</v>
      </c>
      <c r="AJ196" s="165">
        <v>0</v>
      </c>
      <c r="AK196" s="165">
        <v>0</v>
      </c>
      <c r="AL196" s="165">
        <v>121408.3810475285</v>
      </c>
      <c r="AM196" s="165">
        <v>0</v>
      </c>
      <c r="AN196" s="165">
        <v>5825.4190475044807</v>
      </c>
      <c r="AO196" s="165">
        <v>127233.80009503302</v>
      </c>
      <c r="AP196" s="165">
        <v>0</v>
      </c>
      <c r="AQ196" s="165">
        <v>111.25433313401111</v>
      </c>
      <c r="AR196" s="165">
        <v>0</v>
      </c>
      <c r="AS196" s="165">
        <v>0</v>
      </c>
      <c r="AT196" s="165">
        <v>111.25433313401111</v>
      </c>
      <c r="AU196" s="166">
        <v>127345.05442816707</v>
      </c>
      <c r="AW196" s="163">
        <f t="shared" si="72"/>
        <v>187</v>
      </c>
      <c r="AX196" s="164">
        <f t="shared" si="89"/>
        <v>0</v>
      </c>
      <c r="AY196" s="165">
        <f t="shared" si="90"/>
        <v>0</v>
      </c>
      <c r="AZ196" s="165">
        <f t="shared" si="91"/>
        <v>0</v>
      </c>
      <c r="BA196" s="165">
        <f t="shared" si="91"/>
        <v>0</v>
      </c>
      <c r="BB196" s="166">
        <f t="shared" si="92"/>
        <v>0</v>
      </c>
      <c r="BC196" s="44">
        <v>127797</v>
      </c>
      <c r="BD196" s="163"/>
      <c r="BE196" s="165"/>
      <c r="BF196" s="165"/>
      <c r="BG196" s="165"/>
      <c r="BH196" s="166"/>
      <c r="BJ196" s="167"/>
      <c r="CA196" s="163">
        <v>187</v>
      </c>
      <c r="CB196" s="45">
        <v>187</v>
      </c>
      <c r="CC196" s="44" t="s">
        <v>290</v>
      </c>
      <c r="CD196" s="168">
        <f t="shared" si="93"/>
        <v>121408.3810475285</v>
      </c>
      <c r="CE196" s="169">
        <v>98152</v>
      </c>
      <c r="CF196" s="156">
        <f t="shared" si="94"/>
        <v>23256.381047528499</v>
      </c>
      <c r="CG196" s="156">
        <v>19087.2</v>
      </c>
      <c r="CH196" s="156">
        <v>8444</v>
      </c>
      <c r="CI196" s="156">
        <f t="shared" si="95"/>
        <v>0</v>
      </c>
      <c r="CJ196" s="169">
        <f t="shared" si="73"/>
        <v>50787.581047528496</v>
      </c>
      <c r="CK196" s="170">
        <f t="shared" si="74"/>
        <v>29588.740965327725</v>
      </c>
      <c r="CZ196" s="156"/>
      <c r="DA196" s="163">
        <v>187</v>
      </c>
      <c r="DB196" s="44" t="s">
        <v>290</v>
      </c>
      <c r="DC196" s="156"/>
      <c r="DD196" s="156"/>
      <c r="DE196" s="156"/>
      <c r="DF196" s="156"/>
      <c r="DG196" s="171">
        <f t="shared" si="96"/>
        <v>0</v>
      </c>
      <c r="DH196" s="156"/>
      <c r="DI196" s="156"/>
      <c r="DJ196" s="156"/>
      <c r="DK196" s="171">
        <f t="shared" si="97"/>
        <v>0</v>
      </c>
      <c r="DL196" s="172">
        <f t="shared" si="75"/>
        <v>0</v>
      </c>
      <c r="DM196" s="156"/>
      <c r="DN196" s="172">
        <f t="shared" si="76"/>
        <v>0</v>
      </c>
      <c r="DO196" s="156"/>
      <c r="DP196" s="162">
        <f t="shared" si="77"/>
        <v>23256.381047528499</v>
      </c>
      <c r="DQ196" s="156">
        <f t="shared" si="78"/>
        <v>0</v>
      </c>
      <c r="DR196" s="156">
        <f t="shared" si="98"/>
        <v>23256.381047528499</v>
      </c>
      <c r="DS196" s="171"/>
      <c r="DT196" s="172">
        <f t="shared" si="99"/>
        <v>0</v>
      </c>
      <c r="DU196" s="156"/>
      <c r="DV196" s="173"/>
      <c r="DW196" s="174"/>
      <c r="DX196" s="174"/>
      <c r="DY196" s="174"/>
      <c r="DZ196" s="171"/>
      <c r="EA196" s="175"/>
      <c r="EB196" s="176"/>
      <c r="EC196" s="177">
        <f t="shared" si="79"/>
        <v>-187</v>
      </c>
      <c r="ED196" s="175"/>
      <c r="EE196" s="178"/>
      <c r="EF196" s="175"/>
      <c r="EG196" s="175"/>
      <c r="EH196" s="174"/>
      <c r="EI196" s="175"/>
      <c r="EJ196" s="175"/>
      <c r="EK196" s="175"/>
      <c r="EL196" s="175"/>
      <c r="EM196" s="175"/>
    </row>
    <row r="197" spans="1:143" s="44" customFormat="1" ht="12" x14ac:dyDescent="0.2">
      <c r="A197" s="154">
        <v>188</v>
      </c>
      <c r="B197" s="45">
        <v>188</v>
      </c>
      <c r="C197" s="44" t="s">
        <v>291</v>
      </c>
      <c r="D197" s="155">
        <f t="shared" si="80"/>
        <v>0</v>
      </c>
      <c r="E197" s="156">
        <f t="shared" si="81"/>
        <v>0</v>
      </c>
      <c r="F197" s="156">
        <f t="shared" si="81"/>
        <v>0</v>
      </c>
      <c r="G197" s="156">
        <f t="shared" si="81"/>
        <v>0</v>
      </c>
      <c r="H197" s="157">
        <f t="shared" si="82"/>
        <v>0</v>
      </c>
      <c r="I197" s="156"/>
      <c r="J197" s="158">
        <f t="shared" si="83"/>
        <v>0</v>
      </c>
      <c r="K197" s="159">
        <f t="shared" si="84"/>
        <v>0</v>
      </c>
      <c r="L197" s="160">
        <f t="shared" si="67"/>
        <v>0</v>
      </c>
      <c r="M197" s="156"/>
      <c r="N197" s="161">
        <f t="shared" si="68"/>
        <v>0</v>
      </c>
      <c r="O197" s="156"/>
      <c r="P197" s="162">
        <f t="shared" si="85"/>
        <v>0</v>
      </c>
      <c r="Q197" s="156">
        <f t="shared" si="86"/>
        <v>0</v>
      </c>
      <c r="R197" s="156">
        <f t="shared" si="87"/>
        <v>0</v>
      </c>
      <c r="S197" s="156">
        <f t="shared" si="88"/>
        <v>0</v>
      </c>
      <c r="T197" s="156">
        <f t="shared" si="69"/>
        <v>0</v>
      </c>
      <c r="U197" s="157">
        <f t="shared" si="70"/>
        <v>0</v>
      </c>
      <c r="V197" s="156"/>
      <c r="W197" s="161">
        <f t="shared" si="71"/>
        <v>0</v>
      </c>
      <c r="AA197" s="163">
        <v>188</v>
      </c>
      <c r="AB197" s="164"/>
      <c r="AC197" s="164"/>
      <c r="AD197" s="164"/>
      <c r="AE197" s="164"/>
      <c r="AF197" s="164"/>
      <c r="AG197" s="164"/>
      <c r="AH197" s="164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6"/>
      <c r="AW197" s="163">
        <f t="shared" si="72"/>
        <v>188</v>
      </c>
      <c r="AX197" s="164">
        <f t="shared" si="89"/>
        <v>0</v>
      </c>
      <c r="AY197" s="165">
        <f t="shared" si="90"/>
        <v>0</v>
      </c>
      <c r="AZ197" s="165">
        <f t="shared" si="91"/>
        <v>0</v>
      </c>
      <c r="BA197" s="165">
        <f t="shared" si="91"/>
        <v>0</v>
      </c>
      <c r="BB197" s="166">
        <f t="shared" si="92"/>
        <v>0</v>
      </c>
      <c r="BD197" s="163"/>
      <c r="BE197" s="165"/>
      <c r="BF197" s="165"/>
      <c r="BG197" s="165"/>
      <c r="BH197" s="166"/>
      <c r="BJ197" s="167"/>
      <c r="CA197" s="163">
        <v>188</v>
      </c>
      <c r="CB197" s="45">
        <v>188</v>
      </c>
      <c r="CC197" s="44" t="s">
        <v>291</v>
      </c>
      <c r="CD197" s="168">
        <f t="shared" si="93"/>
        <v>0</v>
      </c>
      <c r="CE197" s="169">
        <v>0</v>
      </c>
      <c r="CF197" s="156">
        <f t="shared" si="94"/>
        <v>0</v>
      </c>
      <c r="CG197" s="156">
        <v>0</v>
      </c>
      <c r="CH197" s="156">
        <v>0</v>
      </c>
      <c r="CI197" s="156">
        <f t="shared" si="95"/>
        <v>0</v>
      </c>
      <c r="CJ197" s="169">
        <f t="shared" si="73"/>
        <v>0</v>
      </c>
      <c r="CK197" s="170">
        <f t="shared" si="74"/>
        <v>0</v>
      </c>
      <c r="CZ197" s="156"/>
      <c r="DA197" s="163">
        <v>188</v>
      </c>
      <c r="DB197" s="44" t="s">
        <v>291</v>
      </c>
      <c r="DC197" s="156"/>
      <c r="DD197" s="156"/>
      <c r="DE197" s="156"/>
      <c r="DF197" s="156"/>
      <c r="DG197" s="171">
        <f t="shared" si="96"/>
        <v>0</v>
      </c>
      <c r="DH197" s="156"/>
      <c r="DI197" s="156"/>
      <c r="DJ197" s="156"/>
      <c r="DK197" s="171">
        <f t="shared" si="97"/>
        <v>0</v>
      </c>
      <c r="DL197" s="172">
        <f t="shared" si="75"/>
        <v>0</v>
      </c>
      <c r="DM197" s="156"/>
      <c r="DN197" s="172">
        <f t="shared" si="76"/>
        <v>0</v>
      </c>
      <c r="DO197" s="156"/>
      <c r="DP197" s="162">
        <f t="shared" si="77"/>
        <v>0</v>
      </c>
      <c r="DQ197" s="156">
        <f t="shared" si="78"/>
        <v>0</v>
      </c>
      <c r="DR197" s="156">
        <f t="shared" si="98"/>
        <v>0</v>
      </c>
      <c r="DS197" s="171"/>
      <c r="DT197" s="172">
        <f t="shared" si="99"/>
        <v>0</v>
      </c>
      <c r="DU197" s="156"/>
      <c r="DV197" s="173"/>
      <c r="DW197" s="174"/>
      <c r="DX197" s="174"/>
      <c r="DY197" s="174"/>
      <c r="DZ197" s="171"/>
      <c r="EA197" s="175"/>
      <c r="EB197" s="176"/>
      <c r="EC197" s="177">
        <f t="shared" si="79"/>
        <v>-188</v>
      </c>
      <c r="ED197" s="175"/>
      <c r="EE197" s="178"/>
      <c r="EF197" s="175"/>
      <c r="EG197" s="175"/>
      <c r="EH197" s="174"/>
      <c r="EI197" s="175"/>
      <c r="EJ197" s="175"/>
      <c r="EK197" s="175"/>
      <c r="EL197" s="175"/>
      <c r="EM197" s="175"/>
    </row>
    <row r="198" spans="1:143" s="44" customFormat="1" ht="12" x14ac:dyDescent="0.2">
      <c r="A198" s="154">
        <v>189</v>
      </c>
      <c r="B198" s="45">
        <v>189</v>
      </c>
      <c r="C198" s="44" t="s">
        <v>292</v>
      </c>
      <c r="D198" s="155">
        <f t="shared" si="80"/>
        <v>6.2020208845321019</v>
      </c>
      <c r="E198" s="156">
        <f t="shared" si="81"/>
        <v>102046.13611166998</v>
      </c>
      <c r="F198" s="156">
        <f t="shared" si="81"/>
        <v>0</v>
      </c>
      <c r="G198" s="156">
        <f t="shared" si="81"/>
        <v>5817.4955896911115</v>
      </c>
      <c r="H198" s="157">
        <f t="shared" si="82"/>
        <v>107863.6317013611</v>
      </c>
      <c r="I198" s="156"/>
      <c r="J198" s="158">
        <f t="shared" si="83"/>
        <v>5817.4955896911115</v>
      </c>
      <c r="K198" s="159">
        <f t="shared" si="84"/>
        <v>23530.07841996245</v>
      </c>
      <c r="L198" s="160">
        <f t="shared" si="67"/>
        <v>29347.574009653563</v>
      </c>
      <c r="M198" s="156"/>
      <c r="N198" s="161">
        <f t="shared" si="68"/>
        <v>78516.057691707538</v>
      </c>
      <c r="O198" s="156"/>
      <c r="P198" s="162">
        <f t="shared" si="85"/>
        <v>5817.4955896911115</v>
      </c>
      <c r="Q198" s="156">
        <f t="shared" si="86"/>
        <v>0</v>
      </c>
      <c r="R198" s="156">
        <f t="shared" si="87"/>
        <v>0</v>
      </c>
      <c r="S198" s="156">
        <f t="shared" si="88"/>
        <v>0</v>
      </c>
      <c r="T198" s="156">
        <f t="shared" si="69"/>
        <v>23530.07841996245</v>
      </c>
      <c r="U198" s="157">
        <f t="shared" si="70"/>
        <v>29347.574009653563</v>
      </c>
      <c r="V198" s="156"/>
      <c r="W198" s="161">
        <f t="shared" si="71"/>
        <v>37779.031701361098</v>
      </c>
      <c r="AA198" s="163">
        <v>189</v>
      </c>
      <c r="AB198" s="164">
        <v>6.2020208845321019</v>
      </c>
      <c r="AC198" s="164">
        <v>0</v>
      </c>
      <c r="AD198" s="164">
        <v>0</v>
      </c>
      <c r="AE198" s="164">
        <v>0</v>
      </c>
      <c r="AF198" s="164">
        <v>0</v>
      </c>
      <c r="AG198" s="164">
        <v>0</v>
      </c>
      <c r="AH198" s="164">
        <v>102500</v>
      </c>
      <c r="AI198" s="165">
        <v>453.8638883300589</v>
      </c>
      <c r="AJ198" s="165">
        <v>0</v>
      </c>
      <c r="AK198" s="165">
        <v>0</v>
      </c>
      <c r="AL198" s="165">
        <v>102046.13611166998</v>
      </c>
      <c r="AM198" s="165">
        <v>0</v>
      </c>
      <c r="AN198" s="165">
        <v>5817.4955896911115</v>
      </c>
      <c r="AO198" s="165">
        <v>107863.63170136102</v>
      </c>
      <c r="AP198" s="165">
        <v>0</v>
      </c>
      <c r="AQ198" s="165">
        <v>0</v>
      </c>
      <c r="AR198" s="165">
        <v>0</v>
      </c>
      <c r="AS198" s="165">
        <v>0</v>
      </c>
      <c r="AT198" s="165">
        <v>0</v>
      </c>
      <c r="AU198" s="166">
        <v>107863.63170136102</v>
      </c>
      <c r="AW198" s="163">
        <f t="shared" si="72"/>
        <v>189</v>
      </c>
      <c r="AX198" s="164">
        <f t="shared" si="89"/>
        <v>0</v>
      </c>
      <c r="AY198" s="165">
        <f t="shared" si="90"/>
        <v>0</v>
      </c>
      <c r="AZ198" s="165">
        <f t="shared" si="91"/>
        <v>0</v>
      </c>
      <c r="BA198" s="165">
        <f t="shared" si="91"/>
        <v>0</v>
      </c>
      <c r="BB198" s="166">
        <f t="shared" si="92"/>
        <v>0</v>
      </c>
      <c r="BC198" s="44">
        <v>108312</v>
      </c>
      <c r="BD198" s="163"/>
      <c r="BE198" s="165"/>
      <c r="BF198" s="165"/>
      <c r="BG198" s="165"/>
      <c r="BH198" s="166"/>
      <c r="BJ198" s="167"/>
      <c r="CA198" s="163">
        <v>189</v>
      </c>
      <c r="CB198" s="45">
        <v>189</v>
      </c>
      <c r="CC198" s="44" t="s">
        <v>292</v>
      </c>
      <c r="CD198" s="168">
        <f t="shared" si="93"/>
        <v>102046.13611166998</v>
      </c>
      <c r="CE198" s="169">
        <v>82702</v>
      </c>
      <c r="CF198" s="156">
        <f t="shared" si="94"/>
        <v>19344.136111669985</v>
      </c>
      <c r="CG198" s="156">
        <v>12617.4</v>
      </c>
      <c r="CH198" s="156">
        <v>0</v>
      </c>
      <c r="CI198" s="156">
        <f t="shared" si="95"/>
        <v>0</v>
      </c>
      <c r="CJ198" s="169">
        <f t="shared" si="73"/>
        <v>31961.536111669986</v>
      </c>
      <c r="CK198" s="170">
        <f t="shared" si="74"/>
        <v>23530.07841996245</v>
      </c>
      <c r="CZ198" s="156"/>
      <c r="DA198" s="163">
        <v>189</v>
      </c>
      <c r="DB198" s="44" t="s">
        <v>292</v>
      </c>
      <c r="DC198" s="156"/>
      <c r="DD198" s="156"/>
      <c r="DE198" s="156"/>
      <c r="DF198" s="156"/>
      <c r="DG198" s="171">
        <f t="shared" si="96"/>
        <v>0</v>
      </c>
      <c r="DH198" s="156"/>
      <c r="DI198" s="156"/>
      <c r="DJ198" s="156"/>
      <c r="DK198" s="171">
        <f t="shared" si="97"/>
        <v>0</v>
      </c>
      <c r="DL198" s="172">
        <f t="shared" si="75"/>
        <v>0</v>
      </c>
      <c r="DM198" s="156"/>
      <c r="DN198" s="172">
        <f t="shared" si="76"/>
        <v>0</v>
      </c>
      <c r="DO198" s="156"/>
      <c r="DP198" s="162">
        <f t="shared" si="77"/>
        <v>19344.136111669985</v>
      </c>
      <c r="DQ198" s="156">
        <f t="shared" si="78"/>
        <v>0</v>
      </c>
      <c r="DR198" s="156">
        <f t="shared" si="98"/>
        <v>19344.136111669985</v>
      </c>
      <c r="DS198" s="171"/>
      <c r="DT198" s="172">
        <f t="shared" si="99"/>
        <v>0</v>
      </c>
      <c r="DU198" s="156"/>
      <c r="DV198" s="173"/>
      <c r="DW198" s="174"/>
      <c r="DX198" s="174"/>
      <c r="DY198" s="174"/>
      <c r="DZ198" s="171"/>
      <c r="EA198" s="175"/>
      <c r="EB198" s="176"/>
      <c r="EC198" s="177">
        <f t="shared" si="79"/>
        <v>-189</v>
      </c>
      <c r="ED198" s="175"/>
      <c r="EE198" s="178"/>
      <c r="EF198" s="175"/>
      <c r="EG198" s="175"/>
      <c r="EH198" s="174"/>
      <c r="EI198" s="175"/>
      <c r="EJ198" s="175"/>
      <c r="EK198" s="175"/>
      <c r="EL198" s="175"/>
      <c r="EM198" s="175"/>
    </row>
    <row r="199" spans="1:143" s="44" customFormat="1" ht="12" x14ac:dyDescent="0.2">
      <c r="A199" s="154">
        <v>190</v>
      </c>
      <c r="B199" s="45">
        <v>190</v>
      </c>
      <c r="C199" s="44" t="s">
        <v>293</v>
      </c>
      <c r="D199" s="155">
        <f t="shared" si="80"/>
        <v>0</v>
      </c>
      <c r="E199" s="156">
        <f t="shared" si="81"/>
        <v>0</v>
      </c>
      <c r="F199" s="156">
        <f t="shared" si="81"/>
        <v>0</v>
      </c>
      <c r="G199" s="156">
        <f t="shared" si="81"/>
        <v>0</v>
      </c>
      <c r="H199" s="157">
        <f t="shared" si="82"/>
        <v>0</v>
      </c>
      <c r="I199" s="156"/>
      <c r="J199" s="158">
        <f t="shared" si="83"/>
        <v>0</v>
      </c>
      <c r="K199" s="159">
        <f t="shared" si="84"/>
        <v>0</v>
      </c>
      <c r="L199" s="160">
        <f t="shared" si="67"/>
        <v>0</v>
      </c>
      <c r="M199" s="156"/>
      <c r="N199" s="161">
        <f t="shared" si="68"/>
        <v>0</v>
      </c>
      <c r="O199" s="156"/>
      <c r="P199" s="162">
        <f t="shared" si="85"/>
        <v>0</v>
      </c>
      <c r="Q199" s="156">
        <f t="shared" si="86"/>
        <v>0</v>
      </c>
      <c r="R199" s="156">
        <f t="shared" si="87"/>
        <v>0</v>
      </c>
      <c r="S199" s="156">
        <f t="shared" si="88"/>
        <v>0</v>
      </c>
      <c r="T199" s="156">
        <f t="shared" si="69"/>
        <v>0</v>
      </c>
      <c r="U199" s="157">
        <f t="shared" si="70"/>
        <v>0</v>
      </c>
      <c r="V199" s="156"/>
      <c r="W199" s="161">
        <f t="shared" si="71"/>
        <v>0</v>
      </c>
      <c r="AA199" s="163">
        <v>190</v>
      </c>
      <c r="AB199" s="164"/>
      <c r="AC199" s="164"/>
      <c r="AD199" s="164"/>
      <c r="AE199" s="164"/>
      <c r="AF199" s="164"/>
      <c r="AG199" s="164"/>
      <c r="AH199" s="164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6"/>
      <c r="AW199" s="163">
        <f t="shared" si="72"/>
        <v>190</v>
      </c>
      <c r="AX199" s="164">
        <f t="shared" si="89"/>
        <v>0</v>
      </c>
      <c r="AY199" s="165">
        <f t="shared" si="90"/>
        <v>0</v>
      </c>
      <c r="AZ199" s="165">
        <f t="shared" si="91"/>
        <v>0</v>
      </c>
      <c r="BA199" s="165">
        <f t="shared" si="91"/>
        <v>0</v>
      </c>
      <c r="BB199" s="166">
        <f t="shared" si="92"/>
        <v>0</v>
      </c>
      <c r="BD199" s="163"/>
      <c r="BE199" s="165"/>
      <c r="BF199" s="165"/>
      <c r="BG199" s="165"/>
      <c r="BH199" s="166"/>
      <c r="BJ199" s="167"/>
      <c r="CA199" s="163">
        <v>190</v>
      </c>
      <c r="CB199" s="45">
        <v>190</v>
      </c>
      <c r="CC199" s="44" t="s">
        <v>293</v>
      </c>
      <c r="CD199" s="168">
        <f t="shared" si="93"/>
        <v>0</v>
      </c>
      <c r="CE199" s="169">
        <v>0</v>
      </c>
      <c r="CF199" s="156">
        <f t="shared" si="94"/>
        <v>0</v>
      </c>
      <c r="CG199" s="156">
        <v>0</v>
      </c>
      <c r="CH199" s="156">
        <v>0</v>
      </c>
      <c r="CI199" s="156">
        <f t="shared" si="95"/>
        <v>0</v>
      </c>
      <c r="CJ199" s="169">
        <f t="shared" si="73"/>
        <v>0</v>
      </c>
      <c r="CK199" s="170">
        <f t="shared" si="74"/>
        <v>0</v>
      </c>
      <c r="CZ199" s="156"/>
      <c r="DA199" s="163">
        <v>190</v>
      </c>
      <c r="DB199" s="44" t="s">
        <v>293</v>
      </c>
      <c r="DC199" s="156"/>
      <c r="DD199" s="156"/>
      <c r="DE199" s="156"/>
      <c r="DF199" s="156"/>
      <c r="DG199" s="171">
        <f t="shared" si="96"/>
        <v>0</v>
      </c>
      <c r="DH199" s="156"/>
      <c r="DI199" s="156"/>
      <c r="DJ199" s="156"/>
      <c r="DK199" s="171">
        <f t="shared" si="97"/>
        <v>0</v>
      </c>
      <c r="DL199" s="172">
        <f t="shared" si="75"/>
        <v>0</v>
      </c>
      <c r="DM199" s="156"/>
      <c r="DN199" s="172">
        <f t="shared" si="76"/>
        <v>0</v>
      </c>
      <c r="DO199" s="156"/>
      <c r="DP199" s="162">
        <f t="shared" si="77"/>
        <v>0</v>
      </c>
      <c r="DQ199" s="156">
        <f t="shared" si="78"/>
        <v>0</v>
      </c>
      <c r="DR199" s="156">
        <f t="shared" si="98"/>
        <v>0</v>
      </c>
      <c r="DS199" s="171"/>
      <c r="DT199" s="172">
        <f t="shared" si="99"/>
        <v>0</v>
      </c>
      <c r="DU199" s="156"/>
      <c r="DV199" s="173"/>
      <c r="DW199" s="174"/>
      <c r="DX199" s="174"/>
      <c r="DY199" s="174"/>
      <c r="DZ199" s="171"/>
      <c r="EA199" s="175"/>
      <c r="EB199" s="176"/>
      <c r="EC199" s="177">
        <f t="shared" si="79"/>
        <v>-190</v>
      </c>
      <c r="ED199" s="175"/>
      <c r="EE199" s="178"/>
      <c r="EF199" s="175"/>
      <c r="EG199" s="175"/>
      <c r="EH199" s="174"/>
      <c r="EI199" s="175"/>
      <c r="EJ199" s="175"/>
      <c r="EK199" s="175"/>
      <c r="EL199" s="175"/>
      <c r="EM199" s="175"/>
    </row>
    <row r="200" spans="1:143" s="44" customFormat="1" ht="12" x14ac:dyDescent="0.2">
      <c r="A200" s="154">
        <v>191</v>
      </c>
      <c r="B200" s="45">
        <v>191</v>
      </c>
      <c r="C200" s="44" t="s">
        <v>294</v>
      </c>
      <c r="D200" s="155">
        <f t="shared" si="80"/>
        <v>48.004987669860611</v>
      </c>
      <c r="E200" s="156">
        <f t="shared" si="81"/>
        <v>636741.75060983328</v>
      </c>
      <c r="F200" s="156">
        <f t="shared" si="81"/>
        <v>0</v>
      </c>
      <c r="G200" s="156">
        <f t="shared" si="81"/>
        <v>45028.67843432926</v>
      </c>
      <c r="H200" s="157">
        <f t="shared" si="82"/>
        <v>681770.42904416251</v>
      </c>
      <c r="I200" s="156"/>
      <c r="J200" s="158">
        <f t="shared" si="83"/>
        <v>45028.67843432926</v>
      </c>
      <c r="K200" s="159">
        <f t="shared" si="84"/>
        <v>69601.830016978492</v>
      </c>
      <c r="L200" s="160">
        <f t="shared" si="67"/>
        <v>114630.50845130775</v>
      </c>
      <c r="M200" s="156"/>
      <c r="N200" s="161">
        <f t="shared" si="68"/>
        <v>567139.92059285473</v>
      </c>
      <c r="O200" s="156"/>
      <c r="P200" s="162">
        <f t="shared" si="85"/>
        <v>45028.67843432926</v>
      </c>
      <c r="Q200" s="156">
        <f t="shared" si="86"/>
        <v>0</v>
      </c>
      <c r="R200" s="156">
        <f t="shared" si="87"/>
        <v>0</v>
      </c>
      <c r="S200" s="156">
        <f t="shared" si="88"/>
        <v>0</v>
      </c>
      <c r="T200" s="156">
        <f t="shared" si="69"/>
        <v>69601.830016978492</v>
      </c>
      <c r="U200" s="157">
        <f t="shared" si="70"/>
        <v>114630.50845130775</v>
      </c>
      <c r="V200" s="156"/>
      <c r="W200" s="161">
        <f t="shared" si="71"/>
        <v>204052.62904416255</v>
      </c>
      <c r="AA200" s="163">
        <v>191</v>
      </c>
      <c r="AB200" s="164">
        <v>48.004987669860611</v>
      </c>
      <c r="AC200" s="164">
        <v>0</v>
      </c>
      <c r="AD200" s="164">
        <v>0</v>
      </c>
      <c r="AE200" s="164">
        <v>0</v>
      </c>
      <c r="AF200" s="164">
        <v>0</v>
      </c>
      <c r="AG200" s="164">
        <v>0</v>
      </c>
      <c r="AH200" s="164">
        <v>641452</v>
      </c>
      <c r="AI200" s="165">
        <v>4710.249390166724</v>
      </c>
      <c r="AJ200" s="165">
        <v>0</v>
      </c>
      <c r="AK200" s="165">
        <v>0</v>
      </c>
      <c r="AL200" s="165">
        <v>636741.75060983328</v>
      </c>
      <c r="AM200" s="165">
        <v>0</v>
      </c>
      <c r="AN200" s="165">
        <v>45028.67843432926</v>
      </c>
      <c r="AO200" s="165">
        <v>681770.42904416262</v>
      </c>
      <c r="AP200" s="165">
        <v>0</v>
      </c>
      <c r="AQ200" s="165">
        <v>0</v>
      </c>
      <c r="AR200" s="165">
        <v>0</v>
      </c>
      <c r="AS200" s="165">
        <v>0</v>
      </c>
      <c r="AT200" s="165">
        <v>0</v>
      </c>
      <c r="AU200" s="166">
        <v>681770.42904416262</v>
      </c>
      <c r="AW200" s="163">
        <f t="shared" si="72"/>
        <v>191</v>
      </c>
      <c r="AX200" s="164">
        <f t="shared" si="89"/>
        <v>0</v>
      </c>
      <c r="AY200" s="165">
        <f t="shared" si="90"/>
        <v>0</v>
      </c>
      <c r="AZ200" s="165">
        <f t="shared" si="91"/>
        <v>0</v>
      </c>
      <c r="BA200" s="165">
        <f t="shared" si="91"/>
        <v>0</v>
      </c>
      <c r="BB200" s="166">
        <f t="shared" si="92"/>
        <v>0</v>
      </c>
      <c r="BC200" s="44">
        <v>686484</v>
      </c>
      <c r="BD200" s="163"/>
      <c r="BE200" s="165"/>
      <c r="BF200" s="165"/>
      <c r="BG200" s="165"/>
      <c r="BH200" s="166"/>
      <c r="BJ200" s="167"/>
      <c r="CA200" s="163">
        <v>191</v>
      </c>
      <c r="CB200" s="45">
        <v>191</v>
      </c>
      <c r="CC200" s="44" t="s">
        <v>294</v>
      </c>
      <c r="CD200" s="168">
        <f t="shared" si="93"/>
        <v>636741.75060983328</v>
      </c>
      <c r="CE200" s="169">
        <v>588498</v>
      </c>
      <c r="CF200" s="156">
        <f t="shared" si="94"/>
        <v>48243.750609833281</v>
      </c>
      <c r="CG200" s="156">
        <v>64378.2</v>
      </c>
      <c r="CH200" s="156">
        <v>46402</v>
      </c>
      <c r="CI200" s="156">
        <f t="shared" si="95"/>
        <v>0</v>
      </c>
      <c r="CJ200" s="169">
        <f t="shared" si="73"/>
        <v>159023.95060983329</v>
      </c>
      <c r="CK200" s="170">
        <f t="shared" si="74"/>
        <v>69601.830016978492</v>
      </c>
      <c r="CZ200" s="156"/>
      <c r="DA200" s="163">
        <v>191</v>
      </c>
      <c r="DB200" s="44" t="s">
        <v>294</v>
      </c>
      <c r="DC200" s="156"/>
      <c r="DD200" s="156"/>
      <c r="DE200" s="156"/>
      <c r="DF200" s="156"/>
      <c r="DG200" s="171">
        <f t="shared" si="96"/>
        <v>0</v>
      </c>
      <c r="DH200" s="156"/>
      <c r="DI200" s="156"/>
      <c r="DJ200" s="156"/>
      <c r="DK200" s="171">
        <f t="shared" si="97"/>
        <v>0</v>
      </c>
      <c r="DL200" s="172">
        <f t="shared" si="75"/>
        <v>0</v>
      </c>
      <c r="DM200" s="156"/>
      <c r="DN200" s="172">
        <f t="shared" si="76"/>
        <v>0</v>
      </c>
      <c r="DO200" s="156"/>
      <c r="DP200" s="162">
        <f t="shared" si="77"/>
        <v>48243.750609833281</v>
      </c>
      <c r="DQ200" s="156">
        <f t="shared" si="78"/>
        <v>0</v>
      </c>
      <c r="DR200" s="156">
        <f t="shared" si="98"/>
        <v>48243.750609833281</v>
      </c>
      <c r="DS200" s="171"/>
      <c r="DT200" s="172">
        <f t="shared" si="99"/>
        <v>0</v>
      </c>
      <c r="DU200" s="156"/>
      <c r="DV200" s="173"/>
      <c r="DW200" s="174"/>
      <c r="DX200" s="174"/>
      <c r="DY200" s="174"/>
      <c r="DZ200" s="171"/>
      <c r="EA200" s="175"/>
      <c r="EB200" s="176"/>
      <c r="EC200" s="177">
        <f t="shared" si="79"/>
        <v>-191</v>
      </c>
      <c r="ED200" s="175"/>
      <c r="EE200" s="178"/>
      <c r="EF200" s="175"/>
      <c r="EG200" s="175"/>
      <c r="EH200" s="174"/>
      <c r="EI200" s="175"/>
      <c r="EJ200" s="175"/>
      <c r="EK200" s="175"/>
      <c r="EL200" s="175"/>
      <c r="EM200" s="175"/>
    </row>
    <row r="201" spans="1:143" s="44" customFormat="1" ht="12" x14ac:dyDescent="0.2">
      <c r="A201" s="154">
        <v>192</v>
      </c>
      <c r="B201" s="45">
        <v>192</v>
      </c>
      <c r="C201" s="44" t="s">
        <v>295</v>
      </c>
      <c r="D201" s="155">
        <f t="shared" si="80"/>
        <v>0</v>
      </c>
      <c r="E201" s="156">
        <f t="shared" si="81"/>
        <v>0</v>
      </c>
      <c r="F201" s="156">
        <f t="shared" si="81"/>
        <v>0</v>
      </c>
      <c r="G201" s="156">
        <f t="shared" si="81"/>
        <v>0</v>
      </c>
      <c r="H201" s="157">
        <f t="shared" si="82"/>
        <v>0</v>
      </c>
      <c r="I201" s="156"/>
      <c r="J201" s="158">
        <f t="shared" si="83"/>
        <v>0</v>
      </c>
      <c r="K201" s="159">
        <f t="shared" si="84"/>
        <v>0</v>
      </c>
      <c r="L201" s="160">
        <f t="shared" si="67"/>
        <v>0</v>
      </c>
      <c r="M201" s="156"/>
      <c r="N201" s="161">
        <f t="shared" si="68"/>
        <v>0</v>
      </c>
      <c r="O201" s="156"/>
      <c r="P201" s="162">
        <f t="shared" si="85"/>
        <v>0</v>
      </c>
      <c r="Q201" s="156">
        <f t="shared" si="86"/>
        <v>0</v>
      </c>
      <c r="R201" s="156">
        <f t="shared" si="87"/>
        <v>0</v>
      </c>
      <c r="S201" s="156">
        <f t="shared" si="88"/>
        <v>0</v>
      </c>
      <c r="T201" s="156">
        <f t="shared" si="69"/>
        <v>0</v>
      </c>
      <c r="U201" s="157">
        <f t="shared" si="70"/>
        <v>0</v>
      </c>
      <c r="V201" s="156"/>
      <c r="W201" s="161">
        <f t="shared" si="71"/>
        <v>0</v>
      </c>
      <c r="AA201" s="163">
        <v>192</v>
      </c>
      <c r="AB201" s="164"/>
      <c r="AC201" s="164"/>
      <c r="AD201" s="164"/>
      <c r="AE201" s="164"/>
      <c r="AF201" s="164"/>
      <c r="AG201" s="164"/>
      <c r="AH201" s="164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6"/>
      <c r="AW201" s="163">
        <f t="shared" si="72"/>
        <v>192</v>
      </c>
      <c r="AX201" s="164">
        <f t="shared" si="89"/>
        <v>0</v>
      </c>
      <c r="AY201" s="165">
        <f t="shared" si="90"/>
        <v>0</v>
      </c>
      <c r="AZ201" s="165">
        <f t="shared" si="91"/>
        <v>0</v>
      </c>
      <c r="BA201" s="165">
        <f t="shared" si="91"/>
        <v>0</v>
      </c>
      <c r="BB201" s="166">
        <f t="shared" si="92"/>
        <v>0</v>
      </c>
      <c r="BD201" s="163"/>
      <c r="BE201" s="165"/>
      <c r="BF201" s="165"/>
      <c r="BG201" s="165"/>
      <c r="BH201" s="166"/>
      <c r="BJ201" s="167"/>
      <c r="CA201" s="163">
        <v>192</v>
      </c>
      <c r="CB201" s="45">
        <v>192</v>
      </c>
      <c r="CC201" s="44" t="s">
        <v>295</v>
      </c>
      <c r="CD201" s="168">
        <f t="shared" si="93"/>
        <v>0</v>
      </c>
      <c r="CE201" s="169">
        <v>0</v>
      </c>
      <c r="CF201" s="156">
        <f t="shared" si="94"/>
        <v>0</v>
      </c>
      <c r="CG201" s="156">
        <v>0</v>
      </c>
      <c r="CH201" s="156">
        <v>0</v>
      </c>
      <c r="CI201" s="156">
        <f t="shared" si="95"/>
        <v>0</v>
      </c>
      <c r="CJ201" s="169">
        <f t="shared" si="73"/>
        <v>0</v>
      </c>
      <c r="CK201" s="170">
        <f t="shared" si="74"/>
        <v>0</v>
      </c>
      <c r="CZ201" s="156"/>
      <c r="DA201" s="163">
        <v>192</v>
      </c>
      <c r="DB201" s="44" t="s">
        <v>295</v>
      </c>
      <c r="DC201" s="156"/>
      <c r="DD201" s="156"/>
      <c r="DE201" s="156"/>
      <c r="DF201" s="156"/>
      <c r="DG201" s="171">
        <f t="shared" si="96"/>
        <v>0</v>
      </c>
      <c r="DH201" s="156"/>
      <c r="DI201" s="156"/>
      <c r="DJ201" s="156"/>
      <c r="DK201" s="171">
        <f t="shared" si="97"/>
        <v>0</v>
      </c>
      <c r="DL201" s="172">
        <f t="shared" si="75"/>
        <v>0</v>
      </c>
      <c r="DM201" s="156"/>
      <c r="DN201" s="172">
        <f t="shared" si="76"/>
        <v>0</v>
      </c>
      <c r="DO201" s="156"/>
      <c r="DP201" s="162">
        <f t="shared" si="77"/>
        <v>0</v>
      </c>
      <c r="DQ201" s="156">
        <f t="shared" si="78"/>
        <v>0</v>
      </c>
      <c r="DR201" s="156">
        <f t="shared" si="98"/>
        <v>0</v>
      </c>
      <c r="DS201" s="171"/>
      <c r="DT201" s="172">
        <f t="shared" si="99"/>
        <v>0</v>
      </c>
      <c r="DU201" s="156"/>
      <c r="DV201" s="173"/>
      <c r="DW201" s="174"/>
      <c r="DX201" s="174"/>
      <c r="DY201" s="174"/>
      <c r="DZ201" s="171"/>
      <c r="EA201" s="175"/>
      <c r="EB201" s="176"/>
      <c r="EC201" s="177">
        <f t="shared" si="79"/>
        <v>-192</v>
      </c>
      <c r="ED201" s="175"/>
      <c r="EE201" s="178"/>
      <c r="EF201" s="175"/>
      <c r="EG201" s="175"/>
      <c r="EH201" s="174"/>
      <c r="EI201" s="175"/>
      <c r="EJ201" s="175"/>
      <c r="EK201" s="175"/>
      <c r="EL201" s="175"/>
      <c r="EM201" s="175"/>
    </row>
    <row r="202" spans="1:143" s="44" customFormat="1" ht="12" x14ac:dyDescent="0.2">
      <c r="A202" s="154">
        <v>193</v>
      </c>
      <c r="B202" s="45">
        <v>193</v>
      </c>
      <c r="C202" s="44" t="s">
        <v>296</v>
      </c>
      <c r="D202" s="155">
        <f t="shared" si="80"/>
        <v>0</v>
      </c>
      <c r="E202" s="156">
        <f t="shared" si="81"/>
        <v>0</v>
      </c>
      <c r="F202" s="156">
        <f t="shared" si="81"/>
        <v>0</v>
      </c>
      <c r="G202" s="156">
        <f t="shared" si="81"/>
        <v>0</v>
      </c>
      <c r="H202" s="157">
        <f t="shared" si="82"/>
        <v>0</v>
      </c>
      <c r="I202" s="156"/>
      <c r="J202" s="158">
        <f t="shared" si="83"/>
        <v>0</v>
      </c>
      <c r="K202" s="159">
        <f t="shared" si="84"/>
        <v>0</v>
      </c>
      <c r="L202" s="160">
        <f t="shared" ref="L202:L265" si="100">SUM(J202:K202)</f>
        <v>0</v>
      </c>
      <c r="M202" s="156"/>
      <c r="N202" s="161">
        <f t="shared" ref="N202:N265" si="101">H202-L202</f>
        <v>0</v>
      </c>
      <c r="O202" s="156"/>
      <c r="P202" s="162">
        <f t="shared" si="85"/>
        <v>0</v>
      </c>
      <c r="Q202" s="156">
        <f t="shared" si="86"/>
        <v>0</v>
      </c>
      <c r="R202" s="156">
        <f t="shared" si="87"/>
        <v>0</v>
      </c>
      <c r="S202" s="156">
        <f t="shared" si="88"/>
        <v>0</v>
      </c>
      <c r="T202" s="156">
        <f t="shared" ref="T202:T265" si="102">K202</f>
        <v>0</v>
      </c>
      <c r="U202" s="157">
        <f t="shared" ref="U202:U265" si="103">SUM(P202:T202)-(S202*2)</f>
        <v>0</v>
      </c>
      <c r="V202" s="156"/>
      <c r="W202" s="161">
        <f t="shared" ref="W202:W265" si="104">AN202+AT202+CJ202+DF202+DK202</f>
        <v>0</v>
      </c>
      <c r="AA202" s="163">
        <v>193</v>
      </c>
      <c r="AB202" s="164"/>
      <c r="AC202" s="164"/>
      <c r="AD202" s="164"/>
      <c r="AE202" s="164"/>
      <c r="AF202" s="164"/>
      <c r="AG202" s="164"/>
      <c r="AH202" s="164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6"/>
      <c r="AW202" s="163">
        <f t="shared" ref="AW202:AW265" si="105">A202</f>
        <v>193</v>
      </c>
      <c r="AX202" s="164">
        <f t="shared" si="89"/>
        <v>0</v>
      </c>
      <c r="AY202" s="165">
        <f t="shared" si="90"/>
        <v>0</v>
      </c>
      <c r="AZ202" s="165">
        <f t="shared" si="91"/>
        <v>0</v>
      </c>
      <c r="BA202" s="165">
        <f t="shared" si="91"/>
        <v>0</v>
      </c>
      <c r="BB202" s="166">
        <f t="shared" si="92"/>
        <v>0</v>
      </c>
      <c r="BD202" s="163"/>
      <c r="BE202" s="165"/>
      <c r="BF202" s="165"/>
      <c r="BG202" s="165"/>
      <c r="BH202" s="166"/>
      <c r="BJ202" s="167"/>
      <c r="CA202" s="163">
        <v>193</v>
      </c>
      <c r="CB202" s="45">
        <v>193</v>
      </c>
      <c r="CC202" s="44" t="s">
        <v>296</v>
      </c>
      <c r="CD202" s="168">
        <f t="shared" si="93"/>
        <v>0</v>
      </c>
      <c r="CE202" s="169">
        <v>0</v>
      </c>
      <c r="CF202" s="156">
        <f t="shared" si="94"/>
        <v>0</v>
      </c>
      <c r="CG202" s="156">
        <v>0</v>
      </c>
      <c r="CH202" s="156">
        <v>0</v>
      </c>
      <c r="CI202" s="156">
        <f t="shared" si="95"/>
        <v>0</v>
      </c>
      <c r="CJ202" s="169">
        <f t="shared" ref="CJ202:CJ265" si="106">SUM(CF202:CH202)+CI202</f>
        <v>0</v>
      </c>
      <c r="CK202" s="170">
        <f t="shared" ref="CK202:CK265" si="107">(CF202+CI202)*CF$5+CG202*CG$5+CH202*CH$5</f>
        <v>0</v>
      </c>
      <c r="CZ202" s="156"/>
      <c r="DA202" s="163">
        <v>193</v>
      </c>
      <c r="DB202" s="44" t="s">
        <v>296</v>
      </c>
      <c r="DC202" s="156"/>
      <c r="DD202" s="156"/>
      <c r="DE202" s="156"/>
      <c r="DF202" s="156"/>
      <c r="DG202" s="171">
        <f t="shared" si="96"/>
        <v>0</v>
      </c>
      <c r="DH202" s="156"/>
      <c r="DI202" s="156"/>
      <c r="DJ202" s="156"/>
      <c r="DK202" s="171">
        <f t="shared" si="97"/>
        <v>0</v>
      </c>
      <c r="DL202" s="172">
        <f t="shared" ref="DL202:DL265" si="108">DK202+DG202</f>
        <v>0</v>
      </c>
      <c r="DM202" s="156"/>
      <c r="DN202" s="172">
        <f t="shared" ref="DN202:DN265" si="109">DJ202+DF202</f>
        <v>0</v>
      </c>
      <c r="DO202" s="156"/>
      <c r="DP202" s="162">
        <f t="shared" ref="DP202:DP265" si="110">CF202</f>
        <v>0</v>
      </c>
      <c r="DQ202" s="156">
        <f t="shared" ref="DQ202:DQ265" si="111">IF(CE202&lt;0,AM202,IF((AM202-CE202)&gt;0,AM202-CE202,0))</f>
        <v>0</v>
      </c>
      <c r="DR202" s="156">
        <f t="shared" si="98"/>
        <v>0</v>
      </c>
      <c r="DS202" s="171"/>
      <c r="DT202" s="172">
        <f t="shared" si="99"/>
        <v>0</v>
      </c>
      <c r="DU202" s="156"/>
      <c r="DV202" s="173"/>
      <c r="DW202" s="174"/>
      <c r="DX202" s="174"/>
      <c r="DY202" s="174"/>
      <c r="DZ202" s="171"/>
      <c r="EA202" s="175"/>
      <c r="EB202" s="176"/>
      <c r="EC202" s="177">
        <f t="shared" ref="EC202:EC265" si="112">EE202-A202</f>
        <v>-193</v>
      </c>
      <c r="ED202" s="175"/>
      <c r="EE202" s="178"/>
      <c r="EF202" s="175"/>
      <c r="EG202" s="175"/>
      <c r="EH202" s="174"/>
      <c r="EI202" s="175"/>
      <c r="EJ202" s="175"/>
      <c r="EK202" s="175"/>
      <c r="EL202" s="175"/>
      <c r="EM202" s="175"/>
    </row>
    <row r="203" spans="1:143" s="44" customFormat="1" ht="12" x14ac:dyDescent="0.2">
      <c r="A203" s="154">
        <v>194</v>
      </c>
      <c r="B203" s="45">
        <v>194</v>
      </c>
      <c r="C203" s="44" t="s">
        <v>297</v>
      </c>
      <c r="D203" s="155">
        <f t="shared" ref="D203:D266" si="113">AB203</f>
        <v>0</v>
      </c>
      <c r="E203" s="156">
        <f t="shared" ref="E203:G266" si="114">AL203+DD203</f>
        <v>0</v>
      </c>
      <c r="F203" s="156">
        <f t="shared" si="114"/>
        <v>0</v>
      </c>
      <c r="G203" s="156">
        <f t="shared" si="114"/>
        <v>0</v>
      </c>
      <c r="H203" s="157">
        <f t="shared" ref="H203:H266" si="115">SUM(E203:G203)</f>
        <v>0</v>
      </c>
      <c r="I203" s="156"/>
      <c r="J203" s="158">
        <f t="shared" ref="J203:J266" si="116">G203</f>
        <v>0</v>
      </c>
      <c r="K203" s="159">
        <f t="shared" ref="K203:K266" si="117">IF(CK203="",CJ203,CK203)</f>
        <v>0</v>
      </c>
      <c r="L203" s="160">
        <f t="shared" si="100"/>
        <v>0</v>
      </c>
      <c r="M203" s="156"/>
      <c r="N203" s="161">
        <f t="shared" si="101"/>
        <v>0</v>
      </c>
      <c r="O203" s="156"/>
      <c r="P203" s="162">
        <f t="shared" ref="P203:P266" si="118">AN203+AS203+DF203+DJ203</f>
        <v>0</v>
      </c>
      <c r="Q203" s="156">
        <f t="shared" ref="Q203:Q266" si="119">AQ203</f>
        <v>0</v>
      </c>
      <c r="R203" s="156">
        <f t="shared" ref="R203:R266" si="120">AT203+DK203-AQ203</f>
        <v>0</v>
      </c>
      <c r="S203" s="156">
        <f t="shared" ref="S203:S266" si="121">AS203+DJ203</f>
        <v>0</v>
      </c>
      <c r="T203" s="156">
        <f t="shared" si="102"/>
        <v>0</v>
      </c>
      <c r="U203" s="157">
        <f t="shared" si="103"/>
        <v>0</v>
      </c>
      <c r="V203" s="156"/>
      <c r="W203" s="161">
        <f t="shared" si="104"/>
        <v>0</v>
      </c>
      <c r="AA203" s="163">
        <v>194</v>
      </c>
      <c r="AB203" s="164"/>
      <c r="AC203" s="164"/>
      <c r="AD203" s="164"/>
      <c r="AE203" s="164"/>
      <c r="AF203" s="164"/>
      <c r="AG203" s="164"/>
      <c r="AH203" s="164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6"/>
      <c r="AW203" s="163">
        <f t="shared" si="105"/>
        <v>194</v>
      </c>
      <c r="AX203" s="164">
        <f t="shared" ref="AX203:AX266" si="122">AG203</f>
        <v>0</v>
      </c>
      <c r="AY203" s="165">
        <f t="shared" ref="AY203:AY266" si="123">AP203</f>
        <v>0</v>
      </c>
      <c r="AZ203" s="165">
        <f t="shared" ref="AZ203:BA266" si="124">AR203</f>
        <v>0</v>
      </c>
      <c r="BA203" s="165">
        <f t="shared" si="124"/>
        <v>0</v>
      </c>
      <c r="BB203" s="166">
        <f t="shared" ref="BB203:BB266" si="125">SUM(AY203:BA203)</f>
        <v>0</v>
      </c>
      <c r="BD203" s="163"/>
      <c r="BE203" s="165"/>
      <c r="BF203" s="165"/>
      <c r="BG203" s="165"/>
      <c r="BH203" s="166"/>
      <c r="BJ203" s="167"/>
      <c r="CA203" s="163">
        <v>194</v>
      </c>
      <c r="CB203" s="45">
        <v>194</v>
      </c>
      <c r="CC203" s="44" t="s">
        <v>297</v>
      </c>
      <c r="CD203" s="168">
        <f t="shared" ref="CD203:CD266" si="126">AL203</f>
        <v>0</v>
      </c>
      <c r="CE203" s="169">
        <v>0</v>
      </c>
      <c r="CF203" s="156">
        <f t="shared" ref="CF203:CF266" si="127">IF(CE203&lt;0,CD203,IF(CD203-CE203&gt;0,CD203-CE203,0))</f>
        <v>0</v>
      </c>
      <c r="CG203" s="156">
        <v>0</v>
      </c>
      <c r="CH203" s="156">
        <v>0</v>
      </c>
      <c r="CI203" s="156">
        <f t="shared" ref="CI203:CI266" si="128">EW203</f>
        <v>0</v>
      </c>
      <c r="CJ203" s="169">
        <f t="shared" si="106"/>
        <v>0</v>
      </c>
      <c r="CK203" s="170">
        <f t="shared" si="107"/>
        <v>0</v>
      </c>
      <c r="CZ203" s="156"/>
      <c r="DA203" s="163">
        <v>194</v>
      </c>
      <c r="DB203" s="44" t="s">
        <v>297</v>
      </c>
      <c r="DC203" s="156"/>
      <c r="DD203" s="156"/>
      <c r="DE203" s="156"/>
      <c r="DF203" s="156"/>
      <c r="DG203" s="171">
        <f t="shared" ref="DG203:DG266" si="129">SUM(DD203:DF203)</f>
        <v>0</v>
      </c>
      <c r="DH203" s="156"/>
      <c r="DI203" s="156"/>
      <c r="DJ203" s="156"/>
      <c r="DK203" s="171">
        <f t="shared" ref="DK203:DK266" si="130">SUM(DH203:DJ203)</f>
        <v>0</v>
      </c>
      <c r="DL203" s="172">
        <f t="shared" si="108"/>
        <v>0</v>
      </c>
      <c r="DM203" s="156"/>
      <c r="DN203" s="172">
        <f t="shared" si="109"/>
        <v>0</v>
      </c>
      <c r="DO203" s="156"/>
      <c r="DP203" s="162">
        <f t="shared" si="110"/>
        <v>0</v>
      </c>
      <c r="DQ203" s="156">
        <f t="shared" si="111"/>
        <v>0</v>
      </c>
      <c r="DR203" s="156">
        <f t="shared" ref="DR203:DR266" si="131">DP203-DQ203</f>
        <v>0</v>
      </c>
      <c r="DS203" s="171"/>
      <c r="DT203" s="172">
        <f t="shared" ref="DT203:DT266" si="132">IF(AND(DR203&lt;0,DS203&lt;0),      IF(DR203&lt;DS203,    0,   DS203-DR203),    IF(AND(DR203&gt;0,DS203&gt;0),     IF(OR(DS203&gt;DR203,DS203=DR203    ),      DS203-DR203,    0), DS203))</f>
        <v>0</v>
      </c>
      <c r="DU203" s="156"/>
      <c r="DV203" s="173"/>
      <c r="DW203" s="174"/>
      <c r="DX203" s="174"/>
      <c r="DY203" s="174"/>
      <c r="DZ203" s="171"/>
      <c r="EA203" s="175"/>
      <c r="EB203" s="176"/>
      <c r="EC203" s="177">
        <f t="shared" si="112"/>
        <v>-194</v>
      </c>
      <c r="ED203" s="175"/>
      <c r="EE203" s="178"/>
      <c r="EF203" s="175"/>
      <c r="EG203" s="175"/>
      <c r="EH203" s="174"/>
      <c r="EI203" s="175"/>
      <c r="EJ203" s="175"/>
      <c r="EK203" s="175"/>
      <c r="EL203" s="175"/>
      <c r="EM203" s="175"/>
    </row>
    <row r="204" spans="1:143" s="44" customFormat="1" ht="12" x14ac:dyDescent="0.2">
      <c r="A204" s="154">
        <v>195</v>
      </c>
      <c r="B204" s="45">
        <v>195</v>
      </c>
      <c r="C204" s="44" t="s">
        <v>298</v>
      </c>
      <c r="D204" s="155">
        <f t="shared" si="113"/>
        <v>0</v>
      </c>
      <c r="E204" s="156">
        <f t="shared" si="114"/>
        <v>0</v>
      </c>
      <c r="F204" s="156">
        <f t="shared" si="114"/>
        <v>0</v>
      </c>
      <c r="G204" s="156">
        <f t="shared" si="114"/>
        <v>0</v>
      </c>
      <c r="H204" s="157">
        <f t="shared" si="115"/>
        <v>0</v>
      </c>
      <c r="I204" s="156"/>
      <c r="J204" s="158">
        <f t="shared" si="116"/>
        <v>0</v>
      </c>
      <c r="K204" s="159">
        <f t="shared" si="117"/>
        <v>0</v>
      </c>
      <c r="L204" s="160">
        <f t="shared" si="100"/>
        <v>0</v>
      </c>
      <c r="M204" s="156"/>
      <c r="N204" s="161">
        <f t="shared" si="101"/>
        <v>0</v>
      </c>
      <c r="O204" s="156"/>
      <c r="P204" s="162">
        <f t="shared" si="118"/>
        <v>0</v>
      </c>
      <c r="Q204" s="156">
        <f t="shared" si="119"/>
        <v>0</v>
      </c>
      <c r="R204" s="156">
        <f t="shared" si="120"/>
        <v>0</v>
      </c>
      <c r="S204" s="156">
        <f t="shared" si="121"/>
        <v>0</v>
      </c>
      <c r="T204" s="156">
        <f t="shared" si="102"/>
        <v>0</v>
      </c>
      <c r="U204" s="157">
        <f t="shared" si="103"/>
        <v>0</v>
      </c>
      <c r="V204" s="156"/>
      <c r="W204" s="161">
        <f t="shared" si="104"/>
        <v>0</v>
      </c>
      <c r="AA204" s="163">
        <v>195</v>
      </c>
      <c r="AB204" s="164"/>
      <c r="AC204" s="164"/>
      <c r="AD204" s="164"/>
      <c r="AE204" s="164"/>
      <c r="AF204" s="164"/>
      <c r="AG204" s="164"/>
      <c r="AH204" s="164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6"/>
      <c r="AW204" s="163">
        <f t="shared" si="105"/>
        <v>195</v>
      </c>
      <c r="AX204" s="164">
        <f t="shared" si="122"/>
        <v>0</v>
      </c>
      <c r="AY204" s="165">
        <f t="shared" si="123"/>
        <v>0</v>
      </c>
      <c r="AZ204" s="165">
        <f t="shared" si="124"/>
        <v>0</v>
      </c>
      <c r="BA204" s="165">
        <f t="shared" si="124"/>
        <v>0</v>
      </c>
      <c r="BB204" s="166">
        <f t="shared" si="125"/>
        <v>0</v>
      </c>
      <c r="BD204" s="163"/>
      <c r="BE204" s="165"/>
      <c r="BF204" s="165"/>
      <c r="BG204" s="165"/>
      <c r="BH204" s="166"/>
      <c r="BJ204" s="167"/>
      <c r="CA204" s="163">
        <v>195</v>
      </c>
      <c r="CB204" s="45">
        <v>195</v>
      </c>
      <c r="CC204" s="44" t="s">
        <v>298</v>
      </c>
      <c r="CD204" s="168">
        <f t="shared" si="126"/>
        <v>0</v>
      </c>
      <c r="CE204" s="169">
        <v>0</v>
      </c>
      <c r="CF204" s="156">
        <f t="shared" si="127"/>
        <v>0</v>
      </c>
      <c r="CG204" s="156">
        <v>0</v>
      </c>
      <c r="CH204" s="156">
        <v>0</v>
      </c>
      <c r="CI204" s="156">
        <f t="shared" si="128"/>
        <v>0</v>
      </c>
      <c r="CJ204" s="169">
        <f t="shared" si="106"/>
        <v>0</v>
      </c>
      <c r="CK204" s="170">
        <f t="shared" si="107"/>
        <v>0</v>
      </c>
      <c r="CZ204" s="156"/>
      <c r="DA204" s="163">
        <v>195</v>
      </c>
      <c r="DB204" s="44" t="s">
        <v>298</v>
      </c>
      <c r="DC204" s="156"/>
      <c r="DD204" s="156"/>
      <c r="DE204" s="156"/>
      <c r="DF204" s="156"/>
      <c r="DG204" s="171">
        <f t="shared" si="129"/>
        <v>0</v>
      </c>
      <c r="DH204" s="156"/>
      <c r="DI204" s="156"/>
      <c r="DJ204" s="156"/>
      <c r="DK204" s="171">
        <f t="shared" si="130"/>
        <v>0</v>
      </c>
      <c r="DL204" s="172">
        <f t="shared" si="108"/>
        <v>0</v>
      </c>
      <c r="DM204" s="156"/>
      <c r="DN204" s="172">
        <f t="shared" si="109"/>
        <v>0</v>
      </c>
      <c r="DO204" s="156"/>
      <c r="DP204" s="162">
        <f t="shared" si="110"/>
        <v>0</v>
      </c>
      <c r="DQ204" s="156">
        <f t="shared" si="111"/>
        <v>0</v>
      </c>
      <c r="DR204" s="156">
        <f t="shared" si="131"/>
        <v>0</v>
      </c>
      <c r="DS204" s="171"/>
      <c r="DT204" s="172">
        <f t="shared" si="132"/>
        <v>0</v>
      </c>
      <c r="DU204" s="156"/>
      <c r="DV204" s="173"/>
      <c r="DW204" s="174"/>
      <c r="DX204" s="174"/>
      <c r="DY204" s="174"/>
      <c r="DZ204" s="171"/>
      <c r="EA204" s="175"/>
      <c r="EB204" s="176"/>
      <c r="EC204" s="177">
        <f t="shared" si="112"/>
        <v>-195</v>
      </c>
      <c r="ED204" s="175"/>
      <c r="EE204" s="178"/>
      <c r="EF204" s="175"/>
      <c r="EG204" s="175"/>
      <c r="EH204" s="174"/>
      <c r="EI204" s="175"/>
      <c r="EJ204" s="175"/>
      <c r="EK204" s="175"/>
      <c r="EL204" s="175"/>
      <c r="EM204" s="175"/>
    </row>
    <row r="205" spans="1:143" s="44" customFormat="1" ht="12" x14ac:dyDescent="0.2">
      <c r="A205" s="154">
        <v>196</v>
      </c>
      <c r="B205" s="45">
        <v>196</v>
      </c>
      <c r="C205" s="44" t="s">
        <v>299</v>
      </c>
      <c r="D205" s="155">
        <f t="shared" si="113"/>
        <v>8.8461538461538467</v>
      </c>
      <c r="E205" s="156">
        <f t="shared" si="114"/>
        <v>128276.75384615385</v>
      </c>
      <c r="F205" s="156">
        <f t="shared" si="114"/>
        <v>0</v>
      </c>
      <c r="G205" s="156">
        <f t="shared" si="114"/>
        <v>8297.6923076923085</v>
      </c>
      <c r="H205" s="157">
        <f t="shared" si="115"/>
        <v>136574.44615384616</v>
      </c>
      <c r="I205" s="156"/>
      <c r="J205" s="158">
        <f t="shared" si="116"/>
        <v>8297.6923076923085</v>
      </c>
      <c r="K205" s="159">
        <f t="shared" si="117"/>
        <v>9796.2062120853352</v>
      </c>
      <c r="L205" s="160">
        <f t="shared" si="100"/>
        <v>18093.898519777642</v>
      </c>
      <c r="M205" s="156"/>
      <c r="N205" s="161">
        <f t="shared" si="101"/>
        <v>118480.54763406853</v>
      </c>
      <c r="O205" s="156"/>
      <c r="P205" s="162">
        <f t="shared" si="118"/>
        <v>8297.6923076923085</v>
      </c>
      <c r="Q205" s="156">
        <f t="shared" si="119"/>
        <v>0</v>
      </c>
      <c r="R205" s="156">
        <f t="shared" si="120"/>
        <v>0</v>
      </c>
      <c r="S205" s="156">
        <f t="shared" si="121"/>
        <v>0</v>
      </c>
      <c r="T205" s="156">
        <f t="shared" si="102"/>
        <v>9796.2062120853352</v>
      </c>
      <c r="U205" s="157">
        <f t="shared" si="103"/>
        <v>18093.898519777642</v>
      </c>
      <c r="V205" s="156"/>
      <c r="W205" s="161">
        <f t="shared" si="104"/>
        <v>57227.446153846162</v>
      </c>
      <c r="AA205" s="163">
        <v>196</v>
      </c>
      <c r="AB205" s="164">
        <v>8.8461538461538467</v>
      </c>
      <c r="AC205" s="164">
        <v>0</v>
      </c>
      <c r="AD205" s="164">
        <v>0</v>
      </c>
      <c r="AE205" s="164">
        <v>0</v>
      </c>
      <c r="AF205" s="164">
        <v>0</v>
      </c>
      <c r="AG205" s="164">
        <v>0</v>
      </c>
      <c r="AH205" s="164">
        <v>130190</v>
      </c>
      <c r="AI205" s="165">
        <v>1913.2461538461541</v>
      </c>
      <c r="AJ205" s="165">
        <v>0</v>
      </c>
      <c r="AK205" s="165">
        <v>0</v>
      </c>
      <c r="AL205" s="165">
        <v>128276.75384615385</v>
      </c>
      <c r="AM205" s="165">
        <v>0</v>
      </c>
      <c r="AN205" s="165">
        <v>8297.6923076923085</v>
      </c>
      <c r="AO205" s="165">
        <v>136574.44615384616</v>
      </c>
      <c r="AP205" s="165">
        <v>0</v>
      </c>
      <c r="AQ205" s="165">
        <v>0</v>
      </c>
      <c r="AR205" s="165">
        <v>0</v>
      </c>
      <c r="AS205" s="165">
        <v>0</v>
      </c>
      <c r="AT205" s="165">
        <v>0</v>
      </c>
      <c r="AU205" s="166">
        <v>136574.44615384616</v>
      </c>
      <c r="AW205" s="163">
        <f t="shared" si="105"/>
        <v>196</v>
      </c>
      <c r="AX205" s="164">
        <f t="shared" si="122"/>
        <v>0</v>
      </c>
      <c r="AY205" s="165">
        <f t="shared" si="123"/>
        <v>0</v>
      </c>
      <c r="AZ205" s="165">
        <f t="shared" si="124"/>
        <v>0</v>
      </c>
      <c r="BA205" s="165">
        <f t="shared" si="124"/>
        <v>0</v>
      </c>
      <c r="BB205" s="166">
        <f t="shared" si="125"/>
        <v>0</v>
      </c>
      <c r="BC205" s="44">
        <v>138490</v>
      </c>
      <c r="BD205" s="163"/>
      <c r="BE205" s="165"/>
      <c r="BF205" s="165"/>
      <c r="BG205" s="165"/>
      <c r="BH205" s="166"/>
      <c r="BJ205" s="167"/>
      <c r="CA205" s="163">
        <v>196</v>
      </c>
      <c r="CB205" s="45">
        <v>196</v>
      </c>
      <c r="CC205" s="44" t="s">
        <v>299</v>
      </c>
      <c r="CD205" s="168">
        <f t="shared" si="126"/>
        <v>128276.75384615385</v>
      </c>
      <c r="CE205" s="169">
        <v>123360</v>
      </c>
      <c r="CF205" s="156">
        <f t="shared" si="127"/>
        <v>4916.7538461538497</v>
      </c>
      <c r="CG205" s="156">
        <v>14707.8</v>
      </c>
      <c r="CH205" s="156">
        <v>29305.200000000001</v>
      </c>
      <c r="CI205" s="156">
        <f t="shared" si="128"/>
        <v>0</v>
      </c>
      <c r="CJ205" s="169">
        <f t="shared" si="106"/>
        <v>48929.75384615385</v>
      </c>
      <c r="CK205" s="170">
        <f t="shared" si="107"/>
        <v>9796.2062120853352</v>
      </c>
      <c r="CZ205" s="156"/>
      <c r="DA205" s="163">
        <v>196</v>
      </c>
      <c r="DB205" s="44" t="s">
        <v>299</v>
      </c>
      <c r="DC205" s="156"/>
      <c r="DD205" s="156"/>
      <c r="DE205" s="156"/>
      <c r="DF205" s="156"/>
      <c r="DG205" s="171">
        <f t="shared" si="129"/>
        <v>0</v>
      </c>
      <c r="DH205" s="156"/>
      <c r="DI205" s="156"/>
      <c r="DJ205" s="156"/>
      <c r="DK205" s="171">
        <f t="shared" si="130"/>
        <v>0</v>
      </c>
      <c r="DL205" s="172">
        <f t="shared" si="108"/>
        <v>0</v>
      </c>
      <c r="DM205" s="156"/>
      <c r="DN205" s="172">
        <f t="shared" si="109"/>
        <v>0</v>
      </c>
      <c r="DO205" s="156"/>
      <c r="DP205" s="162">
        <f t="shared" si="110"/>
        <v>4916.7538461538497</v>
      </c>
      <c r="DQ205" s="156">
        <f t="shared" si="111"/>
        <v>0</v>
      </c>
      <c r="DR205" s="156">
        <f t="shared" si="131"/>
        <v>4916.7538461538497</v>
      </c>
      <c r="DS205" s="171"/>
      <c r="DT205" s="172">
        <f t="shared" si="132"/>
        <v>0</v>
      </c>
      <c r="DU205" s="156"/>
      <c r="DV205" s="173"/>
      <c r="DW205" s="174"/>
      <c r="DX205" s="174"/>
      <c r="DY205" s="174"/>
      <c r="DZ205" s="171"/>
      <c r="EA205" s="175"/>
      <c r="EB205" s="176"/>
      <c r="EC205" s="177">
        <f t="shared" si="112"/>
        <v>-196</v>
      </c>
      <c r="ED205" s="175"/>
      <c r="EE205" s="178"/>
      <c r="EF205" s="175"/>
      <c r="EG205" s="175"/>
      <c r="EH205" s="174"/>
      <c r="EI205" s="175"/>
      <c r="EJ205" s="175"/>
      <c r="EK205" s="175"/>
      <c r="EL205" s="175"/>
      <c r="EM205" s="175"/>
    </row>
    <row r="206" spans="1:143" s="44" customFormat="1" ht="12" x14ac:dyDescent="0.2">
      <c r="A206" s="154">
        <v>197</v>
      </c>
      <c r="B206" s="45">
        <v>197</v>
      </c>
      <c r="C206" s="44" t="s">
        <v>300</v>
      </c>
      <c r="D206" s="155">
        <f t="shared" si="113"/>
        <v>0</v>
      </c>
      <c r="E206" s="156">
        <f t="shared" si="114"/>
        <v>0</v>
      </c>
      <c r="F206" s="156">
        <f t="shared" si="114"/>
        <v>0</v>
      </c>
      <c r="G206" s="156">
        <f t="shared" si="114"/>
        <v>0</v>
      </c>
      <c r="H206" s="157">
        <f t="shared" si="115"/>
        <v>0</v>
      </c>
      <c r="I206" s="156"/>
      <c r="J206" s="158">
        <f t="shared" si="116"/>
        <v>0</v>
      </c>
      <c r="K206" s="159">
        <f t="shared" si="117"/>
        <v>0</v>
      </c>
      <c r="L206" s="160">
        <f t="shared" si="100"/>
        <v>0</v>
      </c>
      <c r="M206" s="156"/>
      <c r="N206" s="161">
        <f t="shared" si="101"/>
        <v>0</v>
      </c>
      <c r="O206" s="156"/>
      <c r="P206" s="162">
        <f t="shared" si="118"/>
        <v>0</v>
      </c>
      <c r="Q206" s="156">
        <f t="shared" si="119"/>
        <v>0</v>
      </c>
      <c r="R206" s="156">
        <f t="shared" si="120"/>
        <v>0</v>
      </c>
      <c r="S206" s="156">
        <f t="shared" si="121"/>
        <v>0</v>
      </c>
      <c r="T206" s="156">
        <f t="shared" si="102"/>
        <v>0</v>
      </c>
      <c r="U206" s="157">
        <f t="shared" si="103"/>
        <v>0</v>
      </c>
      <c r="V206" s="156"/>
      <c r="W206" s="161">
        <f t="shared" si="104"/>
        <v>0</v>
      </c>
      <c r="AA206" s="163">
        <v>197</v>
      </c>
      <c r="AB206" s="164"/>
      <c r="AC206" s="164"/>
      <c r="AD206" s="164"/>
      <c r="AE206" s="164"/>
      <c r="AF206" s="164"/>
      <c r="AG206" s="164"/>
      <c r="AH206" s="164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6"/>
      <c r="AW206" s="163">
        <f t="shared" si="105"/>
        <v>197</v>
      </c>
      <c r="AX206" s="164">
        <f t="shared" si="122"/>
        <v>0</v>
      </c>
      <c r="AY206" s="165">
        <f t="shared" si="123"/>
        <v>0</v>
      </c>
      <c r="AZ206" s="165">
        <f t="shared" si="124"/>
        <v>0</v>
      </c>
      <c r="BA206" s="165">
        <f t="shared" si="124"/>
        <v>0</v>
      </c>
      <c r="BB206" s="166">
        <f t="shared" si="125"/>
        <v>0</v>
      </c>
      <c r="BD206" s="163"/>
      <c r="BE206" s="165"/>
      <c r="BF206" s="165"/>
      <c r="BG206" s="165"/>
      <c r="BH206" s="166"/>
      <c r="BJ206" s="167"/>
      <c r="CA206" s="163">
        <v>197</v>
      </c>
      <c r="CB206" s="45">
        <v>197</v>
      </c>
      <c r="CC206" s="44" t="s">
        <v>300</v>
      </c>
      <c r="CD206" s="168">
        <f t="shared" si="126"/>
        <v>0</v>
      </c>
      <c r="CE206" s="169">
        <v>0</v>
      </c>
      <c r="CF206" s="156">
        <f t="shared" si="127"/>
        <v>0</v>
      </c>
      <c r="CG206" s="156">
        <v>0</v>
      </c>
      <c r="CH206" s="156">
        <v>0</v>
      </c>
      <c r="CI206" s="156">
        <f t="shared" si="128"/>
        <v>0</v>
      </c>
      <c r="CJ206" s="169">
        <f t="shared" si="106"/>
        <v>0</v>
      </c>
      <c r="CK206" s="170">
        <f t="shared" si="107"/>
        <v>0</v>
      </c>
      <c r="CZ206" s="156"/>
      <c r="DA206" s="163">
        <v>197</v>
      </c>
      <c r="DB206" s="44" t="s">
        <v>300</v>
      </c>
      <c r="DC206" s="156"/>
      <c r="DD206" s="156"/>
      <c r="DE206" s="156"/>
      <c r="DF206" s="156"/>
      <c r="DG206" s="171">
        <f t="shared" si="129"/>
        <v>0</v>
      </c>
      <c r="DH206" s="156"/>
      <c r="DI206" s="156"/>
      <c r="DJ206" s="156"/>
      <c r="DK206" s="171">
        <f t="shared" si="130"/>
        <v>0</v>
      </c>
      <c r="DL206" s="172">
        <f t="shared" si="108"/>
        <v>0</v>
      </c>
      <c r="DM206" s="156"/>
      <c r="DN206" s="172">
        <f t="shared" si="109"/>
        <v>0</v>
      </c>
      <c r="DO206" s="156"/>
      <c r="DP206" s="162">
        <f t="shared" si="110"/>
        <v>0</v>
      </c>
      <c r="DQ206" s="156">
        <f t="shared" si="111"/>
        <v>0</v>
      </c>
      <c r="DR206" s="156">
        <f t="shared" si="131"/>
        <v>0</v>
      </c>
      <c r="DS206" s="171"/>
      <c r="DT206" s="172">
        <f t="shared" si="132"/>
        <v>0</v>
      </c>
      <c r="DU206" s="156"/>
      <c r="DV206" s="173"/>
      <c r="DW206" s="174"/>
      <c r="DX206" s="174"/>
      <c r="DY206" s="174"/>
      <c r="DZ206" s="171"/>
      <c r="EA206" s="175"/>
      <c r="EB206" s="176"/>
      <c r="EC206" s="177">
        <f t="shared" si="112"/>
        <v>-197</v>
      </c>
      <c r="ED206" s="175"/>
      <c r="EE206" s="178"/>
      <c r="EF206" s="175"/>
      <c r="EG206" s="175"/>
      <c r="EH206" s="174"/>
      <c r="EI206" s="175"/>
      <c r="EJ206" s="175"/>
      <c r="EK206" s="175"/>
      <c r="EL206" s="175"/>
      <c r="EM206" s="175"/>
    </row>
    <row r="207" spans="1:143" s="44" customFormat="1" ht="12" x14ac:dyDescent="0.2">
      <c r="A207" s="154">
        <v>198</v>
      </c>
      <c r="B207" s="45">
        <v>198</v>
      </c>
      <c r="C207" s="44" t="s">
        <v>301</v>
      </c>
      <c r="D207" s="155">
        <f t="shared" si="113"/>
        <v>16.902255639097742</v>
      </c>
      <c r="E207" s="156">
        <f t="shared" si="114"/>
        <v>227701</v>
      </c>
      <c r="F207" s="156">
        <f t="shared" si="114"/>
        <v>0</v>
      </c>
      <c r="G207" s="156">
        <f t="shared" si="114"/>
        <v>15854.315789473683</v>
      </c>
      <c r="H207" s="157">
        <f t="shared" si="115"/>
        <v>243555.31578947368</v>
      </c>
      <c r="I207" s="156"/>
      <c r="J207" s="158">
        <f t="shared" si="116"/>
        <v>15854.315789473683</v>
      </c>
      <c r="K207" s="159">
        <f t="shared" si="117"/>
        <v>2685</v>
      </c>
      <c r="L207" s="160">
        <f t="shared" si="100"/>
        <v>18539.315789473683</v>
      </c>
      <c r="M207" s="156"/>
      <c r="N207" s="161">
        <f t="shared" si="101"/>
        <v>225016</v>
      </c>
      <c r="O207" s="156"/>
      <c r="P207" s="162">
        <f t="shared" si="118"/>
        <v>15854.315789473683</v>
      </c>
      <c r="Q207" s="156">
        <f t="shared" si="119"/>
        <v>0</v>
      </c>
      <c r="R207" s="156">
        <f t="shared" si="120"/>
        <v>0</v>
      </c>
      <c r="S207" s="156">
        <f t="shared" si="121"/>
        <v>0</v>
      </c>
      <c r="T207" s="156">
        <f t="shared" si="102"/>
        <v>2685</v>
      </c>
      <c r="U207" s="157">
        <f t="shared" si="103"/>
        <v>18539.315789473683</v>
      </c>
      <c r="V207" s="156"/>
      <c r="W207" s="161">
        <f t="shared" si="104"/>
        <v>18539.315789473683</v>
      </c>
      <c r="AA207" s="163">
        <v>198</v>
      </c>
      <c r="AB207" s="164">
        <v>16.902255639097742</v>
      </c>
      <c r="AC207" s="164">
        <v>0</v>
      </c>
      <c r="AD207" s="164">
        <v>0</v>
      </c>
      <c r="AE207" s="164">
        <v>0</v>
      </c>
      <c r="AF207" s="164">
        <v>0</v>
      </c>
      <c r="AG207" s="164">
        <v>0</v>
      </c>
      <c r="AH207" s="164">
        <v>227701</v>
      </c>
      <c r="AI207" s="165">
        <v>0</v>
      </c>
      <c r="AJ207" s="165">
        <v>0</v>
      </c>
      <c r="AK207" s="165">
        <v>0</v>
      </c>
      <c r="AL207" s="165">
        <v>227701</v>
      </c>
      <c r="AM207" s="165">
        <v>0</v>
      </c>
      <c r="AN207" s="165">
        <v>15854.315789473683</v>
      </c>
      <c r="AO207" s="165">
        <v>243555.31578947368</v>
      </c>
      <c r="AP207" s="165">
        <v>0</v>
      </c>
      <c r="AQ207" s="165">
        <v>0</v>
      </c>
      <c r="AR207" s="165">
        <v>0</v>
      </c>
      <c r="AS207" s="165">
        <v>0</v>
      </c>
      <c r="AT207" s="165">
        <v>0</v>
      </c>
      <c r="AU207" s="166">
        <v>243555.31578947368</v>
      </c>
      <c r="AW207" s="163">
        <f t="shared" si="105"/>
        <v>198</v>
      </c>
      <c r="AX207" s="164">
        <f t="shared" si="122"/>
        <v>0</v>
      </c>
      <c r="AY207" s="165">
        <f t="shared" si="123"/>
        <v>0</v>
      </c>
      <c r="AZ207" s="165">
        <f t="shared" si="124"/>
        <v>0</v>
      </c>
      <c r="BA207" s="165">
        <f t="shared" si="124"/>
        <v>0</v>
      </c>
      <c r="BB207" s="166">
        <f t="shared" si="125"/>
        <v>0</v>
      </c>
      <c r="BC207" s="44">
        <v>243555</v>
      </c>
      <c r="BD207" s="163"/>
      <c r="BE207" s="165"/>
      <c r="BF207" s="165"/>
      <c r="BG207" s="165"/>
      <c r="BH207" s="166"/>
      <c r="BJ207" s="167"/>
      <c r="CA207" s="163">
        <v>198</v>
      </c>
      <c r="CB207" s="45">
        <v>198</v>
      </c>
      <c r="CC207" s="44" t="s">
        <v>301</v>
      </c>
      <c r="CD207" s="168">
        <f t="shared" si="126"/>
        <v>227701</v>
      </c>
      <c r="CE207" s="169">
        <v>225016</v>
      </c>
      <c r="CF207" s="156">
        <f t="shared" si="127"/>
        <v>2685</v>
      </c>
      <c r="CG207" s="156">
        <v>0</v>
      </c>
      <c r="CH207" s="156">
        <v>0</v>
      </c>
      <c r="CI207" s="156">
        <f t="shared" si="128"/>
        <v>0</v>
      </c>
      <c r="CJ207" s="169">
        <f t="shared" si="106"/>
        <v>2685</v>
      </c>
      <c r="CK207" s="170">
        <f t="shared" si="107"/>
        <v>2685</v>
      </c>
      <c r="CZ207" s="156"/>
      <c r="DA207" s="163">
        <v>198</v>
      </c>
      <c r="DB207" s="44" t="s">
        <v>301</v>
      </c>
      <c r="DC207" s="156"/>
      <c r="DD207" s="156"/>
      <c r="DE207" s="156"/>
      <c r="DF207" s="156"/>
      <c r="DG207" s="171">
        <f t="shared" si="129"/>
        <v>0</v>
      </c>
      <c r="DH207" s="156"/>
      <c r="DI207" s="156"/>
      <c r="DJ207" s="156"/>
      <c r="DK207" s="171">
        <f t="shared" si="130"/>
        <v>0</v>
      </c>
      <c r="DL207" s="172">
        <f t="shared" si="108"/>
        <v>0</v>
      </c>
      <c r="DM207" s="156"/>
      <c r="DN207" s="172">
        <f t="shared" si="109"/>
        <v>0</v>
      </c>
      <c r="DO207" s="156"/>
      <c r="DP207" s="162">
        <f t="shared" si="110"/>
        <v>2685</v>
      </c>
      <c r="DQ207" s="156">
        <f t="shared" si="111"/>
        <v>0</v>
      </c>
      <c r="DR207" s="156">
        <f t="shared" si="131"/>
        <v>2685</v>
      </c>
      <c r="DS207" s="171"/>
      <c r="DT207" s="172">
        <f t="shared" si="132"/>
        <v>0</v>
      </c>
      <c r="DU207" s="156"/>
      <c r="DV207" s="173"/>
      <c r="DW207" s="174"/>
      <c r="DX207" s="174"/>
      <c r="DY207" s="174"/>
      <c r="DZ207" s="171"/>
      <c r="EA207" s="175"/>
      <c r="EB207" s="176"/>
      <c r="EC207" s="177">
        <f t="shared" si="112"/>
        <v>-198</v>
      </c>
      <c r="ED207" s="175"/>
      <c r="EE207" s="178"/>
      <c r="EF207" s="175"/>
      <c r="EG207" s="175"/>
      <c r="EH207" s="174"/>
      <c r="EI207" s="175"/>
      <c r="EJ207" s="175"/>
      <c r="EK207" s="175"/>
      <c r="EL207" s="175"/>
      <c r="EM207" s="175"/>
    </row>
    <row r="208" spans="1:143" s="44" customFormat="1" ht="12" x14ac:dyDescent="0.2">
      <c r="A208" s="154">
        <v>199</v>
      </c>
      <c r="B208" s="45">
        <v>199</v>
      </c>
      <c r="C208" s="44" t="s">
        <v>302</v>
      </c>
      <c r="D208" s="155">
        <f t="shared" si="113"/>
        <v>3.2092258261933893</v>
      </c>
      <c r="E208" s="156">
        <f t="shared" si="114"/>
        <v>86286</v>
      </c>
      <c r="F208" s="156">
        <f t="shared" si="114"/>
        <v>0</v>
      </c>
      <c r="G208" s="156">
        <f t="shared" si="114"/>
        <v>3010.2538249694012</v>
      </c>
      <c r="H208" s="157">
        <f t="shared" si="115"/>
        <v>89296.253824969404</v>
      </c>
      <c r="I208" s="156"/>
      <c r="J208" s="158">
        <f t="shared" si="116"/>
        <v>3010.2538249694012</v>
      </c>
      <c r="K208" s="159">
        <f t="shared" si="117"/>
        <v>7584</v>
      </c>
      <c r="L208" s="160">
        <f t="shared" si="100"/>
        <v>10594.253824969401</v>
      </c>
      <c r="M208" s="156"/>
      <c r="N208" s="161">
        <f t="shared" si="101"/>
        <v>78702</v>
      </c>
      <c r="O208" s="156"/>
      <c r="P208" s="162">
        <f t="shared" si="118"/>
        <v>3010.2538249694012</v>
      </c>
      <c r="Q208" s="156">
        <f t="shared" si="119"/>
        <v>0</v>
      </c>
      <c r="R208" s="156">
        <f t="shared" si="120"/>
        <v>0</v>
      </c>
      <c r="S208" s="156">
        <f t="shared" si="121"/>
        <v>0</v>
      </c>
      <c r="T208" s="156">
        <f t="shared" si="102"/>
        <v>7584</v>
      </c>
      <c r="U208" s="157">
        <f t="shared" si="103"/>
        <v>10594.253824969401</v>
      </c>
      <c r="V208" s="156"/>
      <c r="W208" s="161">
        <f t="shared" si="104"/>
        <v>13620.6538249694</v>
      </c>
      <c r="AA208" s="163">
        <v>199</v>
      </c>
      <c r="AB208" s="164">
        <v>3.2092258261933893</v>
      </c>
      <c r="AC208" s="164">
        <v>0</v>
      </c>
      <c r="AD208" s="164">
        <v>0</v>
      </c>
      <c r="AE208" s="164">
        <v>0</v>
      </c>
      <c r="AF208" s="164">
        <v>0</v>
      </c>
      <c r="AG208" s="164">
        <v>0</v>
      </c>
      <c r="AH208" s="164">
        <v>86286</v>
      </c>
      <c r="AI208" s="165">
        <v>0</v>
      </c>
      <c r="AJ208" s="165">
        <v>0</v>
      </c>
      <c r="AK208" s="165">
        <v>0</v>
      </c>
      <c r="AL208" s="165">
        <v>86286</v>
      </c>
      <c r="AM208" s="165">
        <v>0</v>
      </c>
      <c r="AN208" s="165">
        <v>3010.2538249694012</v>
      </c>
      <c r="AO208" s="165">
        <v>89296.253824969419</v>
      </c>
      <c r="AP208" s="165">
        <v>0</v>
      </c>
      <c r="AQ208" s="165">
        <v>0</v>
      </c>
      <c r="AR208" s="165">
        <v>0</v>
      </c>
      <c r="AS208" s="165">
        <v>0</v>
      </c>
      <c r="AT208" s="165">
        <v>0</v>
      </c>
      <c r="AU208" s="166">
        <v>89296.253824969419</v>
      </c>
      <c r="AW208" s="163">
        <f t="shared" si="105"/>
        <v>199</v>
      </c>
      <c r="AX208" s="164">
        <f t="shared" si="122"/>
        <v>0</v>
      </c>
      <c r="AY208" s="165">
        <f t="shared" si="123"/>
        <v>0</v>
      </c>
      <c r="AZ208" s="165">
        <f t="shared" si="124"/>
        <v>0</v>
      </c>
      <c r="BA208" s="165">
        <f t="shared" si="124"/>
        <v>0</v>
      </c>
      <c r="BB208" s="166">
        <f t="shared" si="125"/>
        <v>0</v>
      </c>
      <c r="BC208" s="44">
        <v>89297</v>
      </c>
      <c r="BD208" s="163"/>
      <c r="BE208" s="165"/>
      <c r="BF208" s="165"/>
      <c r="BG208" s="165"/>
      <c r="BH208" s="166"/>
      <c r="BJ208" s="167"/>
      <c r="CA208" s="163">
        <v>199</v>
      </c>
      <c r="CB208" s="45">
        <v>199</v>
      </c>
      <c r="CC208" s="44" t="s">
        <v>302</v>
      </c>
      <c r="CD208" s="168">
        <f t="shared" si="126"/>
        <v>86286</v>
      </c>
      <c r="CE208" s="169">
        <v>78702</v>
      </c>
      <c r="CF208" s="156">
        <f t="shared" si="127"/>
        <v>7584</v>
      </c>
      <c r="CG208" s="156">
        <v>0</v>
      </c>
      <c r="CH208" s="156">
        <v>3026.4</v>
      </c>
      <c r="CI208" s="156">
        <f t="shared" si="128"/>
        <v>0</v>
      </c>
      <c r="CJ208" s="169">
        <f t="shared" si="106"/>
        <v>10610.4</v>
      </c>
      <c r="CK208" s="170">
        <f t="shared" si="107"/>
        <v>7584</v>
      </c>
      <c r="CZ208" s="156"/>
      <c r="DA208" s="163">
        <v>199</v>
      </c>
      <c r="DB208" s="44" t="s">
        <v>302</v>
      </c>
      <c r="DC208" s="156"/>
      <c r="DD208" s="156"/>
      <c r="DE208" s="156"/>
      <c r="DF208" s="156"/>
      <c r="DG208" s="171">
        <f t="shared" si="129"/>
        <v>0</v>
      </c>
      <c r="DH208" s="156"/>
      <c r="DI208" s="156"/>
      <c r="DJ208" s="156"/>
      <c r="DK208" s="171">
        <f t="shared" si="130"/>
        <v>0</v>
      </c>
      <c r="DL208" s="172">
        <f t="shared" si="108"/>
        <v>0</v>
      </c>
      <c r="DM208" s="156"/>
      <c r="DN208" s="172">
        <f t="shared" si="109"/>
        <v>0</v>
      </c>
      <c r="DO208" s="156"/>
      <c r="DP208" s="162">
        <f t="shared" si="110"/>
        <v>7584</v>
      </c>
      <c r="DQ208" s="156">
        <f t="shared" si="111"/>
        <v>0</v>
      </c>
      <c r="DR208" s="156">
        <f t="shared" si="131"/>
        <v>7584</v>
      </c>
      <c r="DS208" s="171"/>
      <c r="DT208" s="172">
        <f t="shared" si="132"/>
        <v>0</v>
      </c>
      <c r="DU208" s="156"/>
      <c r="DV208" s="173"/>
      <c r="DW208" s="174"/>
      <c r="DX208" s="174"/>
      <c r="DY208" s="174"/>
      <c r="DZ208" s="171"/>
      <c r="EA208" s="175"/>
      <c r="EB208" s="176"/>
      <c r="EC208" s="177">
        <f t="shared" si="112"/>
        <v>-199</v>
      </c>
      <c r="ED208" s="175"/>
      <c r="EE208" s="178"/>
      <c r="EF208" s="175"/>
      <c r="EG208" s="175"/>
      <c r="EH208" s="174"/>
      <c r="EI208" s="175"/>
      <c r="EJ208" s="175"/>
      <c r="EK208" s="175"/>
      <c r="EL208" s="175"/>
      <c r="EM208" s="175"/>
    </row>
    <row r="209" spans="1:143" s="44" customFormat="1" ht="12" x14ac:dyDescent="0.2">
      <c r="A209" s="154">
        <v>200</v>
      </c>
      <c r="B209" s="45">
        <v>200</v>
      </c>
      <c r="C209" s="44" t="s">
        <v>303</v>
      </c>
      <c r="D209" s="155">
        <f t="shared" si="113"/>
        <v>0</v>
      </c>
      <c r="E209" s="156">
        <f t="shared" si="114"/>
        <v>0</v>
      </c>
      <c r="F209" s="156">
        <f t="shared" si="114"/>
        <v>0</v>
      </c>
      <c r="G209" s="156">
        <f t="shared" si="114"/>
        <v>0</v>
      </c>
      <c r="H209" s="157">
        <f t="shared" si="115"/>
        <v>0</v>
      </c>
      <c r="I209" s="156"/>
      <c r="J209" s="158">
        <f t="shared" si="116"/>
        <v>0</v>
      </c>
      <c r="K209" s="159">
        <f t="shared" si="117"/>
        <v>0</v>
      </c>
      <c r="L209" s="160">
        <f t="shared" si="100"/>
        <v>0</v>
      </c>
      <c r="M209" s="156"/>
      <c r="N209" s="161">
        <f t="shared" si="101"/>
        <v>0</v>
      </c>
      <c r="O209" s="156"/>
      <c r="P209" s="162">
        <f t="shared" si="118"/>
        <v>0</v>
      </c>
      <c r="Q209" s="156">
        <f t="shared" si="119"/>
        <v>0</v>
      </c>
      <c r="R209" s="156">
        <f t="shared" si="120"/>
        <v>0</v>
      </c>
      <c r="S209" s="156">
        <f t="shared" si="121"/>
        <v>0</v>
      </c>
      <c r="T209" s="156">
        <f t="shared" si="102"/>
        <v>0</v>
      </c>
      <c r="U209" s="157">
        <f t="shared" si="103"/>
        <v>0</v>
      </c>
      <c r="V209" s="156"/>
      <c r="W209" s="161">
        <f t="shared" si="104"/>
        <v>0</v>
      </c>
      <c r="AA209" s="163">
        <v>200</v>
      </c>
      <c r="AB209" s="164"/>
      <c r="AC209" s="164"/>
      <c r="AD209" s="164"/>
      <c r="AE209" s="164"/>
      <c r="AF209" s="164"/>
      <c r="AG209" s="164"/>
      <c r="AH209" s="164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6"/>
      <c r="AW209" s="163">
        <f t="shared" si="105"/>
        <v>200</v>
      </c>
      <c r="AX209" s="164">
        <f t="shared" si="122"/>
        <v>0</v>
      </c>
      <c r="AY209" s="165">
        <f t="shared" si="123"/>
        <v>0</v>
      </c>
      <c r="AZ209" s="165">
        <f t="shared" si="124"/>
        <v>0</v>
      </c>
      <c r="BA209" s="165">
        <f t="shared" si="124"/>
        <v>0</v>
      </c>
      <c r="BB209" s="166">
        <f t="shared" si="125"/>
        <v>0</v>
      </c>
      <c r="BD209" s="163"/>
      <c r="BE209" s="165"/>
      <c r="BF209" s="165"/>
      <c r="BG209" s="165"/>
      <c r="BH209" s="166"/>
      <c r="BJ209" s="167"/>
      <c r="CA209" s="163">
        <v>200</v>
      </c>
      <c r="CB209" s="45">
        <v>200</v>
      </c>
      <c r="CC209" s="44" t="s">
        <v>303</v>
      </c>
      <c r="CD209" s="168">
        <f t="shared" si="126"/>
        <v>0</v>
      </c>
      <c r="CE209" s="169">
        <v>0</v>
      </c>
      <c r="CF209" s="156">
        <f t="shared" si="127"/>
        <v>0</v>
      </c>
      <c r="CG209" s="156">
        <v>0</v>
      </c>
      <c r="CH209" s="156">
        <v>0</v>
      </c>
      <c r="CI209" s="156">
        <f t="shared" si="128"/>
        <v>0</v>
      </c>
      <c r="CJ209" s="169">
        <f t="shared" si="106"/>
        <v>0</v>
      </c>
      <c r="CK209" s="170">
        <f t="shared" si="107"/>
        <v>0</v>
      </c>
      <c r="CZ209" s="156"/>
      <c r="DA209" s="163">
        <v>200</v>
      </c>
      <c r="DB209" s="44" t="s">
        <v>303</v>
      </c>
      <c r="DC209" s="156"/>
      <c r="DD209" s="156"/>
      <c r="DE209" s="156"/>
      <c r="DF209" s="156"/>
      <c r="DG209" s="171">
        <f t="shared" si="129"/>
        <v>0</v>
      </c>
      <c r="DH209" s="156"/>
      <c r="DI209" s="156"/>
      <c r="DJ209" s="156"/>
      <c r="DK209" s="171">
        <f t="shared" si="130"/>
        <v>0</v>
      </c>
      <c r="DL209" s="172">
        <f t="shared" si="108"/>
        <v>0</v>
      </c>
      <c r="DM209" s="156"/>
      <c r="DN209" s="172">
        <f t="shared" si="109"/>
        <v>0</v>
      </c>
      <c r="DO209" s="156"/>
      <c r="DP209" s="162">
        <f t="shared" si="110"/>
        <v>0</v>
      </c>
      <c r="DQ209" s="156">
        <f t="shared" si="111"/>
        <v>0</v>
      </c>
      <c r="DR209" s="156">
        <f t="shared" si="131"/>
        <v>0</v>
      </c>
      <c r="DS209" s="171"/>
      <c r="DT209" s="172">
        <f t="shared" si="132"/>
        <v>0</v>
      </c>
      <c r="DU209" s="156"/>
      <c r="DV209" s="173"/>
      <c r="DW209" s="174"/>
      <c r="DX209" s="174"/>
      <c r="DY209" s="174"/>
      <c r="DZ209" s="171"/>
      <c r="EA209" s="175"/>
      <c r="EB209" s="176"/>
      <c r="EC209" s="177">
        <f t="shared" si="112"/>
        <v>-200</v>
      </c>
      <c r="ED209" s="175"/>
      <c r="EE209" s="178"/>
      <c r="EF209" s="175"/>
      <c r="EG209" s="175"/>
      <c r="EH209" s="174"/>
      <c r="EI209" s="175"/>
      <c r="EJ209" s="175"/>
      <c r="EK209" s="175"/>
      <c r="EL209" s="175"/>
      <c r="EM209" s="175"/>
    </row>
    <row r="210" spans="1:143" s="44" customFormat="1" ht="12" x14ac:dyDescent="0.2">
      <c r="A210" s="154">
        <v>201</v>
      </c>
      <c r="B210" s="45">
        <v>201</v>
      </c>
      <c r="C210" s="44" t="s">
        <v>304</v>
      </c>
      <c r="D210" s="155">
        <f t="shared" si="113"/>
        <v>1441.072089005525</v>
      </c>
      <c r="E210" s="156">
        <f t="shared" si="114"/>
        <v>20067134.661345322</v>
      </c>
      <c r="F210" s="156">
        <f t="shared" si="114"/>
        <v>214454</v>
      </c>
      <c r="G210" s="156">
        <f t="shared" si="114"/>
        <v>1351725.6194871811</v>
      </c>
      <c r="H210" s="157">
        <f t="shared" si="115"/>
        <v>21633314.280832503</v>
      </c>
      <c r="I210" s="156"/>
      <c r="J210" s="158">
        <f t="shared" si="116"/>
        <v>1351725.6194871811</v>
      </c>
      <c r="K210" s="159">
        <f t="shared" si="117"/>
        <v>3527771.3785978472</v>
      </c>
      <c r="L210" s="160">
        <f t="shared" si="100"/>
        <v>4879496.9980850285</v>
      </c>
      <c r="M210" s="156"/>
      <c r="N210" s="161">
        <f t="shared" si="101"/>
        <v>16753817.282747474</v>
      </c>
      <c r="O210" s="156"/>
      <c r="P210" s="162">
        <f t="shared" si="118"/>
        <v>1351725.6194871811</v>
      </c>
      <c r="Q210" s="156">
        <f t="shared" si="119"/>
        <v>0.76499063581897342</v>
      </c>
      <c r="R210" s="156">
        <f t="shared" si="120"/>
        <v>0</v>
      </c>
      <c r="S210" s="156">
        <f t="shared" si="121"/>
        <v>0</v>
      </c>
      <c r="T210" s="156">
        <f t="shared" si="102"/>
        <v>3527771.3785978472</v>
      </c>
      <c r="U210" s="157">
        <f t="shared" si="103"/>
        <v>4879497.7630756646</v>
      </c>
      <c r="V210" s="156"/>
      <c r="W210" s="161">
        <f t="shared" si="104"/>
        <v>6060140.6458231378</v>
      </c>
      <c r="AA210" s="163">
        <v>201</v>
      </c>
      <c r="AB210" s="164">
        <v>1441.072089005525</v>
      </c>
      <c r="AC210" s="164">
        <v>0</v>
      </c>
      <c r="AD210" s="164">
        <v>0</v>
      </c>
      <c r="AE210" s="164">
        <v>0</v>
      </c>
      <c r="AF210" s="164">
        <v>0</v>
      </c>
      <c r="AG210" s="164">
        <v>0</v>
      </c>
      <c r="AH210" s="164">
        <v>20182651</v>
      </c>
      <c r="AI210" s="165">
        <v>115516.3386546827</v>
      </c>
      <c r="AJ210" s="165">
        <v>0</v>
      </c>
      <c r="AK210" s="165">
        <v>0</v>
      </c>
      <c r="AL210" s="165">
        <v>20067134.661345322</v>
      </c>
      <c r="AM210" s="165">
        <v>214454</v>
      </c>
      <c r="AN210" s="165">
        <v>1351725.6194871811</v>
      </c>
      <c r="AO210" s="165">
        <v>21633314.280832496</v>
      </c>
      <c r="AP210" s="165">
        <v>0</v>
      </c>
      <c r="AQ210" s="165">
        <v>0.76499063581897342</v>
      </c>
      <c r="AR210" s="165">
        <v>0</v>
      </c>
      <c r="AS210" s="165">
        <v>0</v>
      </c>
      <c r="AT210" s="165">
        <v>0.76499063581897342</v>
      </c>
      <c r="AU210" s="166">
        <v>21633315.045823131</v>
      </c>
      <c r="AW210" s="163">
        <f t="shared" si="105"/>
        <v>201</v>
      </c>
      <c r="AX210" s="164">
        <f t="shared" si="122"/>
        <v>0</v>
      </c>
      <c r="AY210" s="165">
        <f t="shared" si="123"/>
        <v>0</v>
      </c>
      <c r="AZ210" s="165">
        <f t="shared" si="124"/>
        <v>0</v>
      </c>
      <c r="BA210" s="165">
        <f t="shared" si="124"/>
        <v>0</v>
      </c>
      <c r="BB210" s="166">
        <f t="shared" si="125"/>
        <v>0</v>
      </c>
      <c r="BC210" s="44">
        <v>21748826</v>
      </c>
      <c r="BD210" s="163"/>
      <c r="BE210" s="165"/>
      <c r="BF210" s="165"/>
      <c r="BG210" s="165"/>
      <c r="BH210" s="166"/>
      <c r="BJ210" s="167"/>
      <c r="CA210" s="163">
        <v>201</v>
      </c>
      <c r="CB210" s="45">
        <v>201</v>
      </c>
      <c r="CC210" s="44" t="s">
        <v>304</v>
      </c>
      <c r="CD210" s="168">
        <f t="shared" si="126"/>
        <v>20067134.661345322</v>
      </c>
      <c r="CE210" s="169">
        <v>16777750</v>
      </c>
      <c r="CF210" s="156">
        <f t="shared" si="127"/>
        <v>3289384.6613453217</v>
      </c>
      <c r="CG210" s="156">
        <v>718552.79999999993</v>
      </c>
      <c r="CH210" s="156">
        <v>700476.8</v>
      </c>
      <c r="CI210" s="156">
        <f t="shared" si="128"/>
        <v>0</v>
      </c>
      <c r="CJ210" s="169">
        <f t="shared" si="106"/>
        <v>4708414.2613453213</v>
      </c>
      <c r="CK210" s="170">
        <f t="shared" si="107"/>
        <v>3527771.3785978472</v>
      </c>
      <c r="CZ210" s="156"/>
      <c r="DA210" s="163">
        <v>201</v>
      </c>
      <c r="DB210" s="44" t="s">
        <v>304</v>
      </c>
      <c r="DC210" s="156"/>
      <c r="DD210" s="156"/>
      <c r="DE210" s="156"/>
      <c r="DF210" s="156"/>
      <c r="DG210" s="171">
        <f t="shared" si="129"/>
        <v>0</v>
      </c>
      <c r="DH210" s="156"/>
      <c r="DI210" s="156"/>
      <c r="DJ210" s="156"/>
      <c r="DK210" s="171">
        <f t="shared" si="130"/>
        <v>0</v>
      </c>
      <c r="DL210" s="172">
        <f t="shared" si="108"/>
        <v>0</v>
      </c>
      <c r="DM210" s="156"/>
      <c r="DN210" s="172">
        <f t="shared" si="109"/>
        <v>0</v>
      </c>
      <c r="DO210" s="156"/>
      <c r="DP210" s="162">
        <f t="shared" si="110"/>
        <v>3289384.6613453217</v>
      </c>
      <c r="DQ210" s="156">
        <f t="shared" si="111"/>
        <v>0</v>
      </c>
      <c r="DR210" s="156">
        <f t="shared" si="131"/>
        <v>3289384.6613453217</v>
      </c>
      <c r="DS210" s="171"/>
      <c r="DT210" s="172">
        <f t="shared" si="132"/>
        <v>0</v>
      </c>
      <c r="DU210" s="156"/>
      <c r="DV210" s="173"/>
      <c r="DW210" s="174"/>
      <c r="DX210" s="174"/>
      <c r="DY210" s="174"/>
      <c r="DZ210" s="171"/>
      <c r="EA210" s="175"/>
      <c r="EB210" s="176"/>
      <c r="EC210" s="177">
        <f t="shared" si="112"/>
        <v>-201</v>
      </c>
      <c r="ED210" s="175"/>
      <c r="EE210" s="178"/>
      <c r="EF210" s="175"/>
      <c r="EG210" s="175"/>
      <c r="EH210" s="174"/>
      <c r="EI210" s="175"/>
      <c r="EJ210" s="175"/>
      <c r="EK210" s="175"/>
      <c r="EL210" s="175"/>
      <c r="EM210" s="175"/>
    </row>
    <row r="211" spans="1:143" s="44" customFormat="1" ht="12" x14ac:dyDescent="0.2">
      <c r="A211" s="154">
        <v>202</v>
      </c>
      <c r="B211" s="45">
        <v>202</v>
      </c>
      <c r="C211" s="44" t="s">
        <v>305</v>
      </c>
      <c r="D211" s="155">
        <f t="shared" si="113"/>
        <v>0</v>
      </c>
      <c r="E211" s="156">
        <f t="shared" si="114"/>
        <v>0</v>
      </c>
      <c r="F211" s="156">
        <f t="shared" si="114"/>
        <v>0</v>
      </c>
      <c r="G211" s="156">
        <f t="shared" si="114"/>
        <v>0</v>
      </c>
      <c r="H211" s="157">
        <f t="shared" si="115"/>
        <v>0</v>
      </c>
      <c r="I211" s="156"/>
      <c r="J211" s="158">
        <f t="shared" si="116"/>
        <v>0</v>
      </c>
      <c r="K211" s="159">
        <f t="shared" si="117"/>
        <v>0</v>
      </c>
      <c r="L211" s="160">
        <f t="shared" si="100"/>
        <v>0</v>
      </c>
      <c r="M211" s="156"/>
      <c r="N211" s="161">
        <f t="shared" si="101"/>
        <v>0</v>
      </c>
      <c r="O211" s="156"/>
      <c r="P211" s="162">
        <f t="shared" si="118"/>
        <v>0</v>
      </c>
      <c r="Q211" s="156">
        <f t="shared" si="119"/>
        <v>0</v>
      </c>
      <c r="R211" s="156">
        <f t="shared" si="120"/>
        <v>0</v>
      </c>
      <c r="S211" s="156">
        <f t="shared" si="121"/>
        <v>0</v>
      </c>
      <c r="T211" s="156">
        <f t="shared" si="102"/>
        <v>0</v>
      </c>
      <c r="U211" s="157">
        <f t="shared" si="103"/>
        <v>0</v>
      </c>
      <c r="V211" s="156"/>
      <c r="W211" s="161">
        <f t="shared" si="104"/>
        <v>0</v>
      </c>
      <c r="AA211" s="163">
        <v>202</v>
      </c>
      <c r="AB211" s="164"/>
      <c r="AC211" s="164"/>
      <c r="AD211" s="164"/>
      <c r="AE211" s="164"/>
      <c r="AF211" s="164"/>
      <c r="AG211" s="164"/>
      <c r="AH211" s="164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6"/>
      <c r="AW211" s="163">
        <f t="shared" si="105"/>
        <v>202</v>
      </c>
      <c r="AX211" s="164">
        <f t="shared" si="122"/>
        <v>0</v>
      </c>
      <c r="AY211" s="165">
        <f t="shared" si="123"/>
        <v>0</v>
      </c>
      <c r="AZ211" s="165">
        <f t="shared" si="124"/>
        <v>0</v>
      </c>
      <c r="BA211" s="165">
        <f t="shared" si="124"/>
        <v>0</v>
      </c>
      <c r="BB211" s="166">
        <f t="shared" si="125"/>
        <v>0</v>
      </c>
      <c r="BD211" s="163"/>
      <c r="BE211" s="165"/>
      <c r="BF211" s="165"/>
      <c r="BG211" s="165"/>
      <c r="BH211" s="166"/>
      <c r="BJ211" s="167"/>
      <c r="CA211" s="163">
        <v>202</v>
      </c>
      <c r="CB211" s="45">
        <v>202</v>
      </c>
      <c r="CC211" s="44" t="s">
        <v>305</v>
      </c>
      <c r="CD211" s="168">
        <f t="shared" si="126"/>
        <v>0</v>
      </c>
      <c r="CE211" s="169">
        <v>0</v>
      </c>
      <c r="CF211" s="156">
        <f t="shared" si="127"/>
        <v>0</v>
      </c>
      <c r="CG211" s="156">
        <v>0</v>
      </c>
      <c r="CH211" s="156">
        <v>0</v>
      </c>
      <c r="CI211" s="156">
        <f t="shared" si="128"/>
        <v>0</v>
      </c>
      <c r="CJ211" s="169">
        <f t="shared" si="106"/>
        <v>0</v>
      </c>
      <c r="CK211" s="170">
        <f t="shared" si="107"/>
        <v>0</v>
      </c>
      <c r="CZ211" s="156"/>
      <c r="DA211" s="163">
        <v>202</v>
      </c>
      <c r="DB211" s="44" t="s">
        <v>305</v>
      </c>
      <c r="DC211" s="156"/>
      <c r="DD211" s="156"/>
      <c r="DE211" s="156"/>
      <c r="DF211" s="156"/>
      <c r="DG211" s="171">
        <f t="shared" si="129"/>
        <v>0</v>
      </c>
      <c r="DH211" s="156"/>
      <c r="DI211" s="156"/>
      <c r="DJ211" s="156"/>
      <c r="DK211" s="171">
        <f t="shared" si="130"/>
        <v>0</v>
      </c>
      <c r="DL211" s="172">
        <f t="shared" si="108"/>
        <v>0</v>
      </c>
      <c r="DM211" s="156"/>
      <c r="DN211" s="172">
        <f t="shared" si="109"/>
        <v>0</v>
      </c>
      <c r="DO211" s="156"/>
      <c r="DP211" s="162">
        <f t="shared" si="110"/>
        <v>0</v>
      </c>
      <c r="DQ211" s="156">
        <f t="shared" si="111"/>
        <v>0</v>
      </c>
      <c r="DR211" s="156">
        <f t="shared" si="131"/>
        <v>0</v>
      </c>
      <c r="DS211" s="171"/>
      <c r="DT211" s="172">
        <f t="shared" si="132"/>
        <v>0</v>
      </c>
      <c r="DU211" s="156"/>
      <c r="DV211" s="173"/>
      <c r="DW211" s="174"/>
      <c r="DX211" s="174"/>
      <c r="DY211" s="174"/>
      <c r="DZ211" s="171"/>
      <c r="EA211" s="175"/>
      <c r="EB211" s="176"/>
      <c r="EC211" s="177">
        <f t="shared" si="112"/>
        <v>-202</v>
      </c>
      <c r="ED211" s="175"/>
      <c r="EE211" s="178"/>
      <c r="EF211" s="175"/>
      <c r="EG211" s="175"/>
      <c r="EH211" s="174"/>
      <c r="EI211" s="175"/>
      <c r="EJ211" s="175"/>
      <c r="EK211" s="175"/>
      <c r="EL211" s="175"/>
      <c r="EM211" s="175"/>
    </row>
    <row r="212" spans="1:143" s="44" customFormat="1" ht="12" x14ac:dyDescent="0.2">
      <c r="A212" s="154">
        <v>203</v>
      </c>
      <c r="B212" s="45">
        <v>205</v>
      </c>
      <c r="C212" s="44" t="s">
        <v>306</v>
      </c>
      <c r="D212" s="155">
        <f t="shared" si="113"/>
        <v>0</v>
      </c>
      <c r="E212" s="156">
        <f t="shared" si="114"/>
        <v>0</v>
      </c>
      <c r="F212" s="156">
        <f t="shared" si="114"/>
        <v>0</v>
      </c>
      <c r="G212" s="156">
        <f t="shared" si="114"/>
        <v>0</v>
      </c>
      <c r="H212" s="157">
        <f t="shared" si="115"/>
        <v>0</v>
      </c>
      <c r="I212" s="156"/>
      <c r="J212" s="158">
        <f t="shared" si="116"/>
        <v>0</v>
      </c>
      <c r="K212" s="159">
        <f t="shared" si="117"/>
        <v>0</v>
      </c>
      <c r="L212" s="160">
        <f t="shared" si="100"/>
        <v>0</v>
      </c>
      <c r="M212" s="156"/>
      <c r="N212" s="161">
        <f t="shared" si="101"/>
        <v>0</v>
      </c>
      <c r="O212" s="156"/>
      <c r="P212" s="162">
        <f t="shared" si="118"/>
        <v>0</v>
      </c>
      <c r="Q212" s="156">
        <f t="shared" si="119"/>
        <v>0</v>
      </c>
      <c r="R212" s="156">
        <f t="shared" si="120"/>
        <v>0</v>
      </c>
      <c r="S212" s="156">
        <f t="shared" si="121"/>
        <v>0</v>
      </c>
      <c r="T212" s="156">
        <f t="shared" si="102"/>
        <v>0</v>
      </c>
      <c r="U212" s="157">
        <f t="shared" si="103"/>
        <v>0</v>
      </c>
      <c r="V212" s="156"/>
      <c r="W212" s="161">
        <f t="shared" si="104"/>
        <v>0</v>
      </c>
      <c r="AA212" s="163">
        <v>203</v>
      </c>
      <c r="AB212" s="164"/>
      <c r="AC212" s="164"/>
      <c r="AD212" s="164"/>
      <c r="AE212" s="164"/>
      <c r="AF212" s="164"/>
      <c r="AG212" s="164"/>
      <c r="AH212" s="164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6"/>
      <c r="AW212" s="163">
        <f t="shared" si="105"/>
        <v>203</v>
      </c>
      <c r="AX212" s="164">
        <f t="shared" si="122"/>
        <v>0</v>
      </c>
      <c r="AY212" s="165">
        <f t="shared" si="123"/>
        <v>0</v>
      </c>
      <c r="AZ212" s="165">
        <f t="shared" si="124"/>
        <v>0</v>
      </c>
      <c r="BA212" s="165">
        <f t="shared" si="124"/>
        <v>0</v>
      </c>
      <c r="BB212" s="166">
        <f t="shared" si="125"/>
        <v>0</v>
      </c>
      <c r="BD212" s="163"/>
      <c r="BE212" s="165"/>
      <c r="BF212" s="165"/>
      <c r="BG212" s="165"/>
      <c r="BH212" s="166"/>
      <c r="BJ212" s="167"/>
      <c r="CA212" s="163">
        <v>203</v>
      </c>
      <c r="CB212" s="45">
        <v>205</v>
      </c>
      <c r="CC212" s="44" t="s">
        <v>306</v>
      </c>
      <c r="CD212" s="168">
        <f t="shared" si="126"/>
        <v>0</v>
      </c>
      <c r="CE212" s="169">
        <v>0</v>
      </c>
      <c r="CF212" s="156">
        <f t="shared" si="127"/>
        <v>0</v>
      </c>
      <c r="CG212" s="156">
        <v>0</v>
      </c>
      <c r="CH212" s="156">
        <v>0</v>
      </c>
      <c r="CI212" s="156">
        <f t="shared" si="128"/>
        <v>0</v>
      </c>
      <c r="CJ212" s="169">
        <f t="shared" si="106"/>
        <v>0</v>
      </c>
      <c r="CK212" s="170">
        <f t="shared" si="107"/>
        <v>0</v>
      </c>
      <c r="CZ212" s="156"/>
      <c r="DA212" s="163">
        <v>203</v>
      </c>
      <c r="DB212" s="44" t="s">
        <v>306</v>
      </c>
      <c r="DC212" s="156"/>
      <c r="DD212" s="156"/>
      <c r="DE212" s="156"/>
      <c r="DF212" s="156"/>
      <c r="DG212" s="171">
        <f t="shared" si="129"/>
        <v>0</v>
      </c>
      <c r="DH212" s="156"/>
      <c r="DI212" s="156"/>
      <c r="DJ212" s="156"/>
      <c r="DK212" s="171">
        <f t="shared" si="130"/>
        <v>0</v>
      </c>
      <c r="DL212" s="172">
        <f t="shared" si="108"/>
        <v>0</v>
      </c>
      <c r="DM212" s="156"/>
      <c r="DN212" s="172">
        <f t="shared" si="109"/>
        <v>0</v>
      </c>
      <c r="DO212" s="156"/>
      <c r="DP212" s="162">
        <f t="shared" si="110"/>
        <v>0</v>
      </c>
      <c r="DQ212" s="156">
        <f t="shared" si="111"/>
        <v>0</v>
      </c>
      <c r="DR212" s="156">
        <f t="shared" si="131"/>
        <v>0</v>
      </c>
      <c r="DS212" s="171"/>
      <c r="DT212" s="172">
        <f t="shared" si="132"/>
        <v>0</v>
      </c>
      <c r="DU212" s="156"/>
      <c r="DV212" s="173"/>
      <c r="DW212" s="174"/>
      <c r="DX212" s="174"/>
      <c r="DY212" s="174"/>
      <c r="DZ212" s="171"/>
      <c r="EA212" s="175"/>
      <c r="EB212" s="176"/>
      <c r="EC212" s="177">
        <f t="shared" si="112"/>
        <v>-203</v>
      </c>
      <c r="ED212" s="175"/>
      <c r="EE212" s="178"/>
      <c r="EF212" s="175"/>
      <c r="EG212" s="175"/>
      <c r="EH212" s="174"/>
      <c r="EI212" s="175"/>
      <c r="EJ212" s="175"/>
      <c r="EK212" s="175"/>
      <c r="EL212" s="175"/>
      <c r="EM212" s="175"/>
    </row>
    <row r="213" spans="1:143" s="44" customFormat="1" ht="12" x14ac:dyDescent="0.2">
      <c r="A213" s="154">
        <v>204</v>
      </c>
      <c r="B213" s="45">
        <v>206</v>
      </c>
      <c r="C213" s="44" t="s">
        <v>307</v>
      </c>
      <c r="D213" s="155">
        <f t="shared" si="113"/>
        <v>140.009900990099</v>
      </c>
      <c r="E213" s="156">
        <f t="shared" si="114"/>
        <v>2204793</v>
      </c>
      <c r="F213" s="156">
        <f t="shared" si="114"/>
        <v>0</v>
      </c>
      <c r="G213" s="156">
        <f t="shared" si="114"/>
        <v>131329.28712871287</v>
      </c>
      <c r="H213" s="157">
        <f t="shared" si="115"/>
        <v>2336122.287128713</v>
      </c>
      <c r="I213" s="156"/>
      <c r="J213" s="158">
        <f t="shared" si="116"/>
        <v>131329.28712871287</v>
      </c>
      <c r="K213" s="159">
        <f t="shared" si="117"/>
        <v>98152.880331166147</v>
      </c>
      <c r="L213" s="160">
        <f t="shared" si="100"/>
        <v>229482.16745987901</v>
      </c>
      <c r="M213" s="156"/>
      <c r="N213" s="161">
        <f t="shared" si="101"/>
        <v>2106640.1196688339</v>
      </c>
      <c r="O213" s="156"/>
      <c r="P213" s="162">
        <f t="shared" si="118"/>
        <v>131329.28712871287</v>
      </c>
      <c r="Q213" s="156">
        <f t="shared" si="119"/>
        <v>0</v>
      </c>
      <c r="R213" s="156">
        <f t="shared" si="120"/>
        <v>0</v>
      </c>
      <c r="S213" s="156">
        <f t="shared" si="121"/>
        <v>0</v>
      </c>
      <c r="T213" s="156">
        <f t="shared" si="102"/>
        <v>98152.880331166147</v>
      </c>
      <c r="U213" s="157">
        <f t="shared" si="103"/>
        <v>229482.16745987901</v>
      </c>
      <c r="V213" s="156"/>
      <c r="W213" s="161">
        <f t="shared" si="104"/>
        <v>295939.48712871288</v>
      </c>
      <c r="AA213" s="163">
        <v>204</v>
      </c>
      <c r="AB213" s="164">
        <v>140.009900990099</v>
      </c>
      <c r="AC213" s="164">
        <v>0</v>
      </c>
      <c r="AD213" s="164">
        <v>0</v>
      </c>
      <c r="AE213" s="164">
        <v>0</v>
      </c>
      <c r="AF213" s="164">
        <v>0</v>
      </c>
      <c r="AG213" s="164">
        <v>0</v>
      </c>
      <c r="AH213" s="164">
        <v>2204793</v>
      </c>
      <c r="AI213" s="165">
        <v>0</v>
      </c>
      <c r="AJ213" s="165">
        <v>0</v>
      </c>
      <c r="AK213" s="165">
        <v>0</v>
      </c>
      <c r="AL213" s="165">
        <v>2204793</v>
      </c>
      <c r="AM213" s="165">
        <v>0</v>
      </c>
      <c r="AN213" s="165">
        <v>131329.28712871287</v>
      </c>
      <c r="AO213" s="165">
        <v>2336122.2871287134</v>
      </c>
      <c r="AP213" s="165">
        <v>0</v>
      </c>
      <c r="AQ213" s="165">
        <v>0</v>
      </c>
      <c r="AR213" s="165">
        <v>0</v>
      </c>
      <c r="AS213" s="165">
        <v>0</v>
      </c>
      <c r="AT213" s="165">
        <v>0</v>
      </c>
      <c r="AU213" s="166">
        <v>2336122.2871287134</v>
      </c>
      <c r="AW213" s="163">
        <f t="shared" si="105"/>
        <v>204</v>
      </c>
      <c r="AX213" s="164">
        <f t="shared" si="122"/>
        <v>0</v>
      </c>
      <c r="AY213" s="165">
        <f t="shared" si="123"/>
        <v>0</v>
      </c>
      <c r="AZ213" s="165">
        <f t="shared" si="124"/>
        <v>0</v>
      </c>
      <c r="BA213" s="165">
        <f t="shared" si="124"/>
        <v>0</v>
      </c>
      <c r="BB213" s="166">
        <f t="shared" si="125"/>
        <v>0</v>
      </c>
      <c r="BC213" s="44">
        <v>2336121</v>
      </c>
      <c r="BD213" s="163"/>
      <c r="BE213" s="165"/>
      <c r="BF213" s="165"/>
      <c r="BG213" s="165"/>
      <c r="BH213" s="166"/>
      <c r="BJ213" s="167"/>
      <c r="CA213" s="163">
        <v>204</v>
      </c>
      <c r="CB213" s="45">
        <v>206</v>
      </c>
      <c r="CC213" s="44" t="s">
        <v>307</v>
      </c>
      <c r="CD213" s="168">
        <f t="shared" si="126"/>
        <v>2204793</v>
      </c>
      <c r="CE213" s="169">
        <v>2139634</v>
      </c>
      <c r="CF213" s="156">
        <f t="shared" si="127"/>
        <v>65159</v>
      </c>
      <c r="CG213" s="156">
        <v>99451.199999999997</v>
      </c>
      <c r="CH213" s="156">
        <v>0</v>
      </c>
      <c r="CI213" s="156">
        <f t="shared" si="128"/>
        <v>0</v>
      </c>
      <c r="CJ213" s="169">
        <f t="shared" si="106"/>
        <v>164610.20000000001</v>
      </c>
      <c r="CK213" s="170">
        <f t="shared" si="107"/>
        <v>98152.880331166147</v>
      </c>
      <c r="CZ213" s="156"/>
      <c r="DA213" s="163">
        <v>204</v>
      </c>
      <c r="DB213" s="44" t="s">
        <v>307</v>
      </c>
      <c r="DC213" s="156"/>
      <c r="DD213" s="156"/>
      <c r="DE213" s="156"/>
      <c r="DF213" s="156"/>
      <c r="DG213" s="171">
        <f t="shared" si="129"/>
        <v>0</v>
      </c>
      <c r="DH213" s="156"/>
      <c r="DI213" s="156"/>
      <c r="DJ213" s="156"/>
      <c r="DK213" s="171">
        <f t="shared" si="130"/>
        <v>0</v>
      </c>
      <c r="DL213" s="172">
        <f t="shared" si="108"/>
        <v>0</v>
      </c>
      <c r="DM213" s="156"/>
      <c r="DN213" s="172">
        <f t="shared" si="109"/>
        <v>0</v>
      </c>
      <c r="DO213" s="156"/>
      <c r="DP213" s="162">
        <f t="shared" si="110"/>
        <v>65159</v>
      </c>
      <c r="DQ213" s="156">
        <f t="shared" si="111"/>
        <v>0</v>
      </c>
      <c r="DR213" s="156">
        <f t="shared" si="131"/>
        <v>65159</v>
      </c>
      <c r="DS213" s="171"/>
      <c r="DT213" s="172">
        <f t="shared" si="132"/>
        <v>0</v>
      </c>
      <c r="DU213" s="156"/>
      <c r="DV213" s="173"/>
      <c r="DW213" s="174"/>
      <c r="DX213" s="174"/>
      <c r="DY213" s="174"/>
      <c r="DZ213" s="171"/>
      <c r="EA213" s="175"/>
      <c r="EB213" s="176"/>
      <c r="EC213" s="177">
        <f t="shared" si="112"/>
        <v>-204</v>
      </c>
      <c r="ED213" s="175"/>
      <c r="EE213" s="178"/>
      <c r="EF213" s="175"/>
      <c r="EG213" s="175"/>
      <c r="EH213" s="174"/>
      <c r="EI213" s="175"/>
      <c r="EJ213" s="175"/>
      <c r="EK213" s="175"/>
      <c r="EL213" s="175"/>
      <c r="EM213" s="175"/>
    </row>
    <row r="214" spans="1:143" s="44" customFormat="1" ht="12" x14ac:dyDescent="0.2">
      <c r="A214" s="154">
        <v>205</v>
      </c>
      <c r="B214" s="45">
        <v>203</v>
      </c>
      <c r="C214" s="44" t="s">
        <v>308</v>
      </c>
      <c r="D214" s="155">
        <f t="shared" si="113"/>
        <v>0</v>
      </c>
      <c r="E214" s="156">
        <f t="shared" si="114"/>
        <v>0</v>
      </c>
      <c r="F214" s="156">
        <f t="shared" si="114"/>
        <v>0</v>
      </c>
      <c r="G214" s="156">
        <f t="shared" si="114"/>
        <v>0</v>
      </c>
      <c r="H214" s="157">
        <f t="shared" si="115"/>
        <v>0</v>
      </c>
      <c r="I214" s="156"/>
      <c r="J214" s="158">
        <f t="shared" si="116"/>
        <v>0</v>
      </c>
      <c r="K214" s="159">
        <f t="shared" si="117"/>
        <v>0</v>
      </c>
      <c r="L214" s="160">
        <f t="shared" si="100"/>
        <v>0</v>
      </c>
      <c r="M214" s="156"/>
      <c r="N214" s="161">
        <f t="shared" si="101"/>
        <v>0</v>
      </c>
      <c r="O214" s="156"/>
      <c r="P214" s="162">
        <f t="shared" si="118"/>
        <v>0</v>
      </c>
      <c r="Q214" s="156">
        <f t="shared" si="119"/>
        <v>0</v>
      </c>
      <c r="R214" s="156">
        <f t="shared" si="120"/>
        <v>0</v>
      </c>
      <c r="S214" s="156">
        <f t="shared" si="121"/>
        <v>0</v>
      </c>
      <c r="T214" s="156">
        <f t="shared" si="102"/>
        <v>0</v>
      </c>
      <c r="U214" s="157">
        <f t="shared" si="103"/>
        <v>0</v>
      </c>
      <c r="V214" s="156"/>
      <c r="W214" s="161">
        <f t="shared" si="104"/>
        <v>0</v>
      </c>
      <c r="AA214" s="163">
        <v>205</v>
      </c>
      <c r="AB214" s="164"/>
      <c r="AC214" s="164"/>
      <c r="AD214" s="164"/>
      <c r="AE214" s="164"/>
      <c r="AF214" s="164"/>
      <c r="AG214" s="164"/>
      <c r="AH214" s="164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6"/>
      <c r="AW214" s="163">
        <f t="shared" si="105"/>
        <v>205</v>
      </c>
      <c r="AX214" s="164">
        <f t="shared" si="122"/>
        <v>0</v>
      </c>
      <c r="AY214" s="165">
        <f t="shared" si="123"/>
        <v>0</v>
      </c>
      <c r="AZ214" s="165">
        <f t="shared" si="124"/>
        <v>0</v>
      </c>
      <c r="BA214" s="165">
        <f t="shared" si="124"/>
        <v>0</v>
      </c>
      <c r="BB214" s="166">
        <f t="shared" si="125"/>
        <v>0</v>
      </c>
      <c r="BD214" s="163"/>
      <c r="BE214" s="165"/>
      <c r="BF214" s="165"/>
      <c r="BG214" s="165"/>
      <c r="BH214" s="166"/>
      <c r="BJ214" s="167"/>
      <c r="CA214" s="163">
        <v>205</v>
      </c>
      <c r="CB214" s="45">
        <v>203</v>
      </c>
      <c r="CC214" s="44" t="s">
        <v>308</v>
      </c>
      <c r="CD214" s="168">
        <f t="shared" si="126"/>
        <v>0</v>
      </c>
      <c r="CE214" s="169">
        <v>0</v>
      </c>
      <c r="CF214" s="156">
        <f t="shared" si="127"/>
        <v>0</v>
      </c>
      <c r="CG214" s="156">
        <v>0</v>
      </c>
      <c r="CH214" s="156">
        <v>0</v>
      </c>
      <c r="CI214" s="156">
        <f t="shared" si="128"/>
        <v>0</v>
      </c>
      <c r="CJ214" s="169">
        <f t="shared" si="106"/>
        <v>0</v>
      </c>
      <c r="CK214" s="170">
        <f t="shared" si="107"/>
        <v>0</v>
      </c>
      <c r="CZ214" s="156"/>
      <c r="DA214" s="163">
        <v>205</v>
      </c>
      <c r="DB214" s="44" t="s">
        <v>308</v>
      </c>
      <c r="DC214" s="156"/>
      <c r="DD214" s="156"/>
      <c r="DE214" s="156"/>
      <c r="DF214" s="156"/>
      <c r="DG214" s="171">
        <f t="shared" si="129"/>
        <v>0</v>
      </c>
      <c r="DH214" s="156"/>
      <c r="DI214" s="156"/>
      <c r="DJ214" s="156"/>
      <c r="DK214" s="171">
        <f t="shared" si="130"/>
        <v>0</v>
      </c>
      <c r="DL214" s="172">
        <f t="shared" si="108"/>
        <v>0</v>
      </c>
      <c r="DM214" s="156"/>
      <c r="DN214" s="172">
        <f t="shared" si="109"/>
        <v>0</v>
      </c>
      <c r="DO214" s="156"/>
      <c r="DP214" s="162">
        <f t="shared" si="110"/>
        <v>0</v>
      </c>
      <c r="DQ214" s="156">
        <f t="shared" si="111"/>
        <v>0</v>
      </c>
      <c r="DR214" s="156">
        <f t="shared" si="131"/>
        <v>0</v>
      </c>
      <c r="DS214" s="171"/>
      <c r="DT214" s="172">
        <f t="shared" si="132"/>
        <v>0</v>
      </c>
      <c r="DU214" s="156"/>
      <c r="DV214" s="173"/>
      <c r="DW214" s="174"/>
      <c r="DX214" s="174"/>
      <c r="DY214" s="174"/>
      <c r="DZ214" s="171"/>
      <c r="EA214" s="175"/>
      <c r="EB214" s="176"/>
      <c r="EC214" s="177">
        <f t="shared" si="112"/>
        <v>-205</v>
      </c>
      <c r="ED214" s="175"/>
      <c r="EE214" s="178"/>
      <c r="EF214" s="175"/>
      <c r="EG214" s="175"/>
      <c r="EH214" s="174"/>
      <c r="EI214" s="175"/>
      <c r="EJ214" s="175"/>
      <c r="EK214" s="175"/>
      <c r="EL214" s="175"/>
      <c r="EM214" s="175"/>
    </row>
    <row r="215" spans="1:143" s="44" customFormat="1" ht="12" x14ac:dyDescent="0.2">
      <c r="A215" s="154">
        <v>206</v>
      </c>
      <c r="B215" s="45">
        <v>204</v>
      </c>
      <c r="C215" s="44" t="s">
        <v>309</v>
      </c>
      <c r="D215" s="155">
        <f t="shared" si="113"/>
        <v>0</v>
      </c>
      <c r="E215" s="156">
        <f t="shared" si="114"/>
        <v>0</v>
      </c>
      <c r="F215" s="156">
        <f t="shared" si="114"/>
        <v>0</v>
      </c>
      <c r="G215" s="156">
        <f t="shared" si="114"/>
        <v>0</v>
      </c>
      <c r="H215" s="157">
        <f t="shared" si="115"/>
        <v>0</v>
      </c>
      <c r="I215" s="156"/>
      <c r="J215" s="158">
        <f t="shared" si="116"/>
        <v>0</v>
      </c>
      <c r="K215" s="159">
        <f t="shared" si="117"/>
        <v>0</v>
      </c>
      <c r="L215" s="160">
        <f t="shared" si="100"/>
        <v>0</v>
      </c>
      <c r="M215" s="156"/>
      <c r="N215" s="161">
        <f t="shared" si="101"/>
        <v>0</v>
      </c>
      <c r="O215" s="156"/>
      <c r="P215" s="162">
        <f t="shared" si="118"/>
        <v>0</v>
      </c>
      <c r="Q215" s="156">
        <f t="shared" si="119"/>
        <v>0</v>
      </c>
      <c r="R215" s="156">
        <f t="shared" si="120"/>
        <v>0</v>
      </c>
      <c r="S215" s="156">
        <f t="shared" si="121"/>
        <v>0</v>
      </c>
      <c r="T215" s="156">
        <f t="shared" si="102"/>
        <v>0</v>
      </c>
      <c r="U215" s="157">
        <f t="shared" si="103"/>
        <v>0</v>
      </c>
      <c r="V215" s="156"/>
      <c r="W215" s="161">
        <f t="shared" si="104"/>
        <v>0</v>
      </c>
      <c r="AA215" s="163">
        <v>206</v>
      </c>
      <c r="AB215" s="164"/>
      <c r="AC215" s="164"/>
      <c r="AD215" s="164"/>
      <c r="AE215" s="164"/>
      <c r="AF215" s="164"/>
      <c r="AG215" s="164"/>
      <c r="AH215" s="164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6"/>
      <c r="AW215" s="163">
        <f t="shared" si="105"/>
        <v>206</v>
      </c>
      <c r="AX215" s="164">
        <f t="shared" si="122"/>
        <v>0</v>
      </c>
      <c r="AY215" s="165">
        <f t="shared" si="123"/>
        <v>0</v>
      </c>
      <c r="AZ215" s="165">
        <f t="shared" si="124"/>
        <v>0</v>
      </c>
      <c r="BA215" s="165">
        <f t="shared" si="124"/>
        <v>0</v>
      </c>
      <c r="BB215" s="166">
        <f t="shared" si="125"/>
        <v>0</v>
      </c>
      <c r="BD215" s="163"/>
      <c r="BE215" s="165"/>
      <c r="BF215" s="165"/>
      <c r="BG215" s="165"/>
      <c r="BH215" s="166"/>
      <c r="BJ215" s="167"/>
      <c r="CA215" s="163">
        <v>206</v>
      </c>
      <c r="CB215" s="45">
        <v>204</v>
      </c>
      <c r="CC215" s="44" t="s">
        <v>309</v>
      </c>
      <c r="CD215" s="168">
        <f t="shared" si="126"/>
        <v>0</v>
      </c>
      <c r="CE215" s="169">
        <v>0</v>
      </c>
      <c r="CF215" s="156">
        <f t="shared" si="127"/>
        <v>0</v>
      </c>
      <c r="CG215" s="156">
        <v>0</v>
      </c>
      <c r="CH215" s="156">
        <v>0</v>
      </c>
      <c r="CI215" s="156">
        <f t="shared" si="128"/>
        <v>0</v>
      </c>
      <c r="CJ215" s="169">
        <f t="shared" si="106"/>
        <v>0</v>
      </c>
      <c r="CK215" s="170">
        <f t="shared" si="107"/>
        <v>0</v>
      </c>
      <c r="CZ215" s="156"/>
      <c r="DA215" s="163">
        <v>206</v>
      </c>
      <c r="DB215" s="44" t="s">
        <v>309</v>
      </c>
      <c r="DC215" s="156"/>
      <c r="DD215" s="156"/>
      <c r="DE215" s="156"/>
      <c r="DF215" s="156"/>
      <c r="DG215" s="171">
        <f t="shared" si="129"/>
        <v>0</v>
      </c>
      <c r="DH215" s="156"/>
      <c r="DI215" s="156"/>
      <c r="DJ215" s="156"/>
      <c r="DK215" s="171">
        <f t="shared" si="130"/>
        <v>0</v>
      </c>
      <c r="DL215" s="172">
        <f t="shared" si="108"/>
        <v>0</v>
      </c>
      <c r="DM215" s="156"/>
      <c r="DN215" s="172">
        <f t="shared" si="109"/>
        <v>0</v>
      </c>
      <c r="DO215" s="156"/>
      <c r="DP215" s="162">
        <f t="shared" si="110"/>
        <v>0</v>
      </c>
      <c r="DQ215" s="156">
        <f t="shared" si="111"/>
        <v>0</v>
      </c>
      <c r="DR215" s="156">
        <f t="shared" si="131"/>
        <v>0</v>
      </c>
      <c r="DS215" s="171"/>
      <c r="DT215" s="172">
        <f t="shared" si="132"/>
        <v>0</v>
      </c>
      <c r="DU215" s="156"/>
      <c r="DV215" s="173"/>
      <c r="DW215" s="174"/>
      <c r="DX215" s="174"/>
      <c r="DY215" s="174"/>
      <c r="DZ215" s="171"/>
      <c r="EA215" s="175"/>
      <c r="EB215" s="176"/>
      <c r="EC215" s="177">
        <f t="shared" si="112"/>
        <v>-206</v>
      </c>
      <c r="ED215" s="175"/>
      <c r="EE215" s="178"/>
      <c r="EF215" s="175"/>
      <c r="EG215" s="175"/>
      <c r="EH215" s="174"/>
      <c r="EI215" s="175"/>
      <c r="EJ215" s="175"/>
      <c r="EK215" s="175"/>
      <c r="EL215" s="175"/>
      <c r="EM215" s="175"/>
    </row>
    <row r="216" spans="1:143" s="44" customFormat="1" ht="12" x14ac:dyDescent="0.2">
      <c r="A216" s="154">
        <v>207</v>
      </c>
      <c r="B216" s="45">
        <v>207</v>
      </c>
      <c r="C216" s="44" t="s">
        <v>310</v>
      </c>
      <c r="D216" s="155">
        <f t="shared" si="113"/>
        <v>5.115615136559776</v>
      </c>
      <c r="E216" s="156">
        <f t="shared" si="114"/>
        <v>123060</v>
      </c>
      <c r="F216" s="156">
        <f t="shared" si="114"/>
        <v>0</v>
      </c>
      <c r="G216" s="156">
        <f t="shared" si="114"/>
        <v>4798.4469980930689</v>
      </c>
      <c r="H216" s="157">
        <f t="shared" si="115"/>
        <v>127858.44699809307</v>
      </c>
      <c r="I216" s="156"/>
      <c r="J216" s="158">
        <f t="shared" si="116"/>
        <v>4798.4469980930689</v>
      </c>
      <c r="K216" s="159">
        <f t="shared" si="117"/>
        <v>33754.503820738275</v>
      </c>
      <c r="L216" s="160">
        <f t="shared" si="100"/>
        <v>38552.950818831341</v>
      </c>
      <c r="M216" s="156"/>
      <c r="N216" s="161">
        <f t="shared" si="101"/>
        <v>89305.49617926174</v>
      </c>
      <c r="O216" s="156"/>
      <c r="P216" s="162">
        <f t="shared" si="118"/>
        <v>4798.4469980930689</v>
      </c>
      <c r="Q216" s="156">
        <f t="shared" si="119"/>
        <v>0</v>
      </c>
      <c r="R216" s="156">
        <f t="shared" si="120"/>
        <v>0</v>
      </c>
      <c r="S216" s="156">
        <f t="shared" si="121"/>
        <v>0</v>
      </c>
      <c r="T216" s="156">
        <f t="shared" si="102"/>
        <v>33754.503820738275</v>
      </c>
      <c r="U216" s="157">
        <f t="shared" si="103"/>
        <v>38552.950818831341</v>
      </c>
      <c r="V216" s="156"/>
      <c r="W216" s="161">
        <f t="shared" si="104"/>
        <v>51501.446998093066</v>
      </c>
      <c r="AA216" s="163">
        <v>207</v>
      </c>
      <c r="AB216" s="164">
        <v>5.115615136559776</v>
      </c>
      <c r="AC216" s="164">
        <v>0</v>
      </c>
      <c r="AD216" s="164">
        <v>0</v>
      </c>
      <c r="AE216" s="164">
        <v>0</v>
      </c>
      <c r="AF216" s="164">
        <v>0</v>
      </c>
      <c r="AG216" s="164">
        <v>0</v>
      </c>
      <c r="AH216" s="164">
        <v>123060</v>
      </c>
      <c r="AI216" s="165">
        <v>0</v>
      </c>
      <c r="AJ216" s="165">
        <v>0</v>
      </c>
      <c r="AK216" s="165">
        <v>0</v>
      </c>
      <c r="AL216" s="165">
        <v>123060</v>
      </c>
      <c r="AM216" s="165">
        <v>0</v>
      </c>
      <c r="AN216" s="165">
        <v>4798.4469980930689</v>
      </c>
      <c r="AO216" s="165">
        <v>127858.44699809306</v>
      </c>
      <c r="AP216" s="165">
        <v>0</v>
      </c>
      <c r="AQ216" s="165">
        <v>0</v>
      </c>
      <c r="AR216" s="165">
        <v>0</v>
      </c>
      <c r="AS216" s="165">
        <v>0</v>
      </c>
      <c r="AT216" s="165">
        <v>0</v>
      </c>
      <c r="AU216" s="166">
        <v>127858.44699809306</v>
      </c>
      <c r="AW216" s="163">
        <f t="shared" si="105"/>
        <v>207</v>
      </c>
      <c r="AX216" s="164">
        <f t="shared" si="122"/>
        <v>0</v>
      </c>
      <c r="AY216" s="165">
        <f t="shared" si="123"/>
        <v>0</v>
      </c>
      <c r="AZ216" s="165">
        <f t="shared" si="124"/>
        <v>0</v>
      </c>
      <c r="BA216" s="165">
        <f t="shared" si="124"/>
        <v>0</v>
      </c>
      <c r="BB216" s="166">
        <f t="shared" si="125"/>
        <v>0</v>
      </c>
      <c r="BC216" s="44">
        <v>127856</v>
      </c>
      <c r="BD216" s="163"/>
      <c r="BE216" s="165"/>
      <c r="BF216" s="165"/>
      <c r="BG216" s="165"/>
      <c r="BH216" s="166"/>
      <c r="BJ216" s="167"/>
      <c r="CA216" s="163">
        <v>207</v>
      </c>
      <c r="CB216" s="45">
        <v>207</v>
      </c>
      <c r="CC216" s="44" t="s">
        <v>310</v>
      </c>
      <c r="CD216" s="168">
        <f t="shared" si="126"/>
        <v>123060</v>
      </c>
      <c r="CE216" s="169">
        <v>95734</v>
      </c>
      <c r="CF216" s="156">
        <f t="shared" si="127"/>
        <v>27326</v>
      </c>
      <c r="CG216" s="156">
        <v>19377</v>
      </c>
      <c r="CH216" s="156">
        <v>0</v>
      </c>
      <c r="CI216" s="156">
        <f t="shared" si="128"/>
        <v>0</v>
      </c>
      <c r="CJ216" s="169">
        <f t="shared" si="106"/>
        <v>46703</v>
      </c>
      <c r="CK216" s="170">
        <f t="shared" si="107"/>
        <v>33754.503820738275</v>
      </c>
      <c r="CZ216" s="156"/>
      <c r="DA216" s="163">
        <v>207</v>
      </c>
      <c r="DB216" s="44" t="s">
        <v>310</v>
      </c>
      <c r="DC216" s="156"/>
      <c r="DD216" s="156"/>
      <c r="DE216" s="156"/>
      <c r="DF216" s="156"/>
      <c r="DG216" s="171">
        <f t="shared" si="129"/>
        <v>0</v>
      </c>
      <c r="DH216" s="156"/>
      <c r="DI216" s="156"/>
      <c r="DJ216" s="156"/>
      <c r="DK216" s="171">
        <f t="shared" si="130"/>
        <v>0</v>
      </c>
      <c r="DL216" s="172">
        <f t="shared" si="108"/>
        <v>0</v>
      </c>
      <c r="DM216" s="156"/>
      <c r="DN216" s="172">
        <f t="shared" si="109"/>
        <v>0</v>
      </c>
      <c r="DO216" s="156"/>
      <c r="DP216" s="162">
        <f t="shared" si="110"/>
        <v>27326</v>
      </c>
      <c r="DQ216" s="156">
        <f t="shared" si="111"/>
        <v>0</v>
      </c>
      <c r="DR216" s="156">
        <f t="shared" si="131"/>
        <v>27326</v>
      </c>
      <c r="DS216" s="171"/>
      <c r="DT216" s="172">
        <f t="shared" si="132"/>
        <v>0</v>
      </c>
      <c r="DU216" s="156"/>
      <c r="DV216" s="173"/>
      <c r="DW216" s="174"/>
      <c r="DX216" s="174"/>
      <c r="DY216" s="174"/>
      <c r="DZ216" s="171"/>
      <c r="EA216" s="175"/>
      <c r="EB216" s="176"/>
      <c r="EC216" s="177">
        <f t="shared" si="112"/>
        <v>-207</v>
      </c>
      <c r="ED216" s="175"/>
      <c r="EE216" s="178"/>
      <c r="EF216" s="175"/>
      <c r="EG216" s="175"/>
      <c r="EH216" s="174"/>
      <c r="EI216" s="175"/>
      <c r="EJ216" s="175"/>
      <c r="EK216" s="175"/>
      <c r="EL216" s="175"/>
      <c r="EM216" s="175"/>
    </row>
    <row r="217" spans="1:143" s="44" customFormat="1" ht="12" x14ac:dyDescent="0.2">
      <c r="A217" s="154">
        <v>208</v>
      </c>
      <c r="B217" s="45">
        <v>208</v>
      </c>
      <c r="C217" s="44" t="s">
        <v>311</v>
      </c>
      <c r="D217" s="155">
        <f t="shared" si="113"/>
        <v>12.485805194336516</v>
      </c>
      <c r="E217" s="156">
        <f t="shared" si="114"/>
        <v>215944.33408678084</v>
      </c>
      <c r="F217" s="156">
        <f t="shared" si="114"/>
        <v>0</v>
      </c>
      <c r="G217" s="156">
        <f t="shared" si="114"/>
        <v>11711.68527228765</v>
      </c>
      <c r="H217" s="157">
        <f t="shared" si="115"/>
        <v>227656.01935906848</v>
      </c>
      <c r="I217" s="156"/>
      <c r="J217" s="158">
        <f t="shared" si="116"/>
        <v>11711.68527228765</v>
      </c>
      <c r="K217" s="159">
        <f t="shared" si="117"/>
        <v>32554.276811590236</v>
      </c>
      <c r="L217" s="160">
        <f t="shared" si="100"/>
        <v>44265.962083877886</v>
      </c>
      <c r="M217" s="156"/>
      <c r="N217" s="161">
        <f t="shared" si="101"/>
        <v>183390.0572751906</v>
      </c>
      <c r="O217" s="156"/>
      <c r="P217" s="162">
        <f t="shared" si="118"/>
        <v>11711.68527228765</v>
      </c>
      <c r="Q217" s="156">
        <f t="shared" si="119"/>
        <v>162.94378402179697</v>
      </c>
      <c r="R217" s="156">
        <f t="shared" si="120"/>
        <v>0</v>
      </c>
      <c r="S217" s="156">
        <f t="shared" si="121"/>
        <v>0</v>
      </c>
      <c r="T217" s="156">
        <f t="shared" si="102"/>
        <v>32554.276811590236</v>
      </c>
      <c r="U217" s="157">
        <f t="shared" si="103"/>
        <v>44428.905867899681</v>
      </c>
      <c r="V217" s="156"/>
      <c r="W217" s="161">
        <f t="shared" si="104"/>
        <v>100504.9631430903</v>
      </c>
      <c r="AA217" s="163">
        <v>208</v>
      </c>
      <c r="AB217" s="164">
        <v>12.485805194336516</v>
      </c>
      <c r="AC217" s="164">
        <v>0</v>
      </c>
      <c r="AD217" s="164">
        <v>0</v>
      </c>
      <c r="AE217" s="164">
        <v>0</v>
      </c>
      <c r="AF217" s="164">
        <v>0</v>
      </c>
      <c r="AG217" s="164">
        <v>0</v>
      </c>
      <c r="AH217" s="164">
        <v>216678</v>
      </c>
      <c r="AI217" s="165">
        <v>733.66591321921339</v>
      </c>
      <c r="AJ217" s="165">
        <v>0</v>
      </c>
      <c r="AK217" s="165">
        <v>0</v>
      </c>
      <c r="AL217" s="165">
        <v>215944.33408678084</v>
      </c>
      <c r="AM217" s="165">
        <v>0</v>
      </c>
      <c r="AN217" s="165">
        <v>11711.68527228765</v>
      </c>
      <c r="AO217" s="165">
        <v>227656.01935906839</v>
      </c>
      <c r="AP217" s="165">
        <v>0</v>
      </c>
      <c r="AQ217" s="165">
        <v>162.94378402179697</v>
      </c>
      <c r="AR217" s="165">
        <v>0</v>
      </c>
      <c r="AS217" s="165">
        <v>0</v>
      </c>
      <c r="AT217" s="165">
        <v>162.94378402179697</v>
      </c>
      <c r="AU217" s="166">
        <v>227818.96314309022</v>
      </c>
      <c r="AW217" s="163">
        <f t="shared" si="105"/>
        <v>208</v>
      </c>
      <c r="AX217" s="164">
        <f t="shared" si="122"/>
        <v>0</v>
      </c>
      <c r="AY217" s="165">
        <f t="shared" si="123"/>
        <v>0</v>
      </c>
      <c r="AZ217" s="165">
        <f t="shared" si="124"/>
        <v>0</v>
      </c>
      <c r="BA217" s="165">
        <f t="shared" si="124"/>
        <v>0</v>
      </c>
      <c r="BB217" s="166">
        <f t="shared" si="125"/>
        <v>0</v>
      </c>
      <c r="BC217" s="44">
        <v>228389</v>
      </c>
      <c r="BD217" s="163"/>
      <c r="BE217" s="165"/>
      <c r="BF217" s="165"/>
      <c r="BG217" s="165"/>
      <c r="BH217" s="166"/>
      <c r="BJ217" s="167"/>
      <c r="CA217" s="163">
        <v>208</v>
      </c>
      <c r="CB217" s="45">
        <v>208</v>
      </c>
      <c r="CC217" s="44" t="s">
        <v>311</v>
      </c>
      <c r="CD217" s="168">
        <f t="shared" si="126"/>
        <v>215944.33408678084</v>
      </c>
      <c r="CE217" s="169">
        <v>184161</v>
      </c>
      <c r="CF217" s="156">
        <f t="shared" si="127"/>
        <v>31783.334086780844</v>
      </c>
      <c r="CG217" s="156">
        <v>2323.7999999999997</v>
      </c>
      <c r="CH217" s="156">
        <v>54523.200000000004</v>
      </c>
      <c r="CI217" s="156">
        <f t="shared" si="128"/>
        <v>0</v>
      </c>
      <c r="CJ217" s="169">
        <f t="shared" si="106"/>
        <v>88630.334086780844</v>
      </c>
      <c r="CK217" s="170">
        <f t="shared" si="107"/>
        <v>32554.276811590236</v>
      </c>
      <c r="CZ217" s="156"/>
      <c r="DA217" s="163">
        <v>208</v>
      </c>
      <c r="DB217" s="44" t="s">
        <v>311</v>
      </c>
      <c r="DC217" s="156"/>
      <c r="DD217" s="156"/>
      <c r="DE217" s="156"/>
      <c r="DF217" s="156"/>
      <c r="DG217" s="171">
        <f t="shared" si="129"/>
        <v>0</v>
      </c>
      <c r="DH217" s="156"/>
      <c r="DI217" s="156"/>
      <c r="DJ217" s="156"/>
      <c r="DK217" s="171">
        <f t="shared" si="130"/>
        <v>0</v>
      </c>
      <c r="DL217" s="172">
        <f t="shared" si="108"/>
        <v>0</v>
      </c>
      <c r="DM217" s="156"/>
      <c r="DN217" s="172">
        <f t="shared" si="109"/>
        <v>0</v>
      </c>
      <c r="DO217" s="156"/>
      <c r="DP217" s="162">
        <f t="shared" si="110"/>
        <v>31783.334086780844</v>
      </c>
      <c r="DQ217" s="156">
        <f t="shared" si="111"/>
        <v>0</v>
      </c>
      <c r="DR217" s="156">
        <f t="shared" si="131"/>
        <v>31783.334086780844</v>
      </c>
      <c r="DS217" s="171"/>
      <c r="DT217" s="172">
        <f t="shared" si="132"/>
        <v>0</v>
      </c>
      <c r="DU217" s="156"/>
      <c r="DV217" s="173"/>
      <c r="DW217" s="174"/>
      <c r="DX217" s="174"/>
      <c r="DY217" s="174"/>
      <c r="DZ217" s="171"/>
      <c r="EA217" s="175"/>
      <c r="EB217" s="176"/>
      <c r="EC217" s="177">
        <f t="shared" si="112"/>
        <v>-208</v>
      </c>
      <c r="ED217" s="175"/>
      <c r="EE217" s="178"/>
      <c r="EF217" s="175"/>
      <c r="EG217" s="175"/>
      <c r="EH217" s="174"/>
      <c r="EI217" s="175"/>
      <c r="EJ217" s="175"/>
      <c r="EK217" s="175"/>
      <c r="EL217" s="175"/>
      <c r="EM217" s="175"/>
    </row>
    <row r="218" spans="1:143" s="44" customFormat="1" ht="12" x14ac:dyDescent="0.2">
      <c r="A218" s="154">
        <v>209</v>
      </c>
      <c r="B218" s="45">
        <v>209</v>
      </c>
      <c r="C218" s="44" t="s">
        <v>312</v>
      </c>
      <c r="D218" s="155">
        <f t="shared" si="113"/>
        <v>63.427419354838705</v>
      </c>
      <c r="E218" s="156">
        <f t="shared" si="114"/>
        <v>1055943</v>
      </c>
      <c r="F218" s="156">
        <f t="shared" si="114"/>
        <v>0</v>
      </c>
      <c r="G218" s="156">
        <f t="shared" si="114"/>
        <v>59494.919354838705</v>
      </c>
      <c r="H218" s="157">
        <f t="shared" si="115"/>
        <v>1115437.9193548388</v>
      </c>
      <c r="I218" s="156"/>
      <c r="J218" s="158">
        <f t="shared" si="116"/>
        <v>59494.919354838705</v>
      </c>
      <c r="K218" s="159">
        <f t="shared" si="117"/>
        <v>109023</v>
      </c>
      <c r="L218" s="160">
        <f t="shared" si="100"/>
        <v>168517.9193548387</v>
      </c>
      <c r="M218" s="156"/>
      <c r="N218" s="161">
        <f t="shared" si="101"/>
        <v>946920.00000000012</v>
      </c>
      <c r="O218" s="156"/>
      <c r="P218" s="162">
        <f t="shared" si="118"/>
        <v>59494.919354838705</v>
      </c>
      <c r="Q218" s="156">
        <f t="shared" si="119"/>
        <v>0</v>
      </c>
      <c r="R218" s="156">
        <f t="shared" si="120"/>
        <v>0</v>
      </c>
      <c r="S218" s="156">
        <f t="shared" si="121"/>
        <v>0</v>
      </c>
      <c r="T218" s="156">
        <f t="shared" si="102"/>
        <v>109023</v>
      </c>
      <c r="U218" s="157">
        <f t="shared" si="103"/>
        <v>168517.9193548387</v>
      </c>
      <c r="V218" s="156"/>
      <c r="W218" s="161">
        <f t="shared" si="104"/>
        <v>200905.5193548387</v>
      </c>
      <c r="AA218" s="163">
        <v>209</v>
      </c>
      <c r="AB218" s="164">
        <v>63.427419354838705</v>
      </c>
      <c r="AC218" s="164">
        <v>0</v>
      </c>
      <c r="AD218" s="164">
        <v>0</v>
      </c>
      <c r="AE218" s="164">
        <v>0</v>
      </c>
      <c r="AF218" s="164">
        <v>0</v>
      </c>
      <c r="AG218" s="164">
        <v>0</v>
      </c>
      <c r="AH218" s="164">
        <v>1055943</v>
      </c>
      <c r="AI218" s="165">
        <v>0</v>
      </c>
      <c r="AJ218" s="165">
        <v>0</v>
      </c>
      <c r="AK218" s="165">
        <v>0</v>
      </c>
      <c r="AL218" s="165">
        <v>1055943</v>
      </c>
      <c r="AM218" s="165">
        <v>0</v>
      </c>
      <c r="AN218" s="165">
        <v>59494.919354838705</v>
      </c>
      <c r="AO218" s="165">
        <v>1115437.9193548388</v>
      </c>
      <c r="AP218" s="165">
        <v>0</v>
      </c>
      <c r="AQ218" s="165">
        <v>0</v>
      </c>
      <c r="AR218" s="165">
        <v>0</v>
      </c>
      <c r="AS218" s="165">
        <v>0</v>
      </c>
      <c r="AT218" s="165">
        <v>0</v>
      </c>
      <c r="AU218" s="166">
        <v>1115437.9193548388</v>
      </c>
      <c r="AW218" s="163">
        <f t="shared" si="105"/>
        <v>209</v>
      </c>
      <c r="AX218" s="164">
        <f t="shared" si="122"/>
        <v>0</v>
      </c>
      <c r="AY218" s="165">
        <f t="shared" si="123"/>
        <v>0</v>
      </c>
      <c r="AZ218" s="165">
        <f t="shared" si="124"/>
        <v>0</v>
      </c>
      <c r="BA218" s="165">
        <f t="shared" si="124"/>
        <v>0</v>
      </c>
      <c r="BB218" s="166">
        <f t="shared" si="125"/>
        <v>0</v>
      </c>
      <c r="BC218" s="44">
        <v>1115436</v>
      </c>
      <c r="BD218" s="163"/>
      <c r="BE218" s="165"/>
      <c r="BF218" s="165"/>
      <c r="BG218" s="165"/>
      <c r="BH218" s="166"/>
      <c r="BJ218" s="167"/>
      <c r="CA218" s="163">
        <v>209</v>
      </c>
      <c r="CB218" s="45">
        <v>209</v>
      </c>
      <c r="CC218" s="44" t="s">
        <v>312</v>
      </c>
      <c r="CD218" s="168">
        <f t="shared" si="126"/>
        <v>1055943</v>
      </c>
      <c r="CE218" s="169">
        <v>946920</v>
      </c>
      <c r="CF218" s="156">
        <f t="shared" si="127"/>
        <v>109023</v>
      </c>
      <c r="CG218" s="156">
        <v>0</v>
      </c>
      <c r="CH218" s="156">
        <v>32387.600000000002</v>
      </c>
      <c r="CI218" s="156">
        <f t="shared" si="128"/>
        <v>0</v>
      </c>
      <c r="CJ218" s="169">
        <f t="shared" si="106"/>
        <v>141410.6</v>
      </c>
      <c r="CK218" s="170">
        <f t="shared" si="107"/>
        <v>109023</v>
      </c>
      <c r="CZ218" s="156"/>
      <c r="DA218" s="163">
        <v>209</v>
      </c>
      <c r="DB218" s="44" t="s">
        <v>312</v>
      </c>
      <c r="DC218" s="156"/>
      <c r="DD218" s="156"/>
      <c r="DE218" s="156"/>
      <c r="DF218" s="156"/>
      <c r="DG218" s="171">
        <f t="shared" si="129"/>
        <v>0</v>
      </c>
      <c r="DH218" s="156"/>
      <c r="DI218" s="156"/>
      <c r="DJ218" s="156"/>
      <c r="DK218" s="171">
        <f t="shared" si="130"/>
        <v>0</v>
      </c>
      <c r="DL218" s="172">
        <f t="shared" si="108"/>
        <v>0</v>
      </c>
      <c r="DM218" s="156"/>
      <c r="DN218" s="172">
        <f t="shared" si="109"/>
        <v>0</v>
      </c>
      <c r="DO218" s="156"/>
      <c r="DP218" s="162">
        <f t="shared" si="110"/>
        <v>109023</v>
      </c>
      <c r="DQ218" s="156">
        <f t="shared" si="111"/>
        <v>0</v>
      </c>
      <c r="DR218" s="156">
        <f t="shared" si="131"/>
        <v>109023</v>
      </c>
      <c r="DS218" s="171"/>
      <c r="DT218" s="172">
        <f t="shared" si="132"/>
        <v>0</v>
      </c>
      <c r="DU218" s="156"/>
      <c r="DV218" s="173"/>
      <c r="DW218" s="174"/>
      <c r="DX218" s="174"/>
      <c r="DY218" s="174"/>
      <c r="DZ218" s="171"/>
      <c r="EA218" s="175"/>
      <c r="EB218" s="176"/>
      <c r="EC218" s="177">
        <f t="shared" si="112"/>
        <v>-209</v>
      </c>
      <c r="ED218" s="175"/>
      <c r="EE218" s="178"/>
      <c r="EF218" s="175"/>
      <c r="EG218" s="175"/>
      <c r="EH218" s="174"/>
      <c r="EI218" s="175"/>
      <c r="EJ218" s="175"/>
      <c r="EK218" s="175"/>
      <c r="EL218" s="175"/>
      <c r="EM218" s="175"/>
    </row>
    <row r="219" spans="1:143" s="44" customFormat="1" ht="12" x14ac:dyDescent="0.2">
      <c r="A219" s="154">
        <v>210</v>
      </c>
      <c r="B219" s="45">
        <v>214</v>
      </c>
      <c r="C219" s="44" t="s">
        <v>313</v>
      </c>
      <c r="D219" s="155">
        <f t="shared" si="113"/>
        <v>179.76946158195446</v>
      </c>
      <c r="E219" s="156">
        <f t="shared" si="114"/>
        <v>2534335</v>
      </c>
      <c r="F219" s="156">
        <f t="shared" si="114"/>
        <v>0</v>
      </c>
      <c r="G219" s="156">
        <f t="shared" si="114"/>
        <v>168623.75496387354</v>
      </c>
      <c r="H219" s="157">
        <f t="shared" si="115"/>
        <v>2702958.7549638734</v>
      </c>
      <c r="I219" s="156"/>
      <c r="J219" s="158">
        <f t="shared" si="116"/>
        <v>168623.75496387354</v>
      </c>
      <c r="K219" s="159">
        <f t="shared" si="117"/>
        <v>180530.94455532837</v>
      </c>
      <c r="L219" s="160">
        <f t="shared" si="100"/>
        <v>349154.69951920188</v>
      </c>
      <c r="M219" s="156"/>
      <c r="N219" s="161">
        <f t="shared" si="101"/>
        <v>2353804.0554446718</v>
      </c>
      <c r="O219" s="156"/>
      <c r="P219" s="162">
        <f t="shared" si="118"/>
        <v>168623.75496387354</v>
      </c>
      <c r="Q219" s="156">
        <f t="shared" si="119"/>
        <v>0</v>
      </c>
      <c r="R219" s="156">
        <f t="shared" si="120"/>
        <v>0</v>
      </c>
      <c r="S219" s="156">
        <f t="shared" si="121"/>
        <v>0</v>
      </c>
      <c r="T219" s="156">
        <f t="shared" si="102"/>
        <v>180530.94455532837</v>
      </c>
      <c r="U219" s="157">
        <f t="shared" si="103"/>
        <v>349154.69951920188</v>
      </c>
      <c r="V219" s="156"/>
      <c r="W219" s="161">
        <f t="shared" si="104"/>
        <v>449467.35496387351</v>
      </c>
      <c r="AA219" s="163">
        <v>210</v>
      </c>
      <c r="AB219" s="164">
        <v>179.76946158195446</v>
      </c>
      <c r="AC219" s="164">
        <v>0</v>
      </c>
      <c r="AD219" s="164">
        <v>0</v>
      </c>
      <c r="AE219" s="164">
        <v>0</v>
      </c>
      <c r="AF219" s="164">
        <v>0</v>
      </c>
      <c r="AG219" s="164">
        <v>0</v>
      </c>
      <c r="AH219" s="164">
        <v>2534335</v>
      </c>
      <c r="AI219" s="165">
        <v>0</v>
      </c>
      <c r="AJ219" s="165">
        <v>0</v>
      </c>
      <c r="AK219" s="165">
        <v>0</v>
      </c>
      <c r="AL219" s="165">
        <v>2534335</v>
      </c>
      <c r="AM219" s="165">
        <v>0</v>
      </c>
      <c r="AN219" s="165">
        <v>168623.75496387354</v>
      </c>
      <c r="AO219" s="165">
        <v>2702958.7549638739</v>
      </c>
      <c r="AP219" s="165">
        <v>0</v>
      </c>
      <c r="AQ219" s="165">
        <v>0</v>
      </c>
      <c r="AR219" s="165">
        <v>0</v>
      </c>
      <c r="AS219" s="165">
        <v>0</v>
      </c>
      <c r="AT219" s="165">
        <v>0</v>
      </c>
      <c r="AU219" s="166">
        <v>2702958.7549638739</v>
      </c>
      <c r="AW219" s="163">
        <f t="shared" si="105"/>
        <v>210</v>
      </c>
      <c r="AX219" s="164">
        <f t="shared" si="122"/>
        <v>0</v>
      </c>
      <c r="AY219" s="165">
        <f t="shared" si="123"/>
        <v>0</v>
      </c>
      <c r="AZ219" s="165">
        <f t="shared" si="124"/>
        <v>0</v>
      </c>
      <c r="BA219" s="165">
        <f t="shared" si="124"/>
        <v>0</v>
      </c>
      <c r="BB219" s="166">
        <f t="shared" si="125"/>
        <v>0</v>
      </c>
      <c r="BC219" s="44">
        <v>2702966</v>
      </c>
      <c r="BD219" s="163"/>
      <c r="BE219" s="165"/>
      <c r="BF219" s="165"/>
      <c r="BG219" s="165"/>
      <c r="BH219" s="166"/>
      <c r="BJ219" s="167"/>
      <c r="CA219" s="163">
        <v>210</v>
      </c>
      <c r="CB219" s="45">
        <v>214</v>
      </c>
      <c r="CC219" s="44" t="s">
        <v>313</v>
      </c>
      <c r="CD219" s="168">
        <f t="shared" si="126"/>
        <v>2534335</v>
      </c>
      <c r="CE219" s="169">
        <v>2403606</v>
      </c>
      <c r="CF219" s="156">
        <f t="shared" si="127"/>
        <v>130729</v>
      </c>
      <c r="CG219" s="156">
        <v>150114.6</v>
      </c>
      <c r="CH219" s="156">
        <v>0</v>
      </c>
      <c r="CI219" s="156">
        <f t="shared" si="128"/>
        <v>0</v>
      </c>
      <c r="CJ219" s="169">
        <f t="shared" si="106"/>
        <v>280843.59999999998</v>
      </c>
      <c r="CK219" s="170">
        <f t="shared" si="107"/>
        <v>180530.94455532837</v>
      </c>
      <c r="CZ219" s="156"/>
      <c r="DA219" s="163">
        <v>210</v>
      </c>
      <c r="DB219" s="44" t="s">
        <v>313</v>
      </c>
      <c r="DC219" s="156"/>
      <c r="DD219" s="156"/>
      <c r="DE219" s="156"/>
      <c r="DF219" s="156"/>
      <c r="DG219" s="171">
        <f t="shared" si="129"/>
        <v>0</v>
      </c>
      <c r="DH219" s="156"/>
      <c r="DI219" s="156"/>
      <c r="DJ219" s="156"/>
      <c r="DK219" s="171">
        <f t="shared" si="130"/>
        <v>0</v>
      </c>
      <c r="DL219" s="172">
        <f t="shared" si="108"/>
        <v>0</v>
      </c>
      <c r="DM219" s="156"/>
      <c r="DN219" s="172">
        <f t="shared" si="109"/>
        <v>0</v>
      </c>
      <c r="DO219" s="156"/>
      <c r="DP219" s="162">
        <f t="shared" si="110"/>
        <v>130729</v>
      </c>
      <c r="DQ219" s="156">
        <f t="shared" si="111"/>
        <v>0</v>
      </c>
      <c r="DR219" s="156">
        <f t="shared" si="131"/>
        <v>130729</v>
      </c>
      <c r="DS219" s="171"/>
      <c r="DT219" s="172">
        <f t="shared" si="132"/>
        <v>0</v>
      </c>
      <c r="DU219" s="156"/>
      <c r="DV219" s="173"/>
      <c r="DW219" s="174"/>
      <c r="DX219" s="174"/>
      <c r="DY219" s="174"/>
      <c r="DZ219" s="171"/>
      <c r="EA219" s="175"/>
      <c r="EB219" s="176"/>
      <c r="EC219" s="177">
        <f t="shared" si="112"/>
        <v>-210</v>
      </c>
      <c r="ED219" s="175"/>
      <c r="EE219" s="178"/>
      <c r="EF219" s="175"/>
      <c r="EG219" s="175"/>
      <c r="EH219" s="174"/>
      <c r="EI219" s="175"/>
      <c r="EJ219" s="175"/>
      <c r="EK219" s="175"/>
      <c r="EL219" s="175"/>
      <c r="EM219" s="175"/>
    </row>
    <row r="220" spans="1:143" s="44" customFormat="1" ht="12" x14ac:dyDescent="0.2">
      <c r="A220" s="154">
        <v>211</v>
      </c>
      <c r="B220" s="45">
        <v>210</v>
      </c>
      <c r="C220" s="44" t="s">
        <v>314</v>
      </c>
      <c r="D220" s="155">
        <f t="shared" si="113"/>
        <v>9.0848597706177028</v>
      </c>
      <c r="E220" s="156">
        <f t="shared" si="114"/>
        <v>150564.34896137344</v>
      </c>
      <c r="F220" s="156">
        <f t="shared" si="114"/>
        <v>0</v>
      </c>
      <c r="G220" s="156">
        <f t="shared" si="114"/>
        <v>8521.5984648394078</v>
      </c>
      <c r="H220" s="157">
        <f t="shared" si="115"/>
        <v>159085.94742621284</v>
      </c>
      <c r="I220" s="156"/>
      <c r="J220" s="158">
        <f t="shared" si="116"/>
        <v>8521.5984648394078</v>
      </c>
      <c r="K220" s="159">
        <f t="shared" si="117"/>
        <v>30419.571609371887</v>
      </c>
      <c r="L220" s="160">
        <f t="shared" si="100"/>
        <v>38941.170074211295</v>
      </c>
      <c r="M220" s="156"/>
      <c r="N220" s="161">
        <f t="shared" si="101"/>
        <v>120144.77735200155</v>
      </c>
      <c r="O220" s="156"/>
      <c r="P220" s="162">
        <f t="shared" si="118"/>
        <v>8521.5984648394078</v>
      </c>
      <c r="Q220" s="156">
        <f t="shared" si="119"/>
        <v>0</v>
      </c>
      <c r="R220" s="156">
        <f t="shared" si="120"/>
        <v>0</v>
      </c>
      <c r="S220" s="156">
        <f t="shared" si="121"/>
        <v>0</v>
      </c>
      <c r="T220" s="156">
        <f t="shared" si="102"/>
        <v>30419.571609371887</v>
      </c>
      <c r="U220" s="157">
        <f t="shared" si="103"/>
        <v>38941.170074211295</v>
      </c>
      <c r="V220" s="156"/>
      <c r="W220" s="161">
        <f t="shared" si="104"/>
        <v>56509.747426212853</v>
      </c>
      <c r="AA220" s="163">
        <v>211</v>
      </c>
      <c r="AB220" s="164">
        <v>9.0848597706177028</v>
      </c>
      <c r="AC220" s="164">
        <v>0</v>
      </c>
      <c r="AD220" s="164">
        <v>0</v>
      </c>
      <c r="AE220" s="164">
        <v>0</v>
      </c>
      <c r="AF220" s="164">
        <v>0</v>
      </c>
      <c r="AG220" s="164">
        <v>0</v>
      </c>
      <c r="AH220" s="164">
        <v>151498</v>
      </c>
      <c r="AI220" s="165">
        <v>933.65103862638205</v>
      </c>
      <c r="AJ220" s="165">
        <v>0</v>
      </c>
      <c r="AK220" s="165">
        <v>0</v>
      </c>
      <c r="AL220" s="165">
        <v>150564.34896137344</v>
      </c>
      <c r="AM220" s="165">
        <v>0</v>
      </c>
      <c r="AN220" s="165">
        <v>8521.5984648394078</v>
      </c>
      <c r="AO220" s="165">
        <v>159085.94742621321</v>
      </c>
      <c r="AP220" s="165">
        <v>0</v>
      </c>
      <c r="AQ220" s="165">
        <v>0</v>
      </c>
      <c r="AR220" s="165">
        <v>0</v>
      </c>
      <c r="AS220" s="165">
        <v>0</v>
      </c>
      <c r="AT220" s="165">
        <v>0</v>
      </c>
      <c r="AU220" s="166">
        <v>159085.94742621321</v>
      </c>
      <c r="AW220" s="163">
        <f t="shared" si="105"/>
        <v>211</v>
      </c>
      <c r="AX220" s="164">
        <f t="shared" si="122"/>
        <v>0</v>
      </c>
      <c r="AY220" s="165">
        <f t="shared" si="123"/>
        <v>0</v>
      </c>
      <c r="AZ220" s="165">
        <f t="shared" si="124"/>
        <v>0</v>
      </c>
      <c r="BA220" s="165">
        <f t="shared" si="124"/>
        <v>0</v>
      </c>
      <c r="BB220" s="166">
        <f t="shared" si="125"/>
        <v>0</v>
      </c>
      <c r="BC220" s="44">
        <v>160019</v>
      </c>
      <c r="BD220" s="163"/>
      <c r="BE220" s="165"/>
      <c r="BF220" s="165"/>
      <c r="BG220" s="165"/>
      <c r="BH220" s="166"/>
      <c r="BJ220" s="167"/>
      <c r="CA220" s="163">
        <v>211</v>
      </c>
      <c r="CB220" s="45">
        <v>210</v>
      </c>
      <c r="CC220" s="44" t="s">
        <v>314</v>
      </c>
      <c r="CD220" s="168">
        <f t="shared" si="126"/>
        <v>150564.34896137344</v>
      </c>
      <c r="CE220" s="169">
        <v>128867</v>
      </c>
      <c r="CF220" s="156">
        <f t="shared" si="127"/>
        <v>21697.348961373442</v>
      </c>
      <c r="CG220" s="156">
        <v>26290.799999999999</v>
      </c>
      <c r="CH220" s="156">
        <v>0</v>
      </c>
      <c r="CI220" s="156">
        <f t="shared" si="128"/>
        <v>0</v>
      </c>
      <c r="CJ220" s="169">
        <f t="shared" si="106"/>
        <v>47988.148961373445</v>
      </c>
      <c r="CK220" s="170">
        <f t="shared" si="107"/>
        <v>30419.571609371887</v>
      </c>
      <c r="CZ220" s="156"/>
      <c r="DA220" s="163">
        <v>211</v>
      </c>
      <c r="DB220" s="44" t="s">
        <v>314</v>
      </c>
      <c r="DC220" s="156"/>
      <c r="DD220" s="156"/>
      <c r="DE220" s="156"/>
      <c r="DF220" s="156"/>
      <c r="DG220" s="171">
        <f t="shared" si="129"/>
        <v>0</v>
      </c>
      <c r="DH220" s="156"/>
      <c r="DI220" s="156"/>
      <c r="DJ220" s="156"/>
      <c r="DK220" s="171">
        <f t="shared" si="130"/>
        <v>0</v>
      </c>
      <c r="DL220" s="172">
        <f t="shared" si="108"/>
        <v>0</v>
      </c>
      <c r="DM220" s="156"/>
      <c r="DN220" s="172">
        <f t="shared" si="109"/>
        <v>0</v>
      </c>
      <c r="DO220" s="156"/>
      <c r="DP220" s="162">
        <f t="shared" si="110"/>
        <v>21697.348961373442</v>
      </c>
      <c r="DQ220" s="156">
        <f t="shared" si="111"/>
        <v>0</v>
      </c>
      <c r="DR220" s="156">
        <f t="shared" si="131"/>
        <v>21697.348961373442</v>
      </c>
      <c r="DS220" s="171"/>
      <c r="DT220" s="172">
        <f t="shared" si="132"/>
        <v>0</v>
      </c>
      <c r="DU220" s="156"/>
      <c r="DV220" s="173"/>
      <c r="DW220" s="174"/>
      <c r="DX220" s="174"/>
      <c r="DY220" s="174"/>
      <c r="DZ220" s="171"/>
      <c r="EA220" s="175"/>
      <c r="EB220" s="176"/>
      <c r="EC220" s="177">
        <f t="shared" si="112"/>
        <v>-211</v>
      </c>
      <c r="ED220" s="175"/>
      <c r="EE220" s="178"/>
      <c r="EF220" s="175"/>
      <c r="EG220" s="175"/>
      <c r="EH220" s="174"/>
      <c r="EI220" s="175"/>
      <c r="EJ220" s="175"/>
      <c r="EK220" s="175"/>
      <c r="EL220" s="175"/>
      <c r="EM220" s="175"/>
    </row>
    <row r="221" spans="1:143" s="44" customFormat="1" ht="12" x14ac:dyDescent="0.2">
      <c r="A221" s="154">
        <v>212</v>
      </c>
      <c r="B221" s="45">
        <v>211</v>
      </c>
      <c r="C221" s="44" t="s">
        <v>315</v>
      </c>
      <c r="D221" s="155">
        <f t="shared" si="113"/>
        <v>152.98557806108914</v>
      </c>
      <c r="E221" s="156">
        <f t="shared" si="114"/>
        <v>2126155.2023813948</v>
      </c>
      <c r="F221" s="156">
        <f t="shared" si="114"/>
        <v>0</v>
      </c>
      <c r="G221" s="156">
        <f t="shared" si="114"/>
        <v>143500.4722213014</v>
      </c>
      <c r="H221" s="157">
        <f t="shared" si="115"/>
        <v>2269655.6746026962</v>
      </c>
      <c r="I221" s="156"/>
      <c r="J221" s="158">
        <f t="shared" si="116"/>
        <v>143500.4722213014</v>
      </c>
      <c r="K221" s="159">
        <f t="shared" si="117"/>
        <v>94912.204779099338</v>
      </c>
      <c r="L221" s="160">
        <f t="shared" si="100"/>
        <v>238412.67700040073</v>
      </c>
      <c r="M221" s="156"/>
      <c r="N221" s="161">
        <f t="shared" si="101"/>
        <v>2031242.9976022956</v>
      </c>
      <c r="O221" s="156"/>
      <c r="P221" s="162">
        <f t="shared" si="118"/>
        <v>143500.4722213014</v>
      </c>
      <c r="Q221" s="156">
        <f t="shared" si="119"/>
        <v>135.3890177312945</v>
      </c>
      <c r="R221" s="156">
        <f t="shared" si="120"/>
        <v>0</v>
      </c>
      <c r="S221" s="156">
        <f t="shared" si="121"/>
        <v>0</v>
      </c>
      <c r="T221" s="156">
        <f t="shared" si="102"/>
        <v>94912.204779099338</v>
      </c>
      <c r="U221" s="157">
        <f t="shared" si="103"/>
        <v>238548.06601813203</v>
      </c>
      <c r="V221" s="156"/>
      <c r="W221" s="161">
        <f t="shared" si="104"/>
        <v>341317.66362042748</v>
      </c>
      <c r="AA221" s="163">
        <v>212</v>
      </c>
      <c r="AB221" s="164">
        <v>152.98557806108914</v>
      </c>
      <c r="AC221" s="164">
        <v>0</v>
      </c>
      <c r="AD221" s="164">
        <v>0</v>
      </c>
      <c r="AE221" s="164">
        <v>0</v>
      </c>
      <c r="AF221" s="164">
        <v>0</v>
      </c>
      <c r="AG221" s="164">
        <v>0</v>
      </c>
      <c r="AH221" s="164">
        <v>2148563</v>
      </c>
      <c r="AI221" s="165">
        <v>22407.797618607725</v>
      </c>
      <c r="AJ221" s="165">
        <v>0</v>
      </c>
      <c r="AK221" s="165">
        <v>0</v>
      </c>
      <c r="AL221" s="165">
        <v>2126155.2023813948</v>
      </c>
      <c r="AM221" s="165">
        <v>0</v>
      </c>
      <c r="AN221" s="165">
        <v>143500.4722213014</v>
      </c>
      <c r="AO221" s="165">
        <v>2269655.6746026929</v>
      </c>
      <c r="AP221" s="165">
        <v>0</v>
      </c>
      <c r="AQ221" s="165">
        <v>135.3890177312945</v>
      </c>
      <c r="AR221" s="165">
        <v>0</v>
      </c>
      <c r="AS221" s="165">
        <v>0</v>
      </c>
      <c r="AT221" s="165">
        <v>135.3890177312945</v>
      </c>
      <c r="AU221" s="166">
        <v>2269791.063620423</v>
      </c>
      <c r="AW221" s="163">
        <f t="shared" si="105"/>
        <v>212</v>
      </c>
      <c r="AX221" s="164">
        <f t="shared" si="122"/>
        <v>0</v>
      </c>
      <c r="AY221" s="165">
        <f t="shared" si="123"/>
        <v>0</v>
      </c>
      <c r="AZ221" s="165">
        <f t="shared" si="124"/>
        <v>0</v>
      </c>
      <c r="BA221" s="165">
        <f t="shared" si="124"/>
        <v>0</v>
      </c>
      <c r="BB221" s="166">
        <f t="shared" si="125"/>
        <v>0</v>
      </c>
      <c r="BC221" s="44">
        <v>2292061</v>
      </c>
      <c r="BD221" s="163"/>
      <c r="BE221" s="165"/>
      <c r="BF221" s="165"/>
      <c r="BG221" s="165"/>
      <c r="BH221" s="166"/>
      <c r="BJ221" s="167"/>
      <c r="CA221" s="163">
        <v>212</v>
      </c>
      <c r="CB221" s="45">
        <v>211</v>
      </c>
      <c r="CC221" s="44" t="s">
        <v>315</v>
      </c>
      <c r="CD221" s="168">
        <f t="shared" si="126"/>
        <v>2126155.2023813948</v>
      </c>
      <c r="CE221" s="169">
        <v>2068933</v>
      </c>
      <c r="CF221" s="156">
        <f t="shared" si="127"/>
        <v>57222.202381394804</v>
      </c>
      <c r="CG221" s="156">
        <v>113606.39999999999</v>
      </c>
      <c r="CH221" s="156">
        <v>26853.200000000001</v>
      </c>
      <c r="CI221" s="156">
        <f t="shared" si="128"/>
        <v>0</v>
      </c>
      <c r="CJ221" s="169">
        <f t="shared" si="106"/>
        <v>197681.80238139481</v>
      </c>
      <c r="CK221" s="170">
        <f t="shared" si="107"/>
        <v>94912.204779099338</v>
      </c>
      <c r="CZ221" s="156"/>
      <c r="DA221" s="163">
        <v>212</v>
      </c>
      <c r="DB221" s="44" t="s">
        <v>315</v>
      </c>
      <c r="DC221" s="156"/>
      <c r="DD221" s="156"/>
      <c r="DE221" s="156"/>
      <c r="DF221" s="156"/>
      <c r="DG221" s="171">
        <f t="shared" si="129"/>
        <v>0</v>
      </c>
      <c r="DH221" s="156"/>
      <c r="DI221" s="156"/>
      <c r="DJ221" s="156"/>
      <c r="DK221" s="171">
        <f t="shared" si="130"/>
        <v>0</v>
      </c>
      <c r="DL221" s="172">
        <f t="shared" si="108"/>
        <v>0</v>
      </c>
      <c r="DM221" s="156"/>
      <c r="DN221" s="172">
        <f t="shared" si="109"/>
        <v>0</v>
      </c>
      <c r="DO221" s="156"/>
      <c r="DP221" s="162">
        <f t="shared" si="110"/>
        <v>57222.202381394804</v>
      </c>
      <c r="DQ221" s="156">
        <f t="shared" si="111"/>
        <v>0</v>
      </c>
      <c r="DR221" s="156">
        <f t="shared" si="131"/>
        <v>57222.202381394804</v>
      </c>
      <c r="DS221" s="171"/>
      <c r="DT221" s="172">
        <f t="shared" si="132"/>
        <v>0</v>
      </c>
      <c r="DU221" s="156"/>
      <c r="DV221" s="173"/>
      <c r="DW221" s="174"/>
      <c r="DX221" s="174"/>
      <c r="DY221" s="174"/>
      <c r="DZ221" s="171"/>
      <c r="EA221" s="175"/>
      <c r="EB221" s="176"/>
      <c r="EC221" s="177">
        <f t="shared" si="112"/>
        <v>-212</v>
      </c>
      <c r="ED221" s="175"/>
      <c r="EE221" s="178"/>
      <c r="EF221" s="175"/>
      <c r="EG221" s="175"/>
      <c r="EH221" s="174"/>
      <c r="EI221" s="175"/>
      <c r="EJ221" s="175"/>
      <c r="EK221" s="175"/>
      <c r="EL221" s="175"/>
      <c r="EM221" s="175"/>
    </row>
    <row r="222" spans="1:143" s="44" customFormat="1" ht="12" x14ac:dyDescent="0.2">
      <c r="A222" s="154">
        <v>213</v>
      </c>
      <c r="B222" s="45">
        <v>215</v>
      </c>
      <c r="C222" s="44" t="s">
        <v>316</v>
      </c>
      <c r="D222" s="155">
        <f t="shared" si="113"/>
        <v>2</v>
      </c>
      <c r="E222" s="156">
        <f t="shared" si="114"/>
        <v>34450.14</v>
      </c>
      <c r="F222" s="156">
        <f t="shared" si="114"/>
        <v>0</v>
      </c>
      <c r="G222" s="156">
        <f t="shared" si="114"/>
        <v>1875.9999999999998</v>
      </c>
      <c r="H222" s="157">
        <f t="shared" si="115"/>
        <v>36326.14</v>
      </c>
      <c r="I222" s="156"/>
      <c r="J222" s="158">
        <f t="shared" si="116"/>
        <v>1875.9999999999998</v>
      </c>
      <c r="K222" s="159">
        <f t="shared" si="117"/>
        <v>698.13999999999942</v>
      </c>
      <c r="L222" s="160">
        <f t="shared" si="100"/>
        <v>2574.1399999999994</v>
      </c>
      <c r="M222" s="156"/>
      <c r="N222" s="161">
        <f t="shared" si="101"/>
        <v>33752</v>
      </c>
      <c r="O222" s="156"/>
      <c r="P222" s="162">
        <f t="shared" si="118"/>
        <v>1875.9999999999998</v>
      </c>
      <c r="Q222" s="156">
        <f t="shared" si="119"/>
        <v>102.84359219527336</v>
      </c>
      <c r="R222" s="156">
        <f t="shared" si="120"/>
        <v>0</v>
      </c>
      <c r="S222" s="156">
        <f t="shared" si="121"/>
        <v>0</v>
      </c>
      <c r="T222" s="156">
        <f t="shared" si="102"/>
        <v>698.13999999999942</v>
      </c>
      <c r="U222" s="157">
        <f t="shared" si="103"/>
        <v>2676.9835921952726</v>
      </c>
      <c r="V222" s="156"/>
      <c r="W222" s="161">
        <f t="shared" si="104"/>
        <v>2676.9835921952726</v>
      </c>
      <c r="AA222" s="163">
        <v>213</v>
      </c>
      <c r="AB222" s="164">
        <v>2</v>
      </c>
      <c r="AC222" s="164">
        <v>0</v>
      </c>
      <c r="AD222" s="164">
        <v>0</v>
      </c>
      <c r="AE222" s="164">
        <v>0</v>
      </c>
      <c r="AF222" s="164">
        <v>0</v>
      </c>
      <c r="AG222" s="164">
        <v>0</v>
      </c>
      <c r="AH222" s="164">
        <v>34599</v>
      </c>
      <c r="AI222" s="165">
        <v>148.86000000000001</v>
      </c>
      <c r="AJ222" s="165">
        <v>0</v>
      </c>
      <c r="AK222" s="165">
        <v>0</v>
      </c>
      <c r="AL222" s="165">
        <v>34450.14</v>
      </c>
      <c r="AM222" s="165">
        <v>0</v>
      </c>
      <c r="AN222" s="165">
        <v>1875.9999999999998</v>
      </c>
      <c r="AO222" s="165">
        <v>36326.14</v>
      </c>
      <c r="AP222" s="165">
        <v>0</v>
      </c>
      <c r="AQ222" s="165">
        <v>102.84359219527336</v>
      </c>
      <c r="AR222" s="165">
        <v>0</v>
      </c>
      <c r="AS222" s="165">
        <v>0</v>
      </c>
      <c r="AT222" s="165">
        <v>102.84359219527336</v>
      </c>
      <c r="AU222" s="166">
        <v>36428.983592195276</v>
      </c>
      <c r="AW222" s="163">
        <f t="shared" si="105"/>
        <v>213</v>
      </c>
      <c r="AX222" s="164">
        <f t="shared" si="122"/>
        <v>0</v>
      </c>
      <c r="AY222" s="165">
        <f t="shared" si="123"/>
        <v>0</v>
      </c>
      <c r="AZ222" s="165">
        <f t="shared" si="124"/>
        <v>0</v>
      </c>
      <c r="BA222" s="165">
        <f t="shared" si="124"/>
        <v>0</v>
      </c>
      <c r="BB222" s="166">
        <f t="shared" si="125"/>
        <v>0</v>
      </c>
      <c r="BC222" s="44">
        <v>36474</v>
      </c>
      <c r="BD222" s="163"/>
      <c r="BE222" s="165"/>
      <c r="BF222" s="165"/>
      <c r="BG222" s="165"/>
      <c r="BH222" s="166"/>
      <c r="BJ222" s="167"/>
      <c r="CA222" s="163">
        <v>213</v>
      </c>
      <c r="CB222" s="45">
        <v>215</v>
      </c>
      <c r="CC222" s="44" t="s">
        <v>316</v>
      </c>
      <c r="CD222" s="168">
        <f t="shared" si="126"/>
        <v>34450.14</v>
      </c>
      <c r="CE222" s="169">
        <v>33752</v>
      </c>
      <c r="CF222" s="156">
        <f t="shared" si="127"/>
        <v>698.13999999999942</v>
      </c>
      <c r="CG222" s="156">
        <v>0</v>
      </c>
      <c r="CH222" s="156">
        <v>0</v>
      </c>
      <c r="CI222" s="156">
        <f t="shared" si="128"/>
        <v>0</v>
      </c>
      <c r="CJ222" s="169">
        <f t="shared" si="106"/>
        <v>698.13999999999942</v>
      </c>
      <c r="CK222" s="170">
        <f t="shared" si="107"/>
        <v>698.13999999999942</v>
      </c>
      <c r="CZ222" s="156"/>
      <c r="DA222" s="163">
        <v>213</v>
      </c>
      <c r="DB222" s="44" t="s">
        <v>316</v>
      </c>
      <c r="DC222" s="156"/>
      <c r="DD222" s="156"/>
      <c r="DE222" s="156"/>
      <c r="DF222" s="156"/>
      <c r="DG222" s="171">
        <f t="shared" si="129"/>
        <v>0</v>
      </c>
      <c r="DH222" s="156"/>
      <c r="DI222" s="156"/>
      <c r="DJ222" s="156"/>
      <c r="DK222" s="171">
        <f t="shared" si="130"/>
        <v>0</v>
      </c>
      <c r="DL222" s="172">
        <f t="shared" si="108"/>
        <v>0</v>
      </c>
      <c r="DM222" s="156"/>
      <c r="DN222" s="172">
        <f t="shared" si="109"/>
        <v>0</v>
      </c>
      <c r="DO222" s="156"/>
      <c r="DP222" s="162">
        <f t="shared" si="110"/>
        <v>698.13999999999942</v>
      </c>
      <c r="DQ222" s="156">
        <f t="shared" si="111"/>
        <v>0</v>
      </c>
      <c r="DR222" s="156">
        <f t="shared" si="131"/>
        <v>698.13999999999942</v>
      </c>
      <c r="DS222" s="171"/>
      <c r="DT222" s="172">
        <f t="shared" si="132"/>
        <v>0</v>
      </c>
      <c r="DU222" s="156"/>
      <c r="DV222" s="173"/>
      <c r="DW222" s="174"/>
      <c r="DX222" s="174"/>
      <c r="DY222" s="174"/>
      <c r="DZ222" s="171"/>
      <c r="EA222" s="175"/>
      <c r="EB222" s="176"/>
      <c r="EC222" s="177">
        <f t="shared" si="112"/>
        <v>-213</v>
      </c>
      <c r="ED222" s="175"/>
      <c r="EE222" s="178"/>
      <c r="EF222" s="175"/>
      <c r="EG222" s="175"/>
      <c r="EH222" s="174"/>
      <c r="EI222" s="175"/>
      <c r="EJ222" s="175"/>
      <c r="EK222" s="175"/>
      <c r="EL222" s="175"/>
      <c r="EM222" s="175"/>
    </row>
    <row r="223" spans="1:143" s="44" customFormat="1" ht="12" x14ac:dyDescent="0.2">
      <c r="A223" s="154">
        <v>214</v>
      </c>
      <c r="B223" s="45">
        <v>216</v>
      </c>
      <c r="C223" s="44" t="s">
        <v>317</v>
      </c>
      <c r="D223" s="155">
        <f t="shared" si="113"/>
        <v>3.0597085497248284</v>
      </c>
      <c r="E223" s="156">
        <f t="shared" si="114"/>
        <v>42140.501600031006</v>
      </c>
      <c r="F223" s="156">
        <f t="shared" si="114"/>
        <v>0</v>
      </c>
      <c r="G223" s="156">
        <f t="shared" si="114"/>
        <v>2870.0066196418875</v>
      </c>
      <c r="H223" s="157">
        <f t="shared" si="115"/>
        <v>45010.508219672891</v>
      </c>
      <c r="I223" s="156"/>
      <c r="J223" s="158">
        <f t="shared" si="116"/>
        <v>2870.0066196418875</v>
      </c>
      <c r="K223" s="159">
        <f t="shared" si="117"/>
        <v>1870.6487192123452</v>
      </c>
      <c r="L223" s="160">
        <f t="shared" si="100"/>
        <v>4740.6553388542325</v>
      </c>
      <c r="M223" s="156"/>
      <c r="N223" s="161">
        <f t="shared" si="101"/>
        <v>40269.85288081866</v>
      </c>
      <c r="O223" s="156"/>
      <c r="P223" s="162">
        <f t="shared" si="118"/>
        <v>2870.0066196418875</v>
      </c>
      <c r="Q223" s="156">
        <f t="shared" si="119"/>
        <v>60.470741721726547</v>
      </c>
      <c r="R223" s="156">
        <f t="shared" si="120"/>
        <v>0</v>
      </c>
      <c r="S223" s="156">
        <f t="shared" si="121"/>
        <v>0</v>
      </c>
      <c r="T223" s="156">
        <f t="shared" si="102"/>
        <v>1870.6487192123452</v>
      </c>
      <c r="U223" s="157">
        <f t="shared" si="103"/>
        <v>4801.1260805759593</v>
      </c>
      <c r="V223" s="156"/>
      <c r="W223" s="161">
        <f t="shared" si="104"/>
        <v>4823.5789613946199</v>
      </c>
      <c r="AA223" s="163">
        <v>214</v>
      </c>
      <c r="AB223" s="164">
        <v>3.0597085497248284</v>
      </c>
      <c r="AC223" s="164">
        <v>0</v>
      </c>
      <c r="AD223" s="164">
        <v>0</v>
      </c>
      <c r="AE223" s="164">
        <v>0</v>
      </c>
      <c r="AF223" s="164">
        <v>0</v>
      </c>
      <c r="AG223" s="164">
        <v>0</v>
      </c>
      <c r="AH223" s="164">
        <v>42741</v>
      </c>
      <c r="AI223" s="165">
        <v>600.4983999689947</v>
      </c>
      <c r="AJ223" s="165">
        <v>0</v>
      </c>
      <c r="AK223" s="165">
        <v>0</v>
      </c>
      <c r="AL223" s="165">
        <v>42140.501600031006</v>
      </c>
      <c r="AM223" s="165">
        <v>0</v>
      </c>
      <c r="AN223" s="165">
        <v>2870.0066196418875</v>
      </c>
      <c r="AO223" s="165">
        <v>45010.508219672905</v>
      </c>
      <c r="AP223" s="165">
        <v>0</v>
      </c>
      <c r="AQ223" s="165">
        <v>60.470741721726547</v>
      </c>
      <c r="AR223" s="165">
        <v>0</v>
      </c>
      <c r="AS223" s="165">
        <v>0</v>
      </c>
      <c r="AT223" s="165">
        <v>60.470741721726547</v>
      </c>
      <c r="AU223" s="166">
        <v>45070.978961394634</v>
      </c>
      <c r="AW223" s="163">
        <f t="shared" si="105"/>
        <v>214</v>
      </c>
      <c r="AX223" s="164">
        <f t="shared" si="122"/>
        <v>0</v>
      </c>
      <c r="AY223" s="165">
        <f t="shared" si="123"/>
        <v>0</v>
      </c>
      <c r="AZ223" s="165">
        <f t="shared" si="124"/>
        <v>0</v>
      </c>
      <c r="BA223" s="165">
        <f t="shared" si="124"/>
        <v>0</v>
      </c>
      <c r="BB223" s="166">
        <f t="shared" si="125"/>
        <v>0</v>
      </c>
      <c r="BC223" s="44">
        <v>45612</v>
      </c>
      <c r="BD223" s="163"/>
      <c r="BE223" s="165"/>
      <c r="BF223" s="165"/>
      <c r="BG223" s="165"/>
      <c r="BH223" s="166"/>
      <c r="BJ223" s="167"/>
      <c r="CA223" s="163">
        <v>214</v>
      </c>
      <c r="CB223" s="45">
        <v>216</v>
      </c>
      <c r="CC223" s="44" t="s">
        <v>317</v>
      </c>
      <c r="CD223" s="168">
        <f t="shared" si="126"/>
        <v>42140.501600031006</v>
      </c>
      <c r="CE223" s="169">
        <v>40281</v>
      </c>
      <c r="CF223" s="156">
        <f t="shared" si="127"/>
        <v>1859.5016000310061</v>
      </c>
      <c r="CG223" s="156">
        <v>33.6</v>
      </c>
      <c r="CH223" s="156">
        <v>0</v>
      </c>
      <c r="CI223" s="156">
        <f t="shared" si="128"/>
        <v>0</v>
      </c>
      <c r="CJ223" s="169">
        <f t="shared" si="106"/>
        <v>1893.101600031006</v>
      </c>
      <c r="CK223" s="170">
        <f t="shared" si="107"/>
        <v>1870.6487192123452</v>
      </c>
      <c r="CZ223" s="156"/>
      <c r="DA223" s="163">
        <v>214</v>
      </c>
      <c r="DB223" s="44" t="s">
        <v>317</v>
      </c>
      <c r="DC223" s="156"/>
      <c r="DD223" s="156"/>
      <c r="DE223" s="156"/>
      <c r="DF223" s="156"/>
      <c r="DG223" s="171">
        <f t="shared" si="129"/>
        <v>0</v>
      </c>
      <c r="DH223" s="156"/>
      <c r="DI223" s="156"/>
      <c r="DJ223" s="156"/>
      <c r="DK223" s="171">
        <f t="shared" si="130"/>
        <v>0</v>
      </c>
      <c r="DL223" s="172">
        <f t="shared" si="108"/>
        <v>0</v>
      </c>
      <c r="DM223" s="156"/>
      <c r="DN223" s="172">
        <f t="shared" si="109"/>
        <v>0</v>
      </c>
      <c r="DO223" s="156"/>
      <c r="DP223" s="162">
        <f t="shared" si="110"/>
        <v>1859.5016000310061</v>
      </c>
      <c r="DQ223" s="156">
        <f t="shared" si="111"/>
        <v>0</v>
      </c>
      <c r="DR223" s="156">
        <f t="shared" si="131"/>
        <v>1859.5016000310061</v>
      </c>
      <c r="DS223" s="171"/>
      <c r="DT223" s="172">
        <f t="shared" si="132"/>
        <v>0</v>
      </c>
      <c r="DU223" s="156"/>
      <c r="DV223" s="173"/>
      <c r="DW223" s="174"/>
      <c r="DX223" s="174"/>
      <c r="DY223" s="174"/>
      <c r="DZ223" s="171"/>
      <c r="EA223" s="175"/>
      <c r="EB223" s="176"/>
      <c r="EC223" s="177">
        <f t="shared" si="112"/>
        <v>-214</v>
      </c>
      <c r="ED223" s="175"/>
      <c r="EE223" s="178"/>
      <c r="EF223" s="175"/>
      <c r="EG223" s="175"/>
      <c r="EH223" s="174"/>
      <c r="EI223" s="175"/>
      <c r="EJ223" s="175"/>
      <c r="EK223" s="175"/>
      <c r="EL223" s="175"/>
      <c r="EM223" s="175"/>
    </row>
    <row r="224" spans="1:143" s="44" customFormat="1" ht="12" x14ac:dyDescent="0.2">
      <c r="A224" s="154">
        <v>215</v>
      </c>
      <c r="B224" s="45">
        <v>212</v>
      </c>
      <c r="C224" s="44" t="s">
        <v>318</v>
      </c>
      <c r="D224" s="155">
        <f t="shared" si="113"/>
        <v>13.714285714285715</v>
      </c>
      <c r="E224" s="156">
        <f t="shared" si="114"/>
        <v>177504.42285714287</v>
      </c>
      <c r="F224" s="156">
        <f t="shared" si="114"/>
        <v>0</v>
      </c>
      <c r="G224" s="156">
        <f t="shared" si="114"/>
        <v>12864.000000000002</v>
      </c>
      <c r="H224" s="157">
        <f t="shared" si="115"/>
        <v>190368.42285714287</v>
      </c>
      <c r="I224" s="156"/>
      <c r="J224" s="158">
        <f t="shared" si="116"/>
        <v>12864.000000000002</v>
      </c>
      <c r="K224" s="159">
        <f t="shared" si="117"/>
        <v>38751.9493219664</v>
      </c>
      <c r="L224" s="160">
        <f t="shared" si="100"/>
        <v>51615.9493219664</v>
      </c>
      <c r="M224" s="156"/>
      <c r="N224" s="161">
        <f t="shared" si="101"/>
        <v>138752.47353517648</v>
      </c>
      <c r="O224" s="156"/>
      <c r="P224" s="162">
        <f t="shared" si="118"/>
        <v>12864.000000000002</v>
      </c>
      <c r="Q224" s="156">
        <f t="shared" si="119"/>
        <v>0</v>
      </c>
      <c r="R224" s="156">
        <f t="shared" si="120"/>
        <v>0</v>
      </c>
      <c r="S224" s="156">
        <f t="shared" si="121"/>
        <v>0</v>
      </c>
      <c r="T224" s="156">
        <f t="shared" si="102"/>
        <v>38751.9493219664</v>
      </c>
      <c r="U224" s="157">
        <f t="shared" si="103"/>
        <v>51615.9493219664</v>
      </c>
      <c r="V224" s="156"/>
      <c r="W224" s="161">
        <f t="shared" si="104"/>
        <v>89039.222857142857</v>
      </c>
      <c r="AA224" s="163">
        <v>215</v>
      </c>
      <c r="AB224" s="164">
        <v>13.714285714285715</v>
      </c>
      <c r="AC224" s="164">
        <v>0</v>
      </c>
      <c r="AD224" s="164">
        <v>0</v>
      </c>
      <c r="AE224" s="164">
        <v>0</v>
      </c>
      <c r="AF224" s="164">
        <v>0</v>
      </c>
      <c r="AG224" s="164">
        <v>0</v>
      </c>
      <c r="AH224" s="164">
        <v>180614</v>
      </c>
      <c r="AI224" s="165">
        <v>3109.5771428571434</v>
      </c>
      <c r="AJ224" s="165">
        <v>0</v>
      </c>
      <c r="AK224" s="165">
        <v>0</v>
      </c>
      <c r="AL224" s="165">
        <v>177504.42285714287</v>
      </c>
      <c r="AM224" s="165">
        <v>0</v>
      </c>
      <c r="AN224" s="165">
        <v>12864.000000000002</v>
      </c>
      <c r="AO224" s="165">
        <v>190368.42285714287</v>
      </c>
      <c r="AP224" s="165">
        <v>0</v>
      </c>
      <c r="AQ224" s="165">
        <v>0</v>
      </c>
      <c r="AR224" s="165">
        <v>0</v>
      </c>
      <c r="AS224" s="165">
        <v>0</v>
      </c>
      <c r="AT224" s="165">
        <v>0</v>
      </c>
      <c r="AU224" s="166">
        <v>190368.42285714287</v>
      </c>
      <c r="AW224" s="163">
        <f t="shared" si="105"/>
        <v>215</v>
      </c>
      <c r="AX224" s="164">
        <f t="shared" si="122"/>
        <v>0</v>
      </c>
      <c r="AY224" s="165">
        <f t="shared" si="123"/>
        <v>0</v>
      </c>
      <c r="AZ224" s="165">
        <f t="shared" si="124"/>
        <v>0</v>
      </c>
      <c r="BA224" s="165">
        <f t="shared" si="124"/>
        <v>0</v>
      </c>
      <c r="BB224" s="166">
        <f t="shared" si="125"/>
        <v>0</v>
      </c>
      <c r="BC224" s="44">
        <v>193480</v>
      </c>
      <c r="BD224" s="163"/>
      <c r="BE224" s="165"/>
      <c r="BF224" s="165"/>
      <c r="BG224" s="165"/>
      <c r="BH224" s="166"/>
      <c r="BJ224" s="167"/>
      <c r="CA224" s="163">
        <v>215</v>
      </c>
      <c r="CB224" s="45">
        <v>212</v>
      </c>
      <c r="CC224" s="44" t="s">
        <v>318</v>
      </c>
      <c r="CD224" s="168">
        <f t="shared" si="126"/>
        <v>177504.42285714287</v>
      </c>
      <c r="CE224" s="169">
        <v>148296</v>
      </c>
      <c r="CF224" s="156">
        <f t="shared" si="127"/>
        <v>29208.422857142868</v>
      </c>
      <c r="CG224" s="156">
        <v>28766.399999999998</v>
      </c>
      <c r="CH224" s="156">
        <v>18200.400000000001</v>
      </c>
      <c r="CI224" s="156">
        <f t="shared" si="128"/>
        <v>0</v>
      </c>
      <c r="CJ224" s="169">
        <f t="shared" si="106"/>
        <v>76175.222857142857</v>
      </c>
      <c r="CK224" s="170">
        <f t="shared" si="107"/>
        <v>38751.9493219664</v>
      </c>
      <c r="CZ224" s="156"/>
      <c r="DA224" s="163">
        <v>215</v>
      </c>
      <c r="DB224" s="44" t="s">
        <v>318</v>
      </c>
      <c r="DC224" s="156"/>
      <c r="DD224" s="156"/>
      <c r="DE224" s="156"/>
      <c r="DF224" s="156"/>
      <c r="DG224" s="171">
        <f t="shared" si="129"/>
        <v>0</v>
      </c>
      <c r="DH224" s="156"/>
      <c r="DI224" s="156"/>
      <c r="DJ224" s="156"/>
      <c r="DK224" s="171">
        <f t="shared" si="130"/>
        <v>0</v>
      </c>
      <c r="DL224" s="172">
        <f t="shared" si="108"/>
        <v>0</v>
      </c>
      <c r="DM224" s="156"/>
      <c r="DN224" s="172">
        <f t="shared" si="109"/>
        <v>0</v>
      </c>
      <c r="DO224" s="156"/>
      <c r="DP224" s="162">
        <f t="shared" si="110"/>
        <v>29208.422857142868</v>
      </c>
      <c r="DQ224" s="156">
        <f t="shared" si="111"/>
        <v>0</v>
      </c>
      <c r="DR224" s="156">
        <f t="shared" si="131"/>
        <v>29208.422857142868</v>
      </c>
      <c r="DS224" s="171"/>
      <c r="DT224" s="172">
        <f t="shared" si="132"/>
        <v>0</v>
      </c>
      <c r="DU224" s="156"/>
      <c r="DV224" s="173"/>
      <c r="DW224" s="174"/>
      <c r="DX224" s="174"/>
      <c r="DY224" s="174"/>
      <c r="DZ224" s="171"/>
      <c r="EA224" s="175"/>
      <c r="EB224" s="176"/>
      <c r="EC224" s="177">
        <f t="shared" si="112"/>
        <v>-215</v>
      </c>
      <c r="ED224" s="175"/>
      <c r="EE224" s="178"/>
      <c r="EF224" s="175"/>
      <c r="EG224" s="175"/>
      <c r="EH224" s="174"/>
      <c r="EI224" s="175"/>
      <c r="EJ224" s="175"/>
      <c r="EK224" s="175"/>
      <c r="EL224" s="175"/>
      <c r="EM224" s="175"/>
    </row>
    <row r="225" spans="1:143" s="44" customFormat="1" ht="12" x14ac:dyDescent="0.2">
      <c r="A225" s="154">
        <v>216</v>
      </c>
      <c r="B225" s="45">
        <v>217</v>
      </c>
      <c r="C225" s="44" t="s">
        <v>319</v>
      </c>
      <c r="D225" s="155">
        <f t="shared" si="113"/>
        <v>0</v>
      </c>
      <c r="E225" s="156">
        <f t="shared" si="114"/>
        <v>0</v>
      </c>
      <c r="F225" s="156">
        <f t="shared" si="114"/>
        <v>0</v>
      </c>
      <c r="G225" s="156">
        <f t="shared" si="114"/>
        <v>0</v>
      </c>
      <c r="H225" s="157">
        <f t="shared" si="115"/>
        <v>0</v>
      </c>
      <c r="I225" s="156"/>
      <c r="J225" s="158">
        <f t="shared" si="116"/>
        <v>0</v>
      </c>
      <c r="K225" s="159">
        <f t="shared" si="117"/>
        <v>0</v>
      </c>
      <c r="L225" s="160">
        <f t="shared" si="100"/>
        <v>0</v>
      </c>
      <c r="M225" s="156"/>
      <c r="N225" s="161">
        <f t="shared" si="101"/>
        <v>0</v>
      </c>
      <c r="O225" s="156"/>
      <c r="P225" s="162">
        <f t="shared" si="118"/>
        <v>0</v>
      </c>
      <c r="Q225" s="156">
        <f t="shared" si="119"/>
        <v>0</v>
      </c>
      <c r="R225" s="156">
        <f t="shared" si="120"/>
        <v>0</v>
      </c>
      <c r="S225" s="156">
        <f t="shared" si="121"/>
        <v>0</v>
      </c>
      <c r="T225" s="156">
        <f t="shared" si="102"/>
        <v>0</v>
      </c>
      <c r="U225" s="157">
        <f t="shared" si="103"/>
        <v>0</v>
      </c>
      <c r="V225" s="156"/>
      <c r="W225" s="161">
        <f t="shared" si="104"/>
        <v>0</v>
      </c>
      <c r="AA225" s="163">
        <v>216</v>
      </c>
      <c r="AB225" s="164"/>
      <c r="AC225" s="164"/>
      <c r="AD225" s="164"/>
      <c r="AE225" s="164"/>
      <c r="AF225" s="164"/>
      <c r="AG225" s="164"/>
      <c r="AH225" s="164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6"/>
      <c r="AW225" s="163">
        <f t="shared" si="105"/>
        <v>216</v>
      </c>
      <c r="AX225" s="164">
        <f t="shared" si="122"/>
        <v>0</v>
      </c>
      <c r="AY225" s="165">
        <f t="shared" si="123"/>
        <v>0</v>
      </c>
      <c r="AZ225" s="165">
        <f t="shared" si="124"/>
        <v>0</v>
      </c>
      <c r="BA225" s="165">
        <f t="shared" si="124"/>
        <v>0</v>
      </c>
      <c r="BB225" s="166">
        <f t="shared" si="125"/>
        <v>0</v>
      </c>
      <c r="BD225" s="163"/>
      <c r="BE225" s="165"/>
      <c r="BF225" s="165"/>
      <c r="BG225" s="165"/>
      <c r="BH225" s="166"/>
      <c r="BJ225" s="167"/>
      <c r="CA225" s="163">
        <v>216</v>
      </c>
      <c r="CB225" s="45">
        <v>217</v>
      </c>
      <c r="CC225" s="44" t="s">
        <v>319</v>
      </c>
      <c r="CD225" s="168">
        <f t="shared" si="126"/>
        <v>0</v>
      </c>
      <c r="CE225" s="169">
        <v>0</v>
      </c>
      <c r="CF225" s="156">
        <f t="shared" si="127"/>
        <v>0</v>
      </c>
      <c r="CG225" s="156">
        <v>0</v>
      </c>
      <c r="CH225" s="156">
        <v>0</v>
      </c>
      <c r="CI225" s="156">
        <f t="shared" si="128"/>
        <v>0</v>
      </c>
      <c r="CJ225" s="169">
        <f t="shared" si="106"/>
        <v>0</v>
      </c>
      <c r="CK225" s="170">
        <f t="shared" si="107"/>
        <v>0</v>
      </c>
      <c r="CZ225" s="156"/>
      <c r="DA225" s="163">
        <v>216</v>
      </c>
      <c r="DB225" s="44" t="s">
        <v>319</v>
      </c>
      <c r="DC225" s="156"/>
      <c r="DD225" s="156"/>
      <c r="DE225" s="156"/>
      <c r="DF225" s="156"/>
      <c r="DG225" s="171">
        <f t="shared" si="129"/>
        <v>0</v>
      </c>
      <c r="DH225" s="156"/>
      <c r="DI225" s="156"/>
      <c r="DJ225" s="156"/>
      <c r="DK225" s="171">
        <f t="shared" si="130"/>
        <v>0</v>
      </c>
      <c r="DL225" s="172">
        <f t="shared" si="108"/>
        <v>0</v>
      </c>
      <c r="DM225" s="156"/>
      <c r="DN225" s="172">
        <f t="shared" si="109"/>
        <v>0</v>
      </c>
      <c r="DO225" s="156"/>
      <c r="DP225" s="162">
        <f t="shared" si="110"/>
        <v>0</v>
      </c>
      <c r="DQ225" s="156">
        <f t="shared" si="111"/>
        <v>0</v>
      </c>
      <c r="DR225" s="156">
        <f t="shared" si="131"/>
        <v>0</v>
      </c>
      <c r="DS225" s="171"/>
      <c r="DT225" s="172">
        <f t="shared" si="132"/>
        <v>0</v>
      </c>
      <c r="DU225" s="156"/>
      <c r="DV225" s="173"/>
      <c r="DW225" s="174"/>
      <c r="DX225" s="174"/>
      <c r="DY225" s="174"/>
      <c r="DZ225" s="171"/>
      <c r="EA225" s="175"/>
      <c r="EB225" s="176"/>
      <c r="EC225" s="177">
        <f t="shared" si="112"/>
        <v>-216</v>
      </c>
      <c r="ED225" s="175"/>
      <c r="EE225" s="178"/>
      <c r="EF225" s="175"/>
      <c r="EG225" s="175"/>
      <c r="EH225" s="174"/>
      <c r="EI225" s="175"/>
      <c r="EJ225" s="175"/>
      <c r="EK225" s="175"/>
      <c r="EL225" s="175"/>
      <c r="EM225" s="175"/>
    </row>
    <row r="226" spans="1:143" s="44" customFormat="1" ht="12" x14ac:dyDescent="0.2">
      <c r="A226" s="154">
        <v>217</v>
      </c>
      <c r="B226" s="45">
        <v>213</v>
      </c>
      <c r="C226" s="44" t="s">
        <v>320</v>
      </c>
      <c r="D226" s="155">
        <f t="shared" si="113"/>
        <v>2.0570292498147107</v>
      </c>
      <c r="E226" s="156">
        <f t="shared" si="114"/>
        <v>36094</v>
      </c>
      <c r="F226" s="156">
        <f t="shared" si="114"/>
        <v>0</v>
      </c>
      <c r="G226" s="156">
        <f t="shared" si="114"/>
        <v>1929.4934363261998</v>
      </c>
      <c r="H226" s="157">
        <f t="shared" si="115"/>
        <v>38023.4934363262</v>
      </c>
      <c r="I226" s="156"/>
      <c r="J226" s="158">
        <f t="shared" si="116"/>
        <v>1929.4934363261998</v>
      </c>
      <c r="K226" s="159">
        <f t="shared" si="117"/>
        <v>1745</v>
      </c>
      <c r="L226" s="160">
        <f t="shared" si="100"/>
        <v>3674.4934363262</v>
      </c>
      <c r="M226" s="156"/>
      <c r="N226" s="161">
        <f t="shared" si="101"/>
        <v>34349</v>
      </c>
      <c r="O226" s="156"/>
      <c r="P226" s="162">
        <f t="shared" si="118"/>
        <v>1929.4934363261998</v>
      </c>
      <c r="Q226" s="156">
        <f t="shared" si="119"/>
        <v>0</v>
      </c>
      <c r="R226" s="156">
        <f t="shared" si="120"/>
        <v>0</v>
      </c>
      <c r="S226" s="156">
        <f t="shared" si="121"/>
        <v>0</v>
      </c>
      <c r="T226" s="156">
        <f t="shared" si="102"/>
        <v>1745</v>
      </c>
      <c r="U226" s="157">
        <f t="shared" si="103"/>
        <v>3674.4934363262</v>
      </c>
      <c r="V226" s="156"/>
      <c r="W226" s="161">
        <f t="shared" si="104"/>
        <v>15366.0934363262</v>
      </c>
      <c r="AA226" s="163">
        <v>217</v>
      </c>
      <c r="AB226" s="164">
        <v>2.0570292498147107</v>
      </c>
      <c r="AC226" s="164">
        <v>0</v>
      </c>
      <c r="AD226" s="164">
        <v>0</v>
      </c>
      <c r="AE226" s="164">
        <v>0</v>
      </c>
      <c r="AF226" s="164">
        <v>0</v>
      </c>
      <c r="AG226" s="164">
        <v>0</v>
      </c>
      <c r="AH226" s="164">
        <v>36094</v>
      </c>
      <c r="AI226" s="165">
        <v>0</v>
      </c>
      <c r="AJ226" s="165">
        <v>0</v>
      </c>
      <c r="AK226" s="165">
        <v>0</v>
      </c>
      <c r="AL226" s="165">
        <v>36094</v>
      </c>
      <c r="AM226" s="165">
        <v>0</v>
      </c>
      <c r="AN226" s="165">
        <v>1929.4934363261998</v>
      </c>
      <c r="AO226" s="165">
        <v>38023.4934363262</v>
      </c>
      <c r="AP226" s="165">
        <v>0</v>
      </c>
      <c r="AQ226" s="165">
        <v>0</v>
      </c>
      <c r="AR226" s="165">
        <v>0</v>
      </c>
      <c r="AS226" s="165">
        <v>0</v>
      </c>
      <c r="AT226" s="165">
        <v>0</v>
      </c>
      <c r="AU226" s="166">
        <v>38023.4934363262</v>
      </c>
      <c r="AW226" s="163">
        <f t="shared" si="105"/>
        <v>217</v>
      </c>
      <c r="AX226" s="164">
        <f t="shared" si="122"/>
        <v>0</v>
      </c>
      <c r="AY226" s="165">
        <f t="shared" si="123"/>
        <v>0</v>
      </c>
      <c r="AZ226" s="165">
        <f t="shared" si="124"/>
        <v>0</v>
      </c>
      <c r="BA226" s="165">
        <f t="shared" si="124"/>
        <v>0</v>
      </c>
      <c r="BB226" s="166">
        <f t="shared" si="125"/>
        <v>0</v>
      </c>
      <c r="BC226" s="44">
        <v>38026</v>
      </c>
      <c r="BD226" s="163"/>
      <c r="BE226" s="165"/>
      <c r="BF226" s="165"/>
      <c r="BG226" s="165"/>
      <c r="BH226" s="166"/>
      <c r="BJ226" s="167"/>
      <c r="CA226" s="163">
        <v>217</v>
      </c>
      <c r="CB226" s="45">
        <v>213</v>
      </c>
      <c r="CC226" s="44" t="s">
        <v>320</v>
      </c>
      <c r="CD226" s="168">
        <f t="shared" si="126"/>
        <v>36094</v>
      </c>
      <c r="CE226" s="169">
        <v>34349</v>
      </c>
      <c r="CF226" s="156">
        <f t="shared" si="127"/>
        <v>1745</v>
      </c>
      <c r="CG226" s="156">
        <v>0</v>
      </c>
      <c r="CH226" s="156">
        <v>11691.6</v>
      </c>
      <c r="CI226" s="156">
        <f t="shared" si="128"/>
        <v>0</v>
      </c>
      <c r="CJ226" s="169">
        <f t="shared" si="106"/>
        <v>13436.6</v>
      </c>
      <c r="CK226" s="170">
        <f t="shared" si="107"/>
        <v>1745</v>
      </c>
      <c r="CZ226" s="156"/>
      <c r="DA226" s="163">
        <v>217</v>
      </c>
      <c r="DB226" s="44" t="s">
        <v>320</v>
      </c>
      <c r="DC226" s="156"/>
      <c r="DD226" s="156"/>
      <c r="DE226" s="156"/>
      <c r="DF226" s="156"/>
      <c r="DG226" s="171">
        <f t="shared" si="129"/>
        <v>0</v>
      </c>
      <c r="DH226" s="156"/>
      <c r="DI226" s="156"/>
      <c r="DJ226" s="156"/>
      <c r="DK226" s="171">
        <f t="shared" si="130"/>
        <v>0</v>
      </c>
      <c r="DL226" s="172">
        <f t="shared" si="108"/>
        <v>0</v>
      </c>
      <c r="DM226" s="156"/>
      <c r="DN226" s="172">
        <f t="shared" si="109"/>
        <v>0</v>
      </c>
      <c r="DO226" s="156"/>
      <c r="DP226" s="162">
        <f t="shared" si="110"/>
        <v>1745</v>
      </c>
      <c r="DQ226" s="156">
        <f t="shared" si="111"/>
        <v>0</v>
      </c>
      <c r="DR226" s="156">
        <f t="shared" si="131"/>
        <v>1745</v>
      </c>
      <c r="DS226" s="171"/>
      <c r="DT226" s="172">
        <f t="shared" si="132"/>
        <v>0</v>
      </c>
      <c r="DU226" s="156"/>
      <c r="DV226" s="173"/>
      <c r="DW226" s="174"/>
      <c r="DX226" s="174"/>
      <c r="DY226" s="174"/>
      <c r="DZ226" s="171"/>
      <c r="EA226" s="175"/>
      <c r="EB226" s="176"/>
      <c r="EC226" s="177">
        <f t="shared" si="112"/>
        <v>-217</v>
      </c>
      <c r="ED226" s="175"/>
      <c r="EE226" s="178"/>
      <c r="EF226" s="175"/>
      <c r="EG226" s="175"/>
      <c r="EH226" s="174"/>
      <c r="EI226" s="175"/>
      <c r="EJ226" s="175"/>
      <c r="EK226" s="175"/>
      <c r="EL226" s="175"/>
      <c r="EM226" s="175"/>
    </row>
    <row r="227" spans="1:143" s="44" customFormat="1" ht="12" x14ac:dyDescent="0.2">
      <c r="A227" s="154">
        <v>218</v>
      </c>
      <c r="B227" s="45">
        <v>218</v>
      </c>
      <c r="C227" s="44" t="s">
        <v>321</v>
      </c>
      <c r="D227" s="155">
        <f t="shared" si="113"/>
        <v>82.392371291433534</v>
      </c>
      <c r="E227" s="156">
        <f t="shared" si="114"/>
        <v>1245419.3815834438</v>
      </c>
      <c r="F227" s="156">
        <f t="shared" si="114"/>
        <v>0</v>
      </c>
      <c r="G227" s="156">
        <f t="shared" si="114"/>
        <v>77284.044271364561</v>
      </c>
      <c r="H227" s="157">
        <f t="shared" si="115"/>
        <v>1322703.4258548084</v>
      </c>
      <c r="I227" s="156"/>
      <c r="J227" s="158">
        <f t="shared" si="116"/>
        <v>77284.044271364561</v>
      </c>
      <c r="K227" s="159">
        <f t="shared" si="117"/>
        <v>33722.381583443843</v>
      </c>
      <c r="L227" s="160">
        <f t="shared" si="100"/>
        <v>111006.4258548084</v>
      </c>
      <c r="M227" s="156"/>
      <c r="N227" s="161">
        <f t="shared" si="101"/>
        <v>1211697</v>
      </c>
      <c r="O227" s="156"/>
      <c r="P227" s="162">
        <f t="shared" si="118"/>
        <v>77284.044271364561</v>
      </c>
      <c r="Q227" s="156">
        <f t="shared" si="119"/>
        <v>0</v>
      </c>
      <c r="R227" s="156">
        <f t="shared" si="120"/>
        <v>0</v>
      </c>
      <c r="S227" s="156">
        <f t="shared" si="121"/>
        <v>0</v>
      </c>
      <c r="T227" s="156">
        <f t="shared" si="102"/>
        <v>33722.381583443843</v>
      </c>
      <c r="U227" s="157">
        <f t="shared" si="103"/>
        <v>111006.4258548084</v>
      </c>
      <c r="V227" s="156"/>
      <c r="W227" s="161">
        <f t="shared" si="104"/>
        <v>146601.62585480843</v>
      </c>
      <c r="AA227" s="163">
        <v>218</v>
      </c>
      <c r="AB227" s="164">
        <v>82.392371291433534</v>
      </c>
      <c r="AC227" s="164">
        <v>0</v>
      </c>
      <c r="AD227" s="164">
        <v>0</v>
      </c>
      <c r="AE227" s="164">
        <v>0</v>
      </c>
      <c r="AF227" s="164">
        <v>0</v>
      </c>
      <c r="AG227" s="164">
        <v>0</v>
      </c>
      <c r="AH227" s="164">
        <v>1263797</v>
      </c>
      <c r="AI227" s="165">
        <v>18377.618416554229</v>
      </c>
      <c r="AJ227" s="165">
        <v>0</v>
      </c>
      <c r="AK227" s="165">
        <v>0</v>
      </c>
      <c r="AL227" s="165">
        <v>1245419.3815834438</v>
      </c>
      <c r="AM227" s="165">
        <v>0</v>
      </c>
      <c r="AN227" s="165">
        <v>77284.044271364561</v>
      </c>
      <c r="AO227" s="165">
        <v>1322703.4258548093</v>
      </c>
      <c r="AP227" s="165">
        <v>0</v>
      </c>
      <c r="AQ227" s="165">
        <v>0</v>
      </c>
      <c r="AR227" s="165">
        <v>0</v>
      </c>
      <c r="AS227" s="165">
        <v>0</v>
      </c>
      <c r="AT227" s="165">
        <v>0</v>
      </c>
      <c r="AU227" s="166">
        <v>1322703.4258548093</v>
      </c>
      <c r="AW227" s="163">
        <f t="shared" si="105"/>
        <v>218</v>
      </c>
      <c r="AX227" s="164">
        <f t="shared" si="122"/>
        <v>0</v>
      </c>
      <c r="AY227" s="165">
        <f t="shared" si="123"/>
        <v>0</v>
      </c>
      <c r="AZ227" s="165">
        <f t="shared" si="124"/>
        <v>0</v>
      </c>
      <c r="BA227" s="165">
        <f t="shared" si="124"/>
        <v>0</v>
      </c>
      <c r="BB227" s="166">
        <f t="shared" si="125"/>
        <v>0</v>
      </c>
      <c r="BC227" s="44">
        <v>1341082</v>
      </c>
      <c r="BD227" s="163"/>
      <c r="BE227" s="165"/>
      <c r="BF227" s="165"/>
      <c r="BG227" s="165"/>
      <c r="BH227" s="166"/>
      <c r="BJ227" s="167"/>
      <c r="CA227" s="163">
        <v>218</v>
      </c>
      <c r="CB227" s="45">
        <v>218</v>
      </c>
      <c r="CC227" s="44" t="s">
        <v>321</v>
      </c>
      <c r="CD227" s="168">
        <f t="shared" si="126"/>
        <v>1245419.3815834438</v>
      </c>
      <c r="CE227" s="169">
        <v>1211697</v>
      </c>
      <c r="CF227" s="156">
        <f t="shared" si="127"/>
        <v>33722.381583443843</v>
      </c>
      <c r="CG227" s="156">
        <v>0</v>
      </c>
      <c r="CH227" s="156">
        <v>35595.200000000004</v>
      </c>
      <c r="CI227" s="156">
        <f t="shared" si="128"/>
        <v>0</v>
      </c>
      <c r="CJ227" s="169">
        <f t="shared" si="106"/>
        <v>69317.581583443854</v>
      </c>
      <c r="CK227" s="170">
        <f t="shared" si="107"/>
        <v>33722.381583443843</v>
      </c>
      <c r="CZ227" s="156"/>
      <c r="DA227" s="163">
        <v>218</v>
      </c>
      <c r="DB227" s="44" t="s">
        <v>321</v>
      </c>
      <c r="DC227" s="156"/>
      <c r="DD227" s="156"/>
      <c r="DE227" s="156"/>
      <c r="DF227" s="156"/>
      <c r="DG227" s="171">
        <f t="shared" si="129"/>
        <v>0</v>
      </c>
      <c r="DH227" s="156"/>
      <c r="DI227" s="156"/>
      <c r="DJ227" s="156"/>
      <c r="DK227" s="171">
        <f t="shared" si="130"/>
        <v>0</v>
      </c>
      <c r="DL227" s="172">
        <f t="shared" si="108"/>
        <v>0</v>
      </c>
      <c r="DM227" s="156"/>
      <c r="DN227" s="172">
        <f t="shared" si="109"/>
        <v>0</v>
      </c>
      <c r="DO227" s="156"/>
      <c r="DP227" s="162">
        <f t="shared" si="110"/>
        <v>33722.381583443843</v>
      </c>
      <c r="DQ227" s="156">
        <f t="shared" si="111"/>
        <v>0</v>
      </c>
      <c r="DR227" s="156">
        <f t="shared" si="131"/>
        <v>33722.381583443843</v>
      </c>
      <c r="DS227" s="171"/>
      <c r="DT227" s="172">
        <f t="shared" si="132"/>
        <v>0</v>
      </c>
      <c r="DU227" s="156"/>
      <c r="DV227" s="173"/>
      <c r="DW227" s="174"/>
      <c r="DX227" s="174"/>
      <c r="DY227" s="174"/>
      <c r="DZ227" s="171"/>
      <c r="EA227" s="175"/>
      <c r="EB227" s="176"/>
      <c r="EC227" s="177">
        <f t="shared" si="112"/>
        <v>-218</v>
      </c>
      <c r="ED227" s="175"/>
      <c r="EE227" s="178"/>
      <c r="EF227" s="175"/>
      <c r="EG227" s="175"/>
      <c r="EH227" s="174"/>
      <c r="EI227" s="175"/>
      <c r="EJ227" s="175"/>
      <c r="EK227" s="175"/>
      <c r="EL227" s="175"/>
      <c r="EM227" s="175"/>
    </row>
    <row r="228" spans="1:143" s="44" customFormat="1" ht="12" x14ac:dyDescent="0.2">
      <c r="A228" s="154">
        <v>219</v>
      </c>
      <c r="B228" s="45">
        <v>219</v>
      </c>
      <c r="C228" s="44" t="s">
        <v>322</v>
      </c>
      <c r="D228" s="155">
        <f t="shared" si="113"/>
        <v>18.014768878160186</v>
      </c>
      <c r="E228" s="156">
        <f t="shared" si="114"/>
        <v>310137.80714784091</v>
      </c>
      <c r="F228" s="156">
        <f t="shared" si="114"/>
        <v>0</v>
      </c>
      <c r="G228" s="156">
        <f t="shared" si="114"/>
        <v>16897.853207714255</v>
      </c>
      <c r="H228" s="157">
        <f t="shared" si="115"/>
        <v>327035.66035555518</v>
      </c>
      <c r="I228" s="156"/>
      <c r="J228" s="158">
        <f t="shared" si="116"/>
        <v>16897.853207714255</v>
      </c>
      <c r="K228" s="159">
        <f t="shared" si="117"/>
        <v>31264.763133856984</v>
      </c>
      <c r="L228" s="160">
        <f t="shared" si="100"/>
        <v>48162.616341571236</v>
      </c>
      <c r="M228" s="156"/>
      <c r="N228" s="161">
        <f t="shared" si="101"/>
        <v>278873.04401398392</v>
      </c>
      <c r="O228" s="156"/>
      <c r="P228" s="162">
        <f t="shared" si="118"/>
        <v>16897.853207714255</v>
      </c>
      <c r="Q228" s="156">
        <f t="shared" si="119"/>
        <v>0</v>
      </c>
      <c r="R228" s="156">
        <f t="shared" si="120"/>
        <v>0</v>
      </c>
      <c r="S228" s="156">
        <f t="shared" si="121"/>
        <v>0</v>
      </c>
      <c r="T228" s="156">
        <f t="shared" si="102"/>
        <v>31264.763133856984</v>
      </c>
      <c r="U228" s="157">
        <f t="shared" si="103"/>
        <v>48162.616341571236</v>
      </c>
      <c r="V228" s="156"/>
      <c r="W228" s="161">
        <f t="shared" si="104"/>
        <v>111963.26035555518</v>
      </c>
      <c r="AA228" s="163">
        <v>219</v>
      </c>
      <c r="AB228" s="164">
        <v>18.014768878160186</v>
      </c>
      <c r="AC228" s="164">
        <v>0</v>
      </c>
      <c r="AD228" s="164">
        <v>0</v>
      </c>
      <c r="AE228" s="164">
        <v>0</v>
      </c>
      <c r="AF228" s="164">
        <v>0</v>
      </c>
      <c r="AG228" s="164">
        <v>0</v>
      </c>
      <c r="AH228" s="164">
        <v>310617</v>
      </c>
      <c r="AI228" s="165">
        <v>479.19285215906103</v>
      </c>
      <c r="AJ228" s="165">
        <v>0</v>
      </c>
      <c r="AK228" s="165">
        <v>0</v>
      </c>
      <c r="AL228" s="165">
        <v>310137.80714784091</v>
      </c>
      <c r="AM228" s="165">
        <v>0</v>
      </c>
      <c r="AN228" s="165">
        <v>16897.853207714255</v>
      </c>
      <c r="AO228" s="165">
        <v>327035.66035555513</v>
      </c>
      <c r="AP228" s="165">
        <v>0</v>
      </c>
      <c r="AQ228" s="165">
        <v>0</v>
      </c>
      <c r="AR228" s="165">
        <v>0</v>
      </c>
      <c r="AS228" s="165">
        <v>0</v>
      </c>
      <c r="AT228" s="165">
        <v>0</v>
      </c>
      <c r="AU228" s="166">
        <v>327035.66035555513</v>
      </c>
      <c r="AW228" s="163">
        <f t="shared" si="105"/>
        <v>219</v>
      </c>
      <c r="AX228" s="164">
        <f t="shared" si="122"/>
        <v>0</v>
      </c>
      <c r="AY228" s="165">
        <f t="shared" si="123"/>
        <v>0</v>
      </c>
      <c r="AZ228" s="165">
        <f t="shared" si="124"/>
        <v>0</v>
      </c>
      <c r="BA228" s="165">
        <f t="shared" si="124"/>
        <v>0</v>
      </c>
      <c r="BB228" s="166">
        <f t="shared" si="125"/>
        <v>0</v>
      </c>
      <c r="BC228" s="44">
        <v>327519</v>
      </c>
      <c r="BD228" s="163"/>
      <c r="BE228" s="165"/>
      <c r="BF228" s="165"/>
      <c r="BG228" s="165"/>
      <c r="BH228" s="166"/>
      <c r="BJ228" s="167"/>
      <c r="CA228" s="163">
        <v>219</v>
      </c>
      <c r="CB228" s="45">
        <v>219</v>
      </c>
      <c r="CC228" s="44" t="s">
        <v>322</v>
      </c>
      <c r="CD228" s="168">
        <f t="shared" si="126"/>
        <v>310137.80714784091</v>
      </c>
      <c r="CE228" s="169">
        <v>287525</v>
      </c>
      <c r="CF228" s="156">
        <f t="shared" si="127"/>
        <v>22612.807147840911</v>
      </c>
      <c r="CG228" s="156">
        <v>26079</v>
      </c>
      <c r="CH228" s="156">
        <v>46373.600000000006</v>
      </c>
      <c r="CI228" s="156">
        <f t="shared" si="128"/>
        <v>0</v>
      </c>
      <c r="CJ228" s="169">
        <f t="shared" si="106"/>
        <v>95065.407147840917</v>
      </c>
      <c r="CK228" s="170">
        <f t="shared" si="107"/>
        <v>31264.763133856984</v>
      </c>
      <c r="CZ228" s="156"/>
      <c r="DA228" s="163">
        <v>219</v>
      </c>
      <c r="DB228" s="44" t="s">
        <v>322</v>
      </c>
      <c r="DC228" s="156"/>
      <c r="DD228" s="156"/>
      <c r="DE228" s="156"/>
      <c r="DF228" s="156"/>
      <c r="DG228" s="171">
        <f t="shared" si="129"/>
        <v>0</v>
      </c>
      <c r="DH228" s="156"/>
      <c r="DI228" s="156"/>
      <c r="DJ228" s="156"/>
      <c r="DK228" s="171">
        <f t="shared" si="130"/>
        <v>0</v>
      </c>
      <c r="DL228" s="172">
        <f t="shared" si="108"/>
        <v>0</v>
      </c>
      <c r="DM228" s="156"/>
      <c r="DN228" s="172">
        <f t="shared" si="109"/>
        <v>0</v>
      </c>
      <c r="DO228" s="156"/>
      <c r="DP228" s="162">
        <f t="shared" si="110"/>
        <v>22612.807147840911</v>
      </c>
      <c r="DQ228" s="156">
        <f t="shared" si="111"/>
        <v>0</v>
      </c>
      <c r="DR228" s="156">
        <f t="shared" si="131"/>
        <v>22612.807147840911</v>
      </c>
      <c r="DS228" s="171"/>
      <c r="DT228" s="172">
        <f t="shared" si="132"/>
        <v>0</v>
      </c>
      <c r="DU228" s="156"/>
      <c r="DV228" s="173"/>
      <c r="DW228" s="174"/>
      <c r="DX228" s="174"/>
      <c r="DY228" s="174"/>
      <c r="DZ228" s="171"/>
      <c r="EA228" s="175"/>
      <c r="EB228" s="176"/>
      <c r="EC228" s="177">
        <f t="shared" si="112"/>
        <v>-219</v>
      </c>
      <c r="ED228" s="175"/>
      <c r="EE228" s="178"/>
      <c r="EF228" s="175"/>
      <c r="EG228" s="175"/>
      <c r="EH228" s="174"/>
      <c r="EI228" s="175"/>
      <c r="EJ228" s="175"/>
      <c r="EK228" s="175"/>
      <c r="EL228" s="175"/>
      <c r="EM228" s="175"/>
    </row>
    <row r="229" spans="1:143" s="44" customFormat="1" ht="12" x14ac:dyDescent="0.2">
      <c r="A229" s="154">
        <v>220</v>
      </c>
      <c r="B229" s="45">
        <v>220</v>
      </c>
      <c r="C229" s="44" t="s">
        <v>323</v>
      </c>
      <c r="D229" s="155">
        <f t="shared" si="113"/>
        <v>67.530014025324718</v>
      </c>
      <c r="E229" s="156">
        <f t="shared" si="114"/>
        <v>1229271.4305539764</v>
      </c>
      <c r="F229" s="156">
        <f t="shared" si="114"/>
        <v>0</v>
      </c>
      <c r="G229" s="156">
        <f t="shared" si="114"/>
        <v>63343.15315575464</v>
      </c>
      <c r="H229" s="157">
        <f t="shared" si="115"/>
        <v>1292614.583709731</v>
      </c>
      <c r="I229" s="156"/>
      <c r="J229" s="158">
        <f t="shared" si="116"/>
        <v>63343.15315575464</v>
      </c>
      <c r="K229" s="159">
        <f t="shared" si="117"/>
        <v>143677.59739655469</v>
      </c>
      <c r="L229" s="160">
        <f t="shared" si="100"/>
        <v>207020.75055230933</v>
      </c>
      <c r="M229" s="156"/>
      <c r="N229" s="161">
        <f t="shared" si="101"/>
        <v>1085593.8331574216</v>
      </c>
      <c r="O229" s="156"/>
      <c r="P229" s="162">
        <f t="shared" si="118"/>
        <v>63343.15315575464</v>
      </c>
      <c r="Q229" s="156">
        <f t="shared" si="119"/>
        <v>346.75314752690849</v>
      </c>
      <c r="R229" s="156">
        <f t="shared" si="120"/>
        <v>0</v>
      </c>
      <c r="S229" s="156">
        <f t="shared" si="121"/>
        <v>0</v>
      </c>
      <c r="T229" s="156">
        <f t="shared" si="102"/>
        <v>143677.59739655469</v>
      </c>
      <c r="U229" s="157">
        <f t="shared" si="103"/>
        <v>207367.50369983623</v>
      </c>
      <c r="V229" s="156"/>
      <c r="W229" s="161">
        <f t="shared" si="104"/>
        <v>275473.53685725795</v>
      </c>
      <c r="AA229" s="163">
        <v>220</v>
      </c>
      <c r="AB229" s="164">
        <v>67.530014025324718</v>
      </c>
      <c r="AC229" s="164">
        <v>0</v>
      </c>
      <c r="AD229" s="164">
        <v>0</v>
      </c>
      <c r="AE229" s="164">
        <v>0</v>
      </c>
      <c r="AF229" s="164">
        <v>0</v>
      </c>
      <c r="AG229" s="164">
        <v>0</v>
      </c>
      <c r="AH229" s="164">
        <v>1248271</v>
      </c>
      <c r="AI229" s="165">
        <v>18999.569446025151</v>
      </c>
      <c r="AJ229" s="165">
        <v>0</v>
      </c>
      <c r="AK229" s="165">
        <v>0</v>
      </c>
      <c r="AL229" s="165">
        <v>1229271.4305539764</v>
      </c>
      <c r="AM229" s="165">
        <v>0</v>
      </c>
      <c r="AN229" s="165">
        <v>63343.15315575464</v>
      </c>
      <c r="AO229" s="165">
        <v>1292614.583709731</v>
      </c>
      <c r="AP229" s="165">
        <v>0</v>
      </c>
      <c r="AQ229" s="165">
        <v>346.75314752690849</v>
      </c>
      <c r="AR229" s="165">
        <v>0</v>
      </c>
      <c r="AS229" s="165">
        <v>0</v>
      </c>
      <c r="AT229" s="165">
        <v>346.75314752690849</v>
      </c>
      <c r="AU229" s="166">
        <v>1292961.3368572581</v>
      </c>
      <c r="AW229" s="163">
        <f t="shared" si="105"/>
        <v>220</v>
      </c>
      <c r="AX229" s="164">
        <f t="shared" si="122"/>
        <v>0</v>
      </c>
      <c r="AY229" s="165">
        <f t="shared" si="123"/>
        <v>0</v>
      </c>
      <c r="AZ229" s="165">
        <f t="shared" si="124"/>
        <v>0</v>
      </c>
      <c r="BA229" s="165">
        <f t="shared" si="124"/>
        <v>0</v>
      </c>
      <c r="BB229" s="166">
        <f t="shared" si="125"/>
        <v>0</v>
      </c>
      <c r="BC229" s="44">
        <v>1311618</v>
      </c>
      <c r="BD229" s="163"/>
      <c r="BE229" s="165"/>
      <c r="BF229" s="165"/>
      <c r="BG229" s="165"/>
      <c r="BH229" s="166"/>
      <c r="BJ229" s="167"/>
      <c r="CA229" s="163">
        <v>220</v>
      </c>
      <c r="CB229" s="45">
        <v>220</v>
      </c>
      <c r="CC229" s="44" t="s">
        <v>323</v>
      </c>
      <c r="CD229" s="168">
        <f t="shared" si="126"/>
        <v>1229271.4305539764</v>
      </c>
      <c r="CE229" s="169">
        <v>1115534</v>
      </c>
      <c r="CF229" s="156">
        <f t="shared" si="127"/>
        <v>113737.43055397645</v>
      </c>
      <c r="CG229" s="156">
        <v>90246.599999999991</v>
      </c>
      <c r="CH229" s="156">
        <v>7799.6</v>
      </c>
      <c r="CI229" s="156">
        <f t="shared" si="128"/>
        <v>0</v>
      </c>
      <c r="CJ229" s="169">
        <f t="shared" si="106"/>
        <v>211783.63055397643</v>
      </c>
      <c r="CK229" s="170">
        <f t="shared" si="107"/>
        <v>143677.59739655469</v>
      </c>
      <c r="CZ229" s="156"/>
      <c r="DA229" s="163">
        <v>220</v>
      </c>
      <c r="DB229" s="44" t="s">
        <v>323</v>
      </c>
      <c r="DC229" s="156"/>
      <c r="DD229" s="156"/>
      <c r="DE229" s="156"/>
      <c r="DF229" s="156"/>
      <c r="DG229" s="171">
        <f t="shared" si="129"/>
        <v>0</v>
      </c>
      <c r="DH229" s="156"/>
      <c r="DI229" s="156"/>
      <c r="DJ229" s="156"/>
      <c r="DK229" s="171">
        <f t="shared" si="130"/>
        <v>0</v>
      </c>
      <c r="DL229" s="172">
        <f t="shared" si="108"/>
        <v>0</v>
      </c>
      <c r="DM229" s="156"/>
      <c r="DN229" s="172">
        <f t="shared" si="109"/>
        <v>0</v>
      </c>
      <c r="DO229" s="156"/>
      <c r="DP229" s="162">
        <f t="shared" si="110"/>
        <v>113737.43055397645</v>
      </c>
      <c r="DQ229" s="156">
        <f t="shared" si="111"/>
        <v>0</v>
      </c>
      <c r="DR229" s="156">
        <f t="shared" si="131"/>
        <v>113737.43055397645</v>
      </c>
      <c r="DS229" s="171"/>
      <c r="DT229" s="172">
        <f t="shared" si="132"/>
        <v>0</v>
      </c>
      <c r="DU229" s="156"/>
      <c r="DV229" s="173"/>
      <c r="DW229" s="174"/>
      <c r="DX229" s="174"/>
      <c r="DY229" s="174"/>
      <c r="DZ229" s="171"/>
      <c r="EA229" s="175"/>
      <c r="EB229" s="176"/>
      <c r="EC229" s="177">
        <f t="shared" si="112"/>
        <v>-220</v>
      </c>
      <c r="ED229" s="175"/>
      <c r="EE229" s="178"/>
      <c r="EF229" s="175"/>
      <c r="EG229" s="175"/>
      <c r="EH229" s="174"/>
      <c r="EI229" s="175"/>
      <c r="EJ229" s="175"/>
      <c r="EK229" s="175"/>
      <c r="EL229" s="175"/>
      <c r="EM229" s="175"/>
    </row>
    <row r="230" spans="1:143" s="44" customFormat="1" ht="12" x14ac:dyDescent="0.2">
      <c r="A230" s="154">
        <v>221</v>
      </c>
      <c r="B230" s="45">
        <v>221</v>
      </c>
      <c r="C230" s="44" t="s">
        <v>324</v>
      </c>
      <c r="D230" s="155">
        <f t="shared" si="113"/>
        <v>31.704545454545453</v>
      </c>
      <c r="E230" s="156">
        <f t="shared" si="114"/>
        <v>853895.49545454525</v>
      </c>
      <c r="F230" s="156">
        <f t="shared" si="114"/>
        <v>0</v>
      </c>
      <c r="G230" s="156">
        <f t="shared" si="114"/>
        <v>29738.863636363625</v>
      </c>
      <c r="H230" s="157">
        <f t="shared" si="115"/>
        <v>883634.3590909089</v>
      </c>
      <c r="I230" s="156"/>
      <c r="J230" s="158">
        <f t="shared" si="116"/>
        <v>29738.863636363625</v>
      </c>
      <c r="K230" s="159">
        <f t="shared" si="117"/>
        <v>68820.495454545249</v>
      </c>
      <c r="L230" s="160">
        <f t="shared" si="100"/>
        <v>98559.359090908867</v>
      </c>
      <c r="M230" s="156"/>
      <c r="N230" s="161">
        <f t="shared" si="101"/>
        <v>785075</v>
      </c>
      <c r="O230" s="156"/>
      <c r="P230" s="162">
        <f t="shared" si="118"/>
        <v>29738.863636363625</v>
      </c>
      <c r="Q230" s="156">
        <f t="shared" si="119"/>
        <v>0</v>
      </c>
      <c r="R230" s="156">
        <f t="shared" si="120"/>
        <v>0</v>
      </c>
      <c r="S230" s="156">
        <f t="shared" si="121"/>
        <v>0</v>
      </c>
      <c r="T230" s="156">
        <f t="shared" si="102"/>
        <v>68820.495454545249</v>
      </c>
      <c r="U230" s="157">
        <f t="shared" si="103"/>
        <v>98559.359090908867</v>
      </c>
      <c r="V230" s="156"/>
      <c r="W230" s="161">
        <f t="shared" si="104"/>
        <v>128784.15909090888</v>
      </c>
      <c r="AA230" s="163">
        <v>221</v>
      </c>
      <c r="AB230" s="164">
        <v>31.704545454545453</v>
      </c>
      <c r="AC230" s="164">
        <v>0</v>
      </c>
      <c r="AD230" s="164">
        <v>0</v>
      </c>
      <c r="AE230" s="164">
        <v>0</v>
      </c>
      <c r="AF230" s="164">
        <v>12</v>
      </c>
      <c r="AG230" s="164">
        <v>0</v>
      </c>
      <c r="AH230" s="164">
        <v>859284</v>
      </c>
      <c r="AI230" s="165">
        <v>5388.5045454545443</v>
      </c>
      <c r="AJ230" s="165">
        <v>0</v>
      </c>
      <c r="AK230" s="165">
        <v>0</v>
      </c>
      <c r="AL230" s="165">
        <v>853895.49545454525</v>
      </c>
      <c r="AM230" s="165">
        <v>0</v>
      </c>
      <c r="AN230" s="165">
        <v>29738.863636363625</v>
      </c>
      <c r="AO230" s="165">
        <v>883634.35909090901</v>
      </c>
      <c r="AP230" s="165">
        <v>0</v>
      </c>
      <c r="AQ230" s="165">
        <v>0</v>
      </c>
      <c r="AR230" s="165">
        <v>0</v>
      </c>
      <c r="AS230" s="165">
        <v>0</v>
      </c>
      <c r="AT230" s="165">
        <v>0</v>
      </c>
      <c r="AU230" s="166">
        <v>883634.35909090901</v>
      </c>
      <c r="AW230" s="163">
        <f t="shared" si="105"/>
        <v>221</v>
      </c>
      <c r="AX230" s="164">
        <f t="shared" si="122"/>
        <v>0</v>
      </c>
      <c r="AY230" s="165">
        <f t="shared" si="123"/>
        <v>0</v>
      </c>
      <c r="AZ230" s="165">
        <f t="shared" si="124"/>
        <v>0</v>
      </c>
      <c r="BA230" s="165">
        <f t="shared" si="124"/>
        <v>0</v>
      </c>
      <c r="BB230" s="166">
        <f t="shared" si="125"/>
        <v>0</v>
      </c>
      <c r="BC230" s="44">
        <v>889020</v>
      </c>
      <c r="BD230" s="163"/>
      <c r="BE230" s="165"/>
      <c r="BF230" s="165"/>
      <c r="BG230" s="165"/>
      <c r="BH230" s="166"/>
      <c r="BJ230" s="167"/>
      <c r="CA230" s="163">
        <v>221</v>
      </c>
      <c r="CB230" s="45">
        <v>221</v>
      </c>
      <c r="CC230" s="44" t="s">
        <v>324</v>
      </c>
      <c r="CD230" s="168">
        <f t="shared" si="126"/>
        <v>853895.49545454525</v>
      </c>
      <c r="CE230" s="169">
        <v>785075</v>
      </c>
      <c r="CF230" s="156">
        <f t="shared" si="127"/>
        <v>68820.495454545249</v>
      </c>
      <c r="CG230" s="156">
        <v>0</v>
      </c>
      <c r="CH230" s="156">
        <v>30224.800000000003</v>
      </c>
      <c r="CI230" s="156">
        <f t="shared" si="128"/>
        <v>0</v>
      </c>
      <c r="CJ230" s="169">
        <f t="shared" si="106"/>
        <v>99045.295454545252</v>
      </c>
      <c r="CK230" s="170">
        <f t="shared" si="107"/>
        <v>68820.495454545249</v>
      </c>
      <c r="CZ230" s="156"/>
      <c r="DA230" s="163">
        <v>221</v>
      </c>
      <c r="DB230" s="44" t="s">
        <v>324</v>
      </c>
      <c r="DC230" s="156"/>
      <c r="DD230" s="156"/>
      <c r="DE230" s="156"/>
      <c r="DF230" s="156"/>
      <c r="DG230" s="171">
        <f t="shared" si="129"/>
        <v>0</v>
      </c>
      <c r="DH230" s="156"/>
      <c r="DI230" s="156"/>
      <c r="DJ230" s="156"/>
      <c r="DK230" s="171">
        <f t="shared" si="130"/>
        <v>0</v>
      </c>
      <c r="DL230" s="172">
        <f t="shared" si="108"/>
        <v>0</v>
      </c>
      <c r="DM230" s="156"/>
      <c r="DN230" s="172">
        <f t="shared" si="109"/>
        <v>0</v>
      </c>
      <c r="DO230" s="156"/>
      <c r="DP230" s="162">
        <f t="shared" si="110"/>
        <v>68820.495454545249</v>
      </c>
      <c r="DQ230" s="156">
        <f t="shared" si="111"/>
        <v>0</v>
      </c>
      <c r="DR230" s="156">
        <f t="shared" si="131"/>
        <v>68820.495454545249</v>
      </c>
      <c r="DS230" s="171"/>
      <c r="DT230" s="172">
        <f t="shared" si="132"/>
        <v>0</v>
      </c>
      <c r="DU230" s="156"/>
      <c r="DV230" s="173"/>
      <c r="DW230" s="174"/>
      <c r="DX230" s="174"/>
      <c r="DY230" s="174"/>
      <c r="DZ230" s="171"/>
      <c r="EA230" s="175"/>
      <c r="EB230" s="176"/>
      <c r="EC230" s="177">
        <f t="shared" si="112"/>
        <v>-221</v>
      </c>
      <c r="ED230" s="175"/>
      <c r="EE230" s="178"/>
      <c r="EF230" s="175"/>
      <c r="EG230" s="175"/>
      <c r="EH230" s="174"/>
      <c r="EI230" s="175"/>
      <c r="EJ230" s="175"/>
      <c r="EK230" s="175"/>
      <c r="EL230" s="175"/>
      <c r="EM230" s="175"/>
    </row>
    <row r="231" spans="1:143" s="44" customFormat="1" ht="12" x14ac:dyDescent="0.2">
      <c r="A231" s="154">
        <v>222</v>
      </c>
      <c r="B231" s="45">
        <v>222</v>
      </c>
      <c r="C231" s="44" t="s">
        <v>325</v>
      </c>
      <c r="D231" s="155">
        <f t="shared" si="113"/>
        <v>0</v>
      </c>
      <c r="E231" s="156">
        <f t="shared" si="114"/>
        <v>0</v>
      </c>
      <c r="F231" s="156">
        <f t="shared" si="114"/>
        <v>0</v>
      </c>
      <c r="G231" s="156">
        <f t="shared" si="114"/>
        <v>0</v>
      </c>
      <c r="H231" s="157">
        <f t="shared" si="115"/>
        <v>0</v>
      </c>
      <c r="I231" s="156"/>
      <c r="J231" s="158">
        <f t="shared" si="116"/>
        <v>0</v>
      </c>
      <c r="K231" s="159">
        <f t="shared" si="117"/>
        <v>0</v>
      </c>
      <c r="L231" s="160">
        <f t="shared" si="100"/>
        <v>0</v>
      </c>
      <c r="M231" s="156"/>
      <c r="N231" s="161">
        <f t="shared" si="101"/>
        <v>0</v>
      </c>
      <c r="O231" s="156"/>
      <c r="P231" s="162">
        <f t="shared" si="118"/>
        <v>0</v>
      </c>
      <c r="Q231" s="156">
        <f t="shared" si="119"/>
        <v>0</v>
      </c>
      <c r="R231" s="156">
        <f t="shared" si="120"/>
        <v>0</v>
      </c>
      <c r="S231" s="156">
        <f t="shared" si="121"/>
        <v>0</v>
      </c>
      <c r="T231" s="156">
        <f t="shared" si="102"/>
        <v>0</v>
      </c>
      <c r="U231" s="157">
        <f t="shared" si="103"/>
        <v>0</v>
      </c>
      <c r="V231" s="156"/>
      <c r="W231" s="161">
        <f t="shared" si="104"/>
        <v>0</v>
      </c>
      <c r="AA231" s="163">
        <v>222</v>
      </c>
      <c r="AB231" s="164"/>
      <c r="AC231" s="164"/>
      <c r="AD231" s="164"/>
      <c r="AE231" s="164"/>
      <c r="AF231" s="164"/>
      <c r="AG231" s="164"/>
      <c r="AH231" s="164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6"/>
      <c r="AW231" s="163">
        <f t="shared" si="105"/>
        <v>222</v>
      </c>
      <c r="AX231" s="164">
        <f t="shared" si="122"/>
        <v>0</v>
      </c>
      <c r="AY231" s="165">
        <f t="shared" si="123"/>
        <v>0</v>
      </c>
      <c r="AZ231" s="165">
        <f t="shared" si="124"/>
        <v>0</v>
      </c>
      <c r="BA231" s="165">
        <f t="shared" si="124"/>
        <v>0</v>
      </c>
      <c r="BB231" s="166">
        <f t="shared" si="125"/>
        <v>0</v>
      </c>
      <c r="BD231" s="163"/>
      <c r="BE231" s="165"/>
      <c r="BF231" s="165"/>
      <c r="BG231" s="165"/>
      <c r="BH231" s="166"/>
      <c r="BJ231" s="167"/>
      <c r="CA231" s="163">
        <v>222</v>
      </c>
      <c r="CB231" s="45">
        <v>222</v>
      </c>
      <c r="CC231" s="44" t="s">
        <v>325</v>
      </c>
      <c r="CD231" s="168">
        <f t="shared" si="126"/>
        <v>0</v>
      </c>
      <c r="CE231" s="169">
        <v>0</v>
      </c>
      <c r="CF231" s="156">
        <f t="shared" si="127"/>
        <v>0</v>
      </c>
      <c r="CG231" s="156">
        <v>0</v>
      </c>
      <c r="CH231" s="156">
        <v>0</v>
      </c>
      <c r="CI231" s="156">
        <f t="shared" si="128"/>
        <v>0</v>
      </c>
      <c r="CJ231" s="169">
        <f t="shared" si="106"/>
        <v>0</v>
      </c>
      <c r="CK231" s="170">
        <f t="shared" si="107"/>
        <v>0</v>
      </c>
      <c r="CZ231" s="156"/>
      <c r="DA231" s="163">
        <v>222</v>
      </c>
      <c r="DB231" s="44" t="s">
        <v>325</v>
      </c>
      <c r="DC231" s="156"/>
      <c r="DD231" s="156"/>
      <c r="DE231" s="156"/>
      <c r="DF231" s="156"/>
      <c r="DG231" s="171">
        <f t="shared" si="129"/>
        <v>0</v>
      </c>
      <c r="DH231" s="156"/>
      <c r="DI231" s="156"/>
      <c r="DJ231" s="156"/>
      <c r="DK231" s="171">
        <f t="shared" si="130"/>
        <v>0</v>
      </c>
      <c r="DL231" s="172">
        <f t="shared" si="108"/>
        <v>0</v>
      </c>
      <c r="DM231" s="156"/>
      <c r="DN231" s="172">
        <f t="shared" si="109"/>
        <v>0</v>
      </c>
      <c r="DO231" s="156"/>
      <c r="DP231" s="162">
        <f t="shared" si="110"/>
        <v>0</v>
      </c>
      <c r="DQ231" s="156">
        <f t="shared" si="111"/>
        <v>0</v>
      </c>
      <c r="DR231" s="156">
        <f t="shared" si="131"/>
        <v>0</v>
      </c>
      <c r="DS231" s="171"/>
      <c r="DT231" s="172">
        <f t="shared" si="132"/>
        <v>0</v>
      </c>
      <c r="DU231" s="156"/>
      <c r="DV231" s="173"/>
      <c r="DW231" s="174"/>
      <c r="DX231" s="174"/>
      <c r="DY231" s="174"/>
      <c r="DZ231" s="171"/>
      <c r="EA231" s="175"/>
      <c r="EB231" s="176"/>
      <c r="EC231" s="177">
        <f t="shared" si="112"/>
        <v>-222</v>
      </c>
      <c r="ED231" s="175"/>
      <c r="EE231" s="178"/>
      <c r="EF231" s="175"/>
      <c r="EG231" s="175"/>
      <c r="EH231" s="174"/>
      <c r="EI231" s="175"/>
      <c r="EJ231" s="175"/>
      <c r="EK231" s="175"/>
      <c r="EL231" s="175"/>
      <c r="EM231" s="175"/>
    </row>
    <row r="232" spans="1:143" s="44" customFormat="1" ht="12" x14ac:dyDescent="0.2">
      <c r="A232" s="154">
        <v>223</v>
      </c>
      <c r="B232" s="45">
        <v>223</v>
      </c>
      <c r="C232" s="44" t="s">
        <v>326</v>
      </c>
      <c r="D232" s="155">
        <f t="shared" si="113"/>
        <v>4.1714285714285717</v>
      </c>
      <c r="E232" s="156">
        <f t="shared" si="114"/>
        <v>41167</v>
      </c>
      <c r="F232" s="156">
        <f t="shared" si="114"/>
        <v>0</v>
      </c>
      <c r="G232" s="156">
        <f t="shared" si="114"/>
        <v>3912.8</v>
      </c>
      <c r="H232" s="157">
        <f t="shared" si="115"/>
        <v>45079.8</v>
      </c>
      <c r="I232" s="156"/>
      <c r="J232" s="158">
        <f t="shared" si="116"/>
        <v>3912.8</v>
      </c>
      <c r="K232" s="159">
        <f t="shared" si="117"/>
        <v>2448.9542902427147</v>
      </c>
      <c r="L232" s="160">
        <f t="shared" si="100"/>
        <v>6361.7542902427149</v>
      </c>
      <c r="M232" s="156"/>
      <c r="N232" s="161">
        <f t="shared" si="101"/>
        <v>38718.045709757287</v>
      </c>
      <c r="O232" s="156"/>
      <c r="P232" s="162">
        <f t="shared" si="118"/>
        <v>3912.8</v>
      </c>
      <c r="Q232" s="156">
        <f t="shared" si="119"/>
        <v>0</v>
      </c>
      <c r="R232" s="156">
        <f t="shared" si="120"/>
        <v>0</v>
      </c>
      <c r="S232" s="156">
        <f t="shared" si="121"/>
        <v>0</v>
      </c>
      <c r="T232" s="156">
        <f t="shared" si="102"/>
        <v>2448.9542902427147</v>
      </c>
      <c r="U232" s="157">
        <f t="shared" si="103"/>
        <v>6361.7542902427149</v>
      </c>
      <c r="V232" s="156"/>
      <c r="W232" s="161">
        <f t="shared" si="104"/>
        <v>6551</v>
      </c>
      <c r="AA232" s="163">
        <v>223</v>
      </c>
      <c r="AB232" s="164">
        <v>4.1714285714285717</v>
      </c>
      <c r="AC232" s="164">
        <v>0</v>
      </c>
      <c r="AD232" s="164">
        <v>0</v>
      </c>
      <c r="AE232" s="164">
        <v>0</v>
      </c>
      <c r="AF232" s="164">
        <v>0</v>
      </c>
      <c r="AG232" s="164">
        <v>0</v>
      </c>
      <c r="AH232" s="164">
        <v>41167</v>
      </c>
      <c r="AI232" s="165">
        <v>0</v>
      </c>
      <c r="AJ232" s="165">
        <v>0</v>
      </c>
      <c r="AK232" s="165">
        <v>0</v>
      </c>
      <c r="AL232" s="165">
        <v>41167</v>
      </c>
      <c r="AM232" s="165">
        <v>0</v>
      </c>
      <c r="AN232" s="165">
        <v>3912.8</v>
      </c>
      <c r="AO232" s="165">
        <v>45079.8</v>
      </c>
      <c r="AP232" s="165">
        <v>0</v>
      </c>
      <c r="AQ232" s="165">
        <v>0</v>
      </c>
      <c r="AR232" s="165">
        <v>0</v>
      </c>
      <c r="AS232" s="165">
        <v>0</v>
      </c>
      <c r="AT232" s="165">
        <v>0</v>
      </c>
      <c r="AU232" s="166">
        <v>45079.8</v>
      </c>
      <c r="AW232" s="163">
        <f t="shared" si="105"/>
        <v>223</v>
      </c>
      <c r="AX232" s="164">
        <f t="shared" si="122"/>
        <v>0</v>
      </c>
      <c r="AY232" s="165">
        <f t="shared" si="123"/>
        <v>0</v>
      </c>
      <c r="AZ232" s="165">
        <f t="shared" si="124"/>
        <v>0</v>
      </c>
      <c r="BA232" s="165">
        <f t="shared" si="124"/>
        <v>0</v>
      </c>
      <c r="BB232" s="166">
        <f t="shared" si="125"/>
        <v>0</v>
      </c>
      <c r="BC232" s="44">
        <v>45080</v>
      </c>
      <c r="BD232" s="163"/>
      <c r="BE232" s="165"/>
      <c r="BF232" s="165"/>
      <c r="BG232" s="165"/>
      <c r="BH232" s="166"/>
      <c r="BJ232" s="167"/>
      <c r="CA232" s="163">
        <v>223</v>
      </c>
      <c r="CB232" s="45">
        <v>223</v>
      </c>
      <c r="CC232" s="44" t="s">
        <v>326</v>
      </c>
      <c r="CD232" s="168">
        <f t="shared" si="126"/>
        <v>41167</v>
      </c>
      <c r="CE232" s="169">
        <v>38812</v>
      </c>
      <c r="CF232" s="156">
        <f t="shared" si="127"/>
        <v>2355</v>
      </c>
      <c r="CG232" s="156">
        <v>283.2</v>
      </c>
      <c r="CH232" s="156">
        <v>0</v>
      </c>
      <c r="CI232" s="156">
        <f t="shared" si="128"/>
        <v>0</v>
      </c>
      <c r="CJ232" s="169">
        <f t="shared" si="106"/>
        <v>2638.2</v>
      </c>
      <c r="CK232" s="170">
        <f t="shared" si="107"/>
        <v>2448.9542902427147</v>
      </c>
      <c r="CZ232" s="156"/>
      <c r="DA232" s="163">
        <v>223</v>
      </c>
      <c r="DB232" s="44" t="s">
        <v>326</v>
      </c>
      <c r="DC232" s="156"/>
      <c r="DD232" s="156"/>
      <c r="DE232" s="156"/>
      <c r="DF232" s="156"/>
      <c r="DG232" s="171">
        <f t="shared" si="129"/>
        <v>0</v>
      </c>
      <c r="DH232" s="156"/>
      <c r="DI232" s="156"/>
      <c r="DJ232" s="156"/>
      <c r="DK232" s="171">
        <f t="shared" si="130"/>
        <v>0</v>
      </c>
      <c r="DL232" s="172">
        <f t="shared" si="108"/>
        <v>0</v>
      </c>
      <c r="DM232" s="156"/>
      <c r="DN232" s="172">
        <f t="shared" si="109"/>
        <v>0</v>
      </c>
      <c r="DO232" s="156"/>
      <c r="DP232" s="162">
        <f t="shared" si="110"/>
        <v>2355</v>
      </c>
      <c r="DQ232" s="156">
        <f t="shared" si="111"/>
        <v>0</v>
      </c>
      <c r="DR232" s="156">
        <f t="shared" si="131"/>
        <v>2355</v>
      </c>
      <c r="DS232" s="171"/>
      <c r="DT232" s="172">
        <f t="shared" si="132"/>
        <v>0</v>
      </c>
      <c r="DU232" s="156"/>
      <c r="DV232" s="173"/>
      <c r="DW232" s="174"/>
      <c r="DX232" s="174"/>
      <c r="DY232" s="174"/>
      <c r="DZ232" s="171"/>
      <c r="EA232" s="175"/>
      <c r="EB232" s="176"/>
      <c r="EC232" s="177">
        <f t="shared" si="112"/>
        <v>-223</v>
      </c>
      <c r="ED232" s="175"/>
      <c r="EE232" s="178"/>
      <c r="EF232" s="175"/>
      <c r="EG232" s="175"/>
      <c r="EH232" s="174"/>
      <c r="EI232" s="175"/>
      <c r="EJ232" s="175"/>
      <c r="EK232" s="175"/>
      <c r="EL232" s="175"/>
      <c r="EM232" s="175"/>
    </row>
    <row r="233" spans="1:143" s="44" customFormat="1" ht="12" x14ac:dyDescent="0.2">
      <c r="A233" s="154">
        <v>224</v>
      </c>
      <c r="B233" s="45">
        <v>224</v>
      </c>
      <c r="C233" s="44" t="s">
        <v>327</v>
      </c>
      <c r="D233" s="155">
        <f t="shared" si="113"/>
        <v>0</v>
      </c>
      <c r="E233" s="156">
        <f t="shared" si="114"/>
        <v>0</v>
      </c>
      <c r="F233" s="156">
        <f t="shared" si="114"/>
        <v>0</v>
      </c>
      <c r="G233" s="156">
        <f t="shared" si="114"/>
        <v>0</v>
      </c>
      <c r="H233" s="157">
        <f t="shared" si="115"/>
        <v>0</v>
      </c>
      <c r="I233" s="156"/>
      <c r="J233" s="158">
        <f t="shared" si="116"/>
        <v>0</v>
      </c>
      <c r="K233" s="159">
        <f t="shared" si="117"/>
        <v>0</v>
      </c>
      <c r="L233" s="160">
        <f t="shared" si="100"/>
        <v>0</v>
      </c>
      <c r="M233" s="156"/>
      <c r="N233" s="161">
        <f t="shared" si="101"/>
        <v>0</v>
      </c>
      <c r="O233" s="156"/>
      <c r="P233" s="162">
        <f t="shared" si="118"/>
        <v>0</v>
      </c>
      <c r="Q233" s="156">
        <f t="shared" si="119"/>
        <v>0</v>
      </c>
      <c r="R233" s="156">
        <f t="shared" si="120"/>
        <v>0</v>
      </c>
      <c r="S233" s="156">
        <f t="shared" si="121"/>
        <v>0</v>
      </c>
      <c r="T233" s="156">
        <f t="shared" si="102"/>
        <v>0</v>
      </c>
      <c r="U233" s="157">
        <f t="shared" si="103"/>
        <v>0</v>
      </c>
      <c r="V233" s="156"/>
      <c r="W233" s="161">
        <f t="shared" si="104"/>
        <v>0</v>
      </c>
      <c r="AA233" s="163">
        <v>224</v>
      </c>
      <c r="AB233" s="164"/>
      <c r="AC233" s="164"/>
      <c r="AD233" s="164"/>
      <c r="AE233" s="164"/>
      <c r="AF233" s="164"/>
      <c r="AG233" s="164"/>
      <c r="AH233" s="164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6"/>
      <c r="AW233" s="163">
        <f t="shared" si="105"/>
        <v>224</v>
      </c>
      <c r="AX233" s="164">
        <f t="shared" si="122"/>
        <v>0</v>
      </c>
      <c r="AY233" s="165">
        <f t="shared" si="123"/>
        <v>0</v>
      </c>
      <c r="AZ233" s="165">
        <f t="shared" si="124"/>
        <v>0</v>
      </c>
      <c r="BA233" s="165">
        <f t="shared" si="124"/>
        <v>0</v>
      </c>
      <c r="BB233" s="166">
        <f t="shared" si="125"/>
        <v>0</v>
      </c>
      <c r="BD233" s="163"/>
      <c r="BE233" s="165"/>
      <c r="BF233" s="165"/>
      <c r="BG233" s="165"/>
      <c r="BH233" s="166"/>
      <c r="BJ233" s="167"/>
      <c r="CA233" s="163">
        <v>224</v>
      </c>
      <c r="CB233" s="45">
        <v>224</v>
      </c>
      <c r="CC233" s="44" t="s">
        <v>327</v>
      </c>
      <c r="CD233" s="168">
        <f t="shared" si="126"/>
        <v>0</v>
      </c>
      <c r="CE233" s="169">
        <v>0</v>
      </c>
      <c r="CF233" s="156">
        <f t="shared" si="127"/>
        <v>0</v>
      </c>
      <c r="CG233" s="156">
        <v>0</v>
      </c>
      <c r="CH233" s="156">
        <v>0</v>
      </c>
      <c r="CI233" s="156">
        <f t="shared" si="128"/>
        <v>0</v>
      </c>
      <c r="CJ233" s="169">
        <f t="shared" si="106"/>
        <v>0</v>
      </c>
      <c r="CK233" s="170">
        <f t="shared" si="107"/>
        <v>0</v>
      </c>
      <c r="CZ233" s="156"/>
      <c r="DA233" s="163">
        <v>224</v>
      </c>
      <c r="DB233" s="44" t="s">
        <v>327</v>
      </c>
      <c r="DC233" s="156"/>
      <c r="DD233" s="156"/>
      <c r="DE233" s="156"/>
      <c r="DF233" s="156"/>
      <c r="DG233" s="171">
        <f t="shared" si="129"/>
        <v>0</v>
      </c>
      <c r="DH233" s="156"/>
      <c r="DI233" s="156"/>
      <c r="DJ233" s="156"/>
      <c r="DK233" s="171">
        <f t="shared" si="130"/>
        <v>0</v>
      </c>
      <c r="DL233" s="172">
        <f t="shared" si="108"/>
        <v>0</v>
      </c>
      <c r="DM233" s="156"/>
      <c r="DN233" s="172">
        <f t="shared" si="109"/>
        <v>0</v>
      </c>
      <c r="DO233" s="156"/>
      <c r="DP233" s="162">
        <f t="shared" si="110"/>
        <v>0</v>
      </c>
      <c r="DQ233" s="156">
        <f t="shared" si="111"/>
        <v>0</v>
      </c>
      <c r="DR233" s="156">
        <f t="shared" si="131"/>
        <v>0</v>
      </c>
      <c r="DS233" s="171"/>
      <c r="DT233" s="172">
        <f t="shared" si="132"/>
        <v>0</v>
      </c>
      <c r="DU233" s="156"/>
      <c r="DV233" s="173"/>
      <c r="DW233" s="174"/>
      <c r="DX233" s="174"/>
      <c r="DY233" s="174"/>
      <c r="DZ233" s="171"/>
      <c r="EA233" s="175"/>
      <c r="EB233" s="176"/>
      <c r="EC233" s="177">
        <f t="shared" si="112"/>
        <v>-224</v>
      </c>
      <c r="ED233" s="175"/>
      <c r="EE233" s="178"/>
      <c r="EF233" s="175"/>
      <c r="EG233" s="175"/>
      <c r="EH233" s="174"/>
      <c r="EI233" s="175"/>
      <c r="EJ233" s="175"/>
      <c r="EK233" s="175"/>
      <c r="EL233" s="175"/>
      <c r="EM233" s="175"/>
    </row>
    <row r="234" spans="1:143" s="44" customFormat="1" ht="12" x14ac:dyDescent="0.2">
      <c r="A234" s="154">
        <v>225</v>
      </c>
      <c r="B234" s="45">
        <v>225</v>
      </c>
      <c r="C234" s="44" t="s">
        <v>328</v>
      </c>
      <c r="D234" s="155">
        <f t="shared" si="113"/>
        <v>0</v>
      </c>
      <c r="E234" s="156">
        <f t="shared" si="114"/>
        <v>0</v>
      </c>
      <c r="F234" s="156">
        <f t="shared" si="114"/>
        <v>0</v>
      </c>
      <c r="G234" s="156">
        <f t="shared" si="114"/>
        <v>0</v>
      </c>
      <c r="H234" s="157">
        <f t="shared" si="115"/>
        <v>0</v>
      </c>
      <c r="I234" s="156"/>
      <c r="J234" s="158">
        <f t="shared" si="116"/>
        <v>0</v>
      </c>
      <c r="K234" s="159">
        <f t="shared" si="117"/>
        <v>0</v>
      </c>
      <c r="L234" s="160">
        <f t="shared" si="100"/>
        <v>0</v>
      </c>
      <c r="M234" s="156"/>
      <c r="N234" s="161">
        <f t="shared" si="101"/>
        <v>0</v>
      </c>
      <c r="O234" s="156"/>
      <c r="P234" s="162">
        <f t="shared" si="118"/>
        <v>0</v>
      </c>
      <c r="Q234" s="156">
        <f t="shared" si="119"/>
        <v>0</v>
      </c>
      <c r="R234" s="156">
        <f t="shared" si="120"/>
        <v>0</v>
      </c>
      <c r="S234" s="156">
        <f t="shared" si="121"/>
        <v>0</v>
      </c>
      <c r="T234" s="156">
        <f t="shared" si="102"/>
        <v>0</v>
      </c>
      <c r="U234" s="157">
        <f t="shared" si="103"/>
        <v>0</v>
      </c>
      <c r="V234" s="156"/>
      <c r="W234" s="161">
        <f t="shared" si="104"/>
        <v>0</v>
      </c>
      <c r="AA234" s="163">
        <v>225</v>
      </c>
      <c r="AB234" s="164"/>
      <c r="AC234" s="164"/>
      <c r="AD234" s="164"/>
      <c r="AE234" s="164"/>
      <c r="AF234" s="164"/>
      <c r="AG234" s="164"/>
      <c r="AH234" s="164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6"/>
      <c r="AW234" s="163">
        <f t="shared" si="105"/>
        <v>225</v>
      </c>
      <c r="AX234" s="164">
        <f t="shared" si="122"/>
        <v>0</v>
      </c>
      <c r="AY234" s="165">
        <f t="shared" si="123"/>
        <v>0</v>
      </c>
      <c r="AZ234" s="165">
        <f t="shared" si="124"/>
        <v>0</v>
      </c>
      <c r="BA234" s="165">
        <f t="shared" si="124"/>
        <v>0</v>
      </c>
      <c r="BB234" s="166">
        <f t="shared" si="125"/>
        <v>0</v>
      </c>
      <c r="BD234" s="163"/>
      <c r="BE234" s="165"/>
      <c r="BF234" s="165"/>
      <c r="BG234" s="165"/>
      <c r="BH234" s="166"/>
      <c r="BJ234" s="167"/>
      <c r="CA234" s="163">
        <v>225</v>
      </c>
      <c r="CB234" s="45">
        <v>225</v>
      </c>
      <c r="CC234" s="44" t="s">
        <v>328</v>
      </c>
      <c r="CD234" s="168">
        <f t="shared" si="126"/>
        <v>0</v>
      </c>
      <c r="CE234" s="169">
        <v>0</v>
      </c>
      <c r="CF234" s="156">
        <f t="shared" si="127"/>
        <v>0</v>
      </c>
      <c r="CG234" s="156">
        <v>0</v>
      </c>
      <c r="CH234" s="156">
        <v>0</v>
      </c>
      <c r="CI234" s="156">
        <f t="shared" si="128"/>
        <v>0</v>
      </c>
      <c r="CJ234" s="169">
        <f t="shared" si="106"/>
        <v>0</v>
      </c>
      <c r="CK234" s="170">
        <f t="shared" si="107"/>
        <v>0</v>
      </c>
      <c r="CZ234" s="156"/>
      <c r="DA234" s="163">
        <v>225</v>
      </c>
      <c r="DB234" s="44" t="s">
        <v>328</v>
      </c>
      <c r="DC234" s="156"/>
      <c r="DD234" s="156"/>
      <c r="DE234" s="156"/>
      <c r="DF234" s="156"/>
      <c r="DG234" s="171">
        <f t="shared" si="129"/>
        <v>0</v>
      </c>
      <c r="DH234" s="156"/>
      <c r="DI234" s="156"/>
      <c r="DJ234" s="156"/>
      <c r="DK234" s="171">
        <f t="shared" si="130"/>
        <v>0</v>
      </c>
      <c r="DL234" s="172">
        <f t="shared" si="108"/>
        <v>0</v>
      </c>
      <c r="DM234" s="156"/>
      <c r="DN234" s="172">
        <f t="shared" si="109"/>
        <v>0</v>
      </c>
      <c r="DO234" s="156"/>
      <c r="DP234" s="162">
        <f t="shared" si="110"/>
        <v>0</v>
      </c>
      <c r="DQ234" s="156">
        <f t="shared" si="111"/>
        <v>0</v>
      </c>
      <c r="DR234" s="156">
        <f t="shared" si="131"/>
        <v>0</v>
      </c>
      <c r="DS234" s="171"/>
      <c r="DT234" s="172">
        <f t="shared" si="132"/>
        <v>0</v>
      </c>
      <c r="DU234" s="156"/>
      <c r="DV234" s="173"/>
      <c r="DW234" s="174"/>
      <c r="DX234" s="174"/>
      <c r="DY234" s="174"/>
      <c r="DZ234" s="171"/>
      <c r="EA234" s="175"/>
      <c r="EB234" s="176"/>
      <c r="EC234" s="177">
        <f t="shared" si="112"/>
        <v>-225</v>
      </c>
      <c r="ED234" s="175"/>
      <c r="EE234" s="178"/>
      <c r="EF234" s="175"/>
      <c r="EG234" s="175"/>
      <c r="EH234" s="174"/>
      <c r="EI234" s="175"/>
      <c r="EJ234" s="175"/>
      <c r="EK234" s="175"/>
      <c r="EL234" s="175"/>
      <c r="EM234" s="175"/>
    </row>
    <row r="235" spans="1:143" s="44" customFormat="1" ht="12" x14ac:dyDescent="0.2">
      <c r="A235" s="154">
        <v>226</v>
      </c>
      <c r="B235" s="45">
        <v>226</v>
      </c>
      <c r="C235" s="44" t="s">
        <v>329</v>
      </c>
      <c r="D235" s="155">
        <f t="shared" si="113"/>
        <v>28.020451127819559</v>
      </c>
      <c r="E235" s="156">
        <f t="shared" si="114"/>
        <v>383144.88508872211</v>
      </c>
      <c r="F235" s="156">
        <f t="shared" si="114"/>
        <v>0</v>
      </c>
      <c r="G235" s="156">
        <f t="shared" si="114"/>
        <v>26283.183157894757</v>
      </c>
      <c r="H235" s="157">
        <f t="shared" si="115"/>
        <v>409428.06824661687</v>
      </c>
      <c r="I235" s="156"/>
      <c r="J235" s="158">
        <f t="shared" si="116"/>
        <v>26283.183157894757</v>
      </c>
      <c r="K235" s="159">
        <f t="shared" si="117"/>
        <v>37850.885088722105</v>
      </c>
      <c r="L235" s="160">
        <f t="shared" si="100"/>
        <v>64134.068246616866</v>
      </c>
      <c r="M235" s="156"/>
      <c r="N235" s="161">
        <f t="shared" si="101"/>
        <v>345294</v>
      </c>
      <c r="O235" s="156"/>
      <c r="P235" s="162">
        <f t="shared" si="118"/>
        <v>26283.183157894757</v>
      </c>
      <c r="Q235" s="156">
        <f t="shared" si="119"/>
        <v>0</v>
      </c>
      <c r="R235" s="156">
        <f t="shared" si="120"/>
        <v>0</v>
      </c>
      <c r="S235" s="156">
        <f t="shared" si="121"/>
        <v>0</v>
      </c>
      <c r="T235" s="156">
        <f t="shared" si="102"/>
        <v>37850.885088722105</v>
      </c>
      <c r="U235" s="157">
        <f t="shared" si="103"/>
        <v>64134.068246616866</v>
      </c>
      <c r="V235" s="156"/>
      <c r="W235" s="161">
        <f t="shared" si="104"/>
        <v>99080.46824661686</v>
      </c>
      <c r="AA235" s="163">
        <v>226</v>
      </c>
      <c r="AB235" s="164">
        <v>28.020451127819559</v>
      </c>
      <c r="AC235" s="164">
        <v>0</v>
      </c>
      <c r="AD235" s="164">
        <v>0</v>
      </c>
      <c r="AE235" s="164">
        <v>0</v>
      </c>
      <c r="AF235" s="164">
        <v>0</v>
      </c>
      <c r="AG235" s="164">
        <v>0</v>
      </c>
      <c r="AH235" s="164">
        <v>386481</v>
      </c>
      <c r="AI235" s="165">
        <v>3336.1149112781968</v>
      </c>
      <c r="AJ235" s="165">
        <v>0</v>
      </c>
      <c r="AK235" s="165">
        <v>0</v>
      </c>
      <c r="AL235" s="165">
        <v>383144.88508872211</v>
      </c>
      <c r="AM235" s="165">
        <v>0</v>
      </c>
      <c r="AN235" s="165">
        <v>26283.183157894757</v>
      </c>
      <c r="AO235" s="165">
        <v>409428.06824661681</v>
      </c>
      <c r="AP235" s="165">
        <v>0</v>
      </c>
      <c r="AQ235" s="165">
        <v>0</v>
      </c>
      <c r="AR235" s="165">
        <v>0</v>
      </c>
      <c r="AS235" s="165">
        <v>0</v>
      </c>
      <c r="AT235" s="165">
        <v>0</v>
      </c>
      <c r="AU235" s="166">
        <v>409428.06824661681</v>
      </c>
      <c r="AW235" s="163">
        <f t="shared" si="105"/>
        <v>226</v>
      </c>
      <c r="AX235" s="164">
        <f t="shared" si="122"/>
        <v>0</v>
      </c>
      <c r="AY235" s="165">
        <f t="shared" si="123"/>
        <v>0</v>
      </c>
      <c r="AZ235" s="165">
        <f t="shared" si="124"/>
        <v>0</v>
      </c>
      <c r="BA235" s="165">
        <f t="shared" si="124"/>
        <v>0</v>
      </c>
      <c r="BB235" s="166">
        <f t="shared" si="125"/>
        <v>0</v>
      </c>
      <c r="BC235" s="44">
        <v>412767</v>
      </c>
      <c r="BD235" s="163"/>
      <c r="BE235" s="165"/>
      <c r="BF235" s="165"/>
      <c r="BG235" s="165"/>
      <c r="BH235" s="166"/>
      <c r="BJ235" s="167"/>
      <c r="CA235" s="163">
        <v>226</v>
      </c>
      <c r="CB235" s="45">
        <v>226</v>
      </c>
      <c r="CC235" s="44" t="s">
        <v>329</v>
      </c>
      <c r="CD235" s="168">
        <f t="shared" si="126"/>
        <v>383144.88508872211</v>
      </c>
      <c r="CE235" s="169">
        <v>345294</v>
      </c>
      <c r="CF235" s="156">
        <f t="shared" si="127"/>
        <v>37850.885088722105</v>
      </c>
      <c r="CG235" s="156">
        <v>0</v>
      </c>
      <c r="CH235" s="156">
        <v>34946.400000000001</v>
      </c>
      <c r="CI235" s="156">
        <f t="shared" si="128"/>
        <v>0</v>
      </c>
      <c r="CJ235" s="169">
        <f t="shared" si="106"/>
        <v>72797.285088722099</v>
      </c>
      <c r="CK235" s="170">
        <f t="shared" si="107"/>
        <v>37850.885088722105</v>
      </c>
      <c r="CZ235" s="156"/>
      <c r="DA235" s="163">
        <v>226</v>
      </c>
      <c r="DB235" s="44" t="s">
        <v>329</v>
      </c>
      <c r="DC235" s="156"/>
      <c r="DD235" s="156"/>
      <c r="DE235" s="156"/>
      <c r="DF235" s="156"/>
      <c r="DG235" s="171">
        <f t="shared" si="129"/>
        <v>0</v>
      </c>
      <c r="DH235" s="156"/>
      <c r="DI235" s="156"/>
      <c r="DJ235" s="156"/>
      <c r="DK235" s="171">
        <f t="shared" si="130"/>
        <v>0</v>
      </c>
      <c r="DL235" s="172">
        <f t="shared" si="108"/>
        <v>0</v>
      </c>
      <c r="DM235" s="156"/>
      <c r="DN235" s="172">
        <f t="shared" si="109"/>
        <v>0</v>
      </c>
      <c r="DO235" s="156"/>
      <c r="DP235" s="162">
        <f t="shared" si="110"/>
        <v>37850.885088722105</v>
      </c>
      <c r="DQ235" s="156">
        <f t="shared" si="111"/>
        <v>0</v>
      </c>
      <c r="DR235" s="156">
        <f t="shared" si="131"/>
        <v>37850.885088722105</v>
      </c>
      <c r="DS235" s="171"/>
      <c r="DT235" s="172">
        <f t="shared" si="132"/>
        <v>0</v>
      </c>
      <c r="DU235" s="156"/>
      <c r="DV235" s="173"/>
      <c r="DW235" s="174"/>
      <c r="DX235" s="174"/>
      <c r="DY235" s="174"/>
      <c r="DZ235" s="171"/>
      <c r="EA235" s="175"/>
      <c r="EB235" s="176"/>
      <c r="EC235" s="177">
        <f t="shared" si="112"/>
        <v>-226</v>
      </c>
      <c r="ED235" s="175"/>
      <c r="EE235" s="178"/>
      <c r="EF235" s="175"/>
      <c r="EG235" s="175"/>
      <c r="EH235" s="174"/>
      <c r="EI235" s="175"/>
      <c r="EJ235" s="175"/>
      <c r="EK235" s="175"/>
      <c r="EL235" s="175"/>
      <c r="EM235" s="175"/>
    </row>
    <row r="236" spans="1:143" s="44" customFormat="1" ht="12" x14ac:dyDescent="0.2">
      <c r="A236" s="154">
        <v>227</v>
      </c>
      <c r="B236" s="45">
        <v>227</v>
      </c>
      <c r="C236" s="44" t="s">
        <v>330</v>
      </c>
      <c r="D236" s="155">
        <f t="shared" si="113"/>
        <v>25.948908724836556</v>
      </c>
      <c r="E236" s="156">
        <f t="shared" si="114"/>
        <v>428011</v>
      </c>
      <c r="F236" s="156">
        <f t="shared" si="114"/>
        <v>0</v>
      </c>
      <c r="G236" s="156">
        <f t="shared" si="114"/>
        <v>24340.076383896696</v>
      </c>
      <c r="H236" s="157">
        <f t="shared" si="115"/>
        <v>452351.0763838967</v>
      </c>
      <c r="I236" s="156"/>
      <c r="J236" s="158">
        <f t="shared" si="116"/>
        <v>24340.076383896696</v>
      </c>
      <c r="K236" s="159">
        <f t="shared" si="117"/>
        <v>65886.112131683825</v>
      </c>
      <c r="L236" s="160">
        <f t="shared" si="100"/>
        <v>90226.188515580521</v>
      </c>
      <c r="M236" s="156"/>
      <c r="N236" s="161">
        <f t="shared" si="101"/>
        <v>362124.88786831615</v>
      </c>
      <c r="O236" s="156"/>
      <c r="P236" s="162">
        <f t="shared" si="118"/>
        <v>24340.076383896696</v>
      </c>
      <c r="Q236" s="156">
        <f t="shared" si="119"/>
        <v>0</v>
      </c>
      <c r="R236" s="156">
        <f t="shared" si="120"/>
        <v>0</v>
      </c>
      <c r="S236" s="156">
        <f t="shared" si="121"/>
        <v>0</v>
      </c>
      <c r="T236" s="156">
        <f t="shared" si="102"/>
        <v>65886.112131683825</v>
      </c>
      <c r="U236" s="157">
        <f t="shared" si="103"/>
        <v>90226.188515580521</v>
      </c>
      <c r="V236" s="156"/>
      <c r="W236" s="161">
        <f t="shared" si="104"/>
        <v>135807.87638389668</v>
      </c>
      <c r="AA236" s="163">
        <v>227</v>
      </c>
      <c r="AB236" s="164">
        <v>25.948908724836556</v>
      </c>
      <c r="AC236" s="164">
        <v>0</v>
      </c>
      <c r="AD236" s="164">
        <v>0</v>
      </c>
      <c r="AE236" s="164">
        <v>0</v>
      </c>
      <c r="AF236" s="164">
        <v>0</v>
      </c>
      <c r="AG236" s="164">
        <v>0</v>
      </c>
      <c r="AH236" s="164">
        <v>428011</v>
      </c>
      <c r="AI236" s="165">
        <v>0</v>
      </c>
      <c r="AJ236" s="165">
        <v>0</v>
      </c>
      <c r="AK236" s="165">
        <v>0</v>
      </c>
      <c r="AL236" s="165">
        <v>428011</v>
      </c>
      <c r="AM236" s="165">
        <v>0</v>
      </c>
      <c r="AN236" s="165">
        <v>24340.076383896696</v>
      </c>
      <c r="AO236" s="165">
        <v>452351.07638389646</v>
      </c>
      <c r="AP236" s="165">
        <v>0</v>
      </c>
      <c r="AQ236" s="165">
        <v>0</v>
      </c>
      <c r="AR236" s="165">
        <v>0</v>
      </c>
      <c r="AS236" s="165">
        <v>0</v>
      </c>
      <c r="AT236" s="165">
        <v>0</v>
      </c>
      <c r="AU236" s="166">
        <v>452351.07638389646</v>
      </c>
      <c r="AW236" s="163">
        <f t="shared" si="105"/>
        <v>227</v>
      </c>
      <c r="AX236" s="164">
        <f t="shared" si="122"/>
        <v>0</v>
      </c>
      <c r="AY236" s="165">
        <f t="shared" si="123"/>
        <v>0</v>
      </c>
      <c r="AZ236" s="165">
        <f t="shared" si="124"/>
        <v>0</v>
      </c>
      <c r="BA236" s="165">
        <f t="shared" si="124"/>
        <v>0</v>
      </c>
      <c r="BB236" s="166">
        <f t="shared" si="125"/>
        <v>0</v>
      </c>
      <c r="BC236" s="44">
        <v>452351</v>
      </c>
      <c r="BD236" s="163"/>
      <c r="BE236" s="165"/>
      <c r="BF236" s="165"/>
      <c r="BG236" s="165"/>
      <c r="BH236" s="166"/>
      <c r="BJ236" s="167"/>
      <c r="CA236" s="163">
        <v>227</v>
      </c>
      <c r="CB236" s="45">
        <v>227</v>
      </c>
      <c r="CC236" s="44" t="s">
        <v>330</v>
      </c>
      <c r="CD236" s="168">
        <f t="shared" si="126"/>
        <v>428011</v>
      </c>
      <c r="CE236" s="169">
        <v>374201</v>
      </c>
      <c r="CF236" s="156">
        <f t="shared" si="127"/>
        <v>53810</v>
      </c>
      <c r="CG236" s="156">
        <v>36400.199999999997</v>
      </c>
      <c r="CH236" s="156">
        <v>21257.600000000002</v>
      </c>
      <c r="CI236" s="156">
        <f t="shared" si="128"/>
        <v>0</v>
      </c>
      <c r="CJ236" s="169">
        <f t="shared" si="106"/>
        <v>111467.8</v>
      </c>
      <c r="CK236" s="170">
        <f t="shared" si="107"/>
        <v>65886.112131683825</v>
      </c>
      <c r="CZ236" s="156"/>
      <c r="DA236" s="163">
        <v>227</v>
      </c>
      <c r="DB236" s="44" t="s">
        <v>330</v>
      </c>
      <c r="DC236" s="156"/>
      <c r="DD236" s="156"/>
      <c r="DE236" s="156"/>
      <c r="DF236" s="156"/>
      <c r="DG236" s="171">
        <f t="shared" si="129"/>
        <v>0</v>
      </c>
      <c r="DH236" s="156"/>
      <c r="DI236" s="156"/>
      <c r="DJ236" s="156"/>
      <c r="DK236" s="171">
        <f t="shared" si="130"/>
        <v>0</v>
      </c>
      <c r="DL236" s="172">
        <f t="shared" si="108"/>
        <v>0</v>
      </c>
      <c r="DM236" s="156"/>
      <c r="DN236" s="172">
        <f t="shared" si="109"/>
        <v>0</v>
      </c>
      <c r="DO236" s="156"/>
      <c r="DP236" s="162">
        <f t="shared" si="110"/>
        <v>53810</v>
      </c>
      <c r="DQ236" s="156">
        <f t="shared" si="111"/>
        <v>0</v>
      </c>
      <c r="DR236" s="156">
        <f t="shared" si="131"/>
        <v>53810</v>
      </c>
      <c r="DS236" s="171"/>
      <c r="DT236" s="172">
        <f t="shared" si="132"/>
        <v>0</v>
      </c>
      <c r="DU236" s="156"/>
      <c r="DV236" s="173"/>
      <c r="DW236" s="174"/>
      <c r="DX236" s="174"/>
      <c r="DY236" s="174"/>
      <c r="DZ236" s="171"/>
      <c r="EA236" s="175"/>
      <c r="EB236" s="176"/>
      <c r="EC236" s="177">
        <f t="shared" si="112"/>
        <v>-227</v>
      </c>
      <c r="ED236" s="175"/>
      <c r="EE236" s="178"/>
      <c r="EF236" s="175"/>
      <c r="EG236" s="175"/>
      <c r="EH236" s="174"/>
      <c r="EI236" s="175"/>
      <c r="EJ236" s="175"/>
      <c r="EK236" s="175"/>
      <c r="EL236" s="175"/>
      <c r="EM236" s="175"/>
    </row>
    <row r="237" spans="1:143" s="44" customFormat="1" ht="12" x14ac:dyDescent="0.2">
      <c r="A237" s="154">
        <v>228</v>
      </c>
      <c r="B237" s="45">
        <v>228</v>
      </c>
      <c r="C237" s="44" t="s">
        <v>331</v>
      </c>
      <c r="D237" s="155">
        <f t="shared" si="113"/>
        <v>0</v>
      </c>
      <c r="E237" s="156">
        <f t="shared" si="114"/>
        <v>0</v>
      </c>
      <c r="F237" s="156">
        <f t="shared" si="114"/>
        <v>0</v>
      </c>
      <c r="G237" s="156">
        <f t="shared" si="114"/>
        <v>0</v>
      </c>
      <c r="H237" s="157">
        <f t="shared" si="115"/>
        <v>0</v>
      </c>
      <c r="I237" s="156"/>
      <c r="J237" s="158">
        <f t="shared" si="116"/>
        <v>0</v>
      </c>
      <c r="K237" s="159">
        <f t="shared" si="117"/>
        <v>0</v>
      </c>
      <c r="L237" s="160">
        <f t="shared" si="100"/>
        <v>0</v>
      </c>
      <c r="M237" s="156"/>
      <c r="N237" s="161">
        <f t="shared" si="101"/>
        <v>0</v>
      </c>
      <c r="O237" s="156"/>
      <c r="P237" s="162">
        <f t="shared" si="118"/>
        <v>0</v>
      </c>
      <c r="Q237" s="156">
        <f t="shared" si="119"/>
        <v>0</v>
      </c>
      <c r="R237" s="156">
        <f t="shared" si="120"/>
        <v>0</v>
      </c>
      <c r="S237" s="156">
        <f t="shared" si="121"/>
        <v>0</v>
      </c>
      <c r="T237" s="156">
        <f t="shared" si="102"/>
        <v>0</v>
      </c>
      <c r="U237" s="157">
        <f t="shared" si="103"/>
        <v>0</v>
      </c>
      <c r="V237" s="156"/>
      <c r="W237" s="161">
        <f t="shared" si="104"/>
        <v>0</v>
      </c>
      <c r="AA237" s="163">
        <v>228</v>
      </c>
      <c r="AB237" s="164"/>
      <c r="AC237" s="164"/>
      <c r="AD237" s="164"/>
      <c r="AE237" s="164"/>
      <c r="AF237" s="164"/>
      <c r="AG237" s="164"/>
      <c r="AH237" s="164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6"/>
      <c r="AW237" s="163">
        <f t="shared" si="105"/>
        <v>228</v>
      </c>
      <c r="AX237" s="164">
        <f t="shared" si="122"/>
        <v>0</v>
      </c>
      <c r="AY237" s="165">
        <f t="shared" si="123"/>
        <v>0</v>
      </c>
      <c r="AZ237" s="165">
        <f t="shared" si="124"/>
        <v>0</v>
      </c>
      <c r="BA237" s="165">
        <f t="shared" si="124"/>
        <v>0</v>
      </c>
      <c r="BB237" s="166">
        <f t="shared" si="125"/>
        <v>0</v>
      </c>
      <c r="BD237" s="163"/>
      <c r="BE237" s="165"/>
      <c r="BF237" s="165"/>
      <c r="BG237" s="165"/>
      <c r="BH237" s="166"/>
      <c r="BJ237" s="167"/>
      <c r="CA237" s="163">
        <v>228</v>
      </c>
      <c r="CB237" s="45">
        <v>228</v>
      </c>
      <c r="CC237" s="44" t="s">
        <v>331</v>
      </c>
      <c r="CD237" s="168">
        <f t="shared" si="126"/>
        <v>0</v>
      </c>
      <c r="CE237" s="169">
        <v>0</v>
      </c>
      <c r="CF237" s="156">
        <f t="shared" si="127"/>
        <v>0</v>
      </c>
      <c r="CG237" s="156">
        <v>0</v>
      </c>
      <c r="CH237" s="156">
        <v>0</v>
      </c>
      <c r="CI237" s="156">
        <f t="shared" si="128"/>
        <v>0</v>
      </c>
      <c r="CJ237" s="169">
        <f t="shared" si="106"/>
        <v>0</v>
      </c>
      <c r="CK237" s="170">
        <f t="shared" si="107"/>
        <v>0</v>
      </c>
      <c r="CZ237" s="156"/>
      <c r="DA237" s="163">
        <v>228</v>
      </c>
      <c r="DB237" s="44" t="s">
        <v>331</v>
      </c>
      <c r="DC237" s="156"/>
      <c r="DD237" s="156"/>
      <c r="DE237" s="156"/>
      <c r="DF237" s="156"/>
      <c r="DG237" s="171">
        <f t="shared" si="129"/>
        <v>0</v>
      </c>
      <c r="DH237" s="156"/>
      <c r="DI237" s="156"/>
      <c r="DJ237" s="156"/>
      <c r="DK237" s="171">
        <f t="shared" si="130"/>
        <v>0</v>
      </c>
      <c r="DL237" s="172">
        <f t="shared" si="108"/>
        <v>0</v>
      </c>
      <c r="DM237" s="156"/>
      <c r="DN237" s="172">
        <f t="shared" si="109"/>
        <v>0</v>
      </c>
      <c r="DO237" s="156"/>
      <c r="DP237" s="162">
        <f t="shared" si="110"/>
        <v>0</v>
      </c>
      <c r="DQ237" s="156">
        <f t="shared" si="111"/>
        <v>0</v>
      </c>
      <c r="DR237" s="156">
        <f t="shared" si="131"/>
        <v>0</v>
      </c>
      <c r="DS237" s="171"/>
      <c r="DT237" s="172">
        <f t="shared" si="132"/>
        <v>0</v>
      </c>
      <c r="DU237" s="156"/>
      <c r="DV237" s="173"/>
      <c r="DW237" s="174"/>
      <c r="DX237" s="174"/>
      <c r="DY237" s="174"/>
      <c r="DZ237" s="171"/>
      <c r="EA237" s="175"/>
      <c r="EB237" s="176"/>
      <c r="EC237" s="177">
        <f t="shared" si="112"/>
        <v>-228</v>
      </c>
      <c r="ED237" s="175"/>
      <c r="EE237" s="178"/>
      <c r="EF237" s="175"/>
      <c r="EG237" s="175"/>
      <c r="EH237" s="174"/>
      <c r="EI237" s="175"/>
      <c r="EJ237" s="175"/>
      <c r="EK237" s="175"/>
      <c r="EL237" s="175"/>
      <c r="EM237" s="175"/>
    </row>
    <row r="238" spans="1:143" s="44" customFormat="1" ht="12" x14ac:dyDescent="0.2">
      <c r="A238" s="154">
        <v>229</v>
      </c>
      <c r="B238" s="45">
        <v>229</v>
      </c>
      <c r="C238" s="44" t="s">
        <v>332</v>
      </c>
      <c r="D238" s="155">
        <f t="shared" si="113"/>
        <v>71.751764159022912</v>
      </c>
      <c r="E238" s="156">
        <f t="shared" si="114"/>
        <v>1073129.6702029679</v>
      </c>
      <c r="F238" s="156">
        <f t="shared" si="114"/>
        <v>0</v>
      </c>
      <c r="G238" s="156">
        <f t="shared" si="114"/>
        <v>67303.154781163495</v>
      </c>
      <c r="H238" s="157">
        <f t="shared" si="115"/>
        <v>1140432.8249841314</v>
      </c>
      <c r="I238" s="156"/>
      <c r="J238" s="158">
        <f t="shared" si="116"/>
        <v>67303.154781163495</v>
      </c>
      <c r="K238" s="159">
        <f t="shared" si="117"/>
        <v>111409.47772463819</v>
      </c>
      <c r="L238" s="160">
        <f t="shared" si="100"/>
        <v>178712.63250580168</v>
      </c>
      <c r="M238" s="156"/>
      <c r="N238" s="161">
        <f t="shared" si="101"/>
        <v>961720.19247832964</v>
      </c>
      <c r="O238" s="156"/>
      <c r="P238" s="162">
        <f t="shared" si="118"/>
        <v>67303.154781163495</v>
      </c>
      <c r="Q238" s="156">
        <f t="shared" si="119"/>
        <v>888.35707914331113</v>
      </c>
      <c r="R238" s="156">
        <f t="shared" si="120"/>
        <v>0</v>
      </c>
      <c r="S238" s="156">
        <f t="shared" si="121"/>
        <v>0</v>
      </c>
      <c r="T238" s="156">
        <f t="shared" si="102"/>
        <v>111409.47772463819</v>
      </c>
      <c r="U238" s="157">
        <f t="shared" si="103"/>
        <v>179600.989584945</v>
      </c>
      <c r="V238" s="156"/>
      <c r="W238" s="161">
        <f t="shared" si="104"/>
        <v>266169.38206327474</v>
      </c>
      <c r="AA238" s="163">
        <v>229</v>
      </c>
      <c r="AB238" s="164">
        <v>71.751764159022912</v>
      </c>
      <c r="AC238" s="164">
        <v>0</v>
      </c>
      <c r="AD238" s="164">
        <v>0</v>
      </c>
      <c r="AE238" s="164">
        <v>0</v>
      </c>
      <c r="AF238" s="164">
        <v>15.000000000000014</v>
      </c>
      <c r="AG238" s="164">
        <v>0</v>
      </c>
      <c r="AH238" s="164">
        <v>1082781</v>
      </c>
      <c r="AI238" s="165">
        <v>9651.3297970301701</v>
      </c>
      <c r="AJ238" s="165">
        <v>0</v>
      </c>
      <c r="AK238" s="165">
        <v>0</v>
      </c>
      <c r="AL238" s="165">
        <v>1073129.6702029679</v>
      </c>
      <c r="AM238" s="165">
        <v>0</v>
      </c>
      <c r="AN238" s="165">
        <v>67303.154781163495</v>
      </c>
      <c r="AO238" s="165">
        <v>1140432.8249841353</v>
      </c>
      <c r="AP238" s="165">
        <v>0</v>
      </c>
      <c r="AQ238" s="165">
        <v>888.35707914331113</v>
      </c>
      <c r="AR238" s="165">
        <v>0</v>
      </c>
      <c r="AS238" s="165">
        <v>0</v>
      </c>
      <c r="AT238" s="165">
        <v>888.35707914331113</v>
      </c>
      <c r="AU238" s="166">
        <v>1141321.182063279</v>
      </c>
      <c r="AW238" s="163">
        <f t="shared" si="105"/>
        <v>229</v>
      </c>
      <c r="AX238" s="164">
        <f t="shared" si="122"/>
        <v>0</v>
      </c>
      <c r="AY238" s="165">
        <f t="shared" si="123"/>
        <v>0</v>
      </c>
      <c r="AZ238" s="165">
        <f t="shared" si="124"/>
        <v>0</v>
      </c>
      <c r="BA238" s="165">
        <f t="shared" si="124"/>
        <v>0</v>
      </c>
      <c r="BB238" s="166">
        <f t="shared" si="125"/>
        <v>0</v>
      </c>
      <c r="BC238" s="44">
        <v>1150077</v>
      </c>
      <c r="BD238" s="163"/>
      <c r="BE238" s="165"/>
      <c r="BF238" s="165"/>
      <c r="BG238" s="165"/>
      <c r="BH238" s="166"/>
      <c r="BJ238" s="167"/>
      <c r="CA238" s="163">
        <v>229</v>
      </c>
      <c r="CB238" s="45">
        <v>229</v>
      </c>
      <c r="CC238" s="44" t="s">
        <v>332</v>
      </c>
      <c r="CD238" s="168">
        <f t="shared" si="126"/>
        <v>1073129.6702029679</v>
      </c>
      <c r="CE238" s="169">
        <v>996205</v>
      </c>
      <c r="CF238" s="156">
        <f t="shared" si="127"/>
        <v>76924.670202967944</v>
      </c>
      <c r="CG238" s="156">
        <v>103945.2</v>
      </c>
      <c r="CH238" s="156">
        <v>17108</v>
      </c>
      <c r="CI238" s="156">
        <f t="shared" si="128"/>
        <v>0</v>
      </c>
      <c r="CJ238" s="169">
        <f t="shared" si="106"/>
        <v>197977.87020296796</v>
      </c>
      <c r="CK238" s="170">
        <f t="shared" si="107"/>
        <v>111409.47772463819</v>
      </c>
      <c r="CZ238" s="156"/>
      <c r="DA238" s="163">
        <v>229</v>
      </c>
      <c r="DB238" s="44" t="s">
        <v>332</v>
      </c>
      <c r="DC238" s="156"/>
      <c r="DD238" s="156"/>
      <c r="DE238" s="156"/>
      <c r="DF238" s="156"/>
      <c r="DG238" s="171">
        <f t="shared" si="129"/>
        <v>0</v>
      </c>
      <c r="DH238" s="156"/>
      <c r="DI238" s="156"/>
      <c r="DJ238" s="156"/>
      <c r="DK238" s="171">
        <f t="shared" si="130"/>
        <v>0</v>
      </c>
      <c r="DL238" s="172">
        <f t="shared" si="108"/>
        <v>0</v>
      </c>
      <c r="DM238" s="156"/>
      <c r="DN238" s="172">
        <f t="shared" si="109"/>
        <v>0</v>
      </c>
      <c r="DO238" s="156"/>
      <c r="DP238" s="162">
        <f t="shared" si="110"/>
        <v>76924.670202967944</v>
      </c>
      <c r="DQ238" s="156">
        <f t="shared" si="111"/>
        <v>0</v>
      </c>
      <c r="DR238" s="156">
        <f t="shared" si="131"/>
        <v>76924.670202967944</v>
      </c>
      <c r="DS238" s="171"/>
      <c r="DT238" s="172">
        <f t="shared" si="132"/>
        <v>0</v>
      </c>
      <c r="DU238" s="156"/>
      <c r="DV238" s="173"/>
      <c r="DW238" s="174"/>
      <c r="DX238" s="174"/>
      <c r="DY238" s="174"/>
      <c r="DZ238" s="171"/>
      <c r="EA238" s="175"/>
      <c r="EB238" s="176"/>
      <c r="EC238" s="177">
        <f t="shared" si="112"/>
        <v>-229</v>
      </c>
      <c r="ED238" s="175"/>
      <c r="EE238" s="178"/>
      <c r="EF238" s="175"/>
      <c r="EG238" s="175"/>
      <c r="EH238" s="174"/>
      <c r="EI238" s="175"/>
      <c r="EJ238" s="175"/>
      <c r="EK238" s="175"/>
      <c r="EL238" s="175"/>
      <c r="EM238" s="175"/>
    </row>
    <row r="239" spans="1:143" s="44" customFormat="1" ht="12" x14ac:dyDescent="0.2">
      <c r="A239" s="154">
        <v>230</v>
      </c>
      <c r="B239" s="45">
        <v>230</v>
      </c>
      <c r="C239" s="44" t="s">
        <v>333</v>
      </c>
      <c r="D239" s="155">
        <f t="shared" si="113"/>
        <v>0</v>
      </c>
      <c r="E239" s="156">
        <f t="shared" si="114"/>
        <v>0</v>
      </c>
      <c r="F239" s="156">
        <f t="shared" si="114"/>
        <v>0</v>
      </c>
      <c r="G239" s="156">
        <f t="shared" si="114"/>
        <v>0</v>
      </c>
      <c r="H239" s="157">
        <f t="shared" si="115"/>
        <v>0</v>
      </c>
      <c r="I239" s="156"/>
      <c r="J239" s="158">
        <f t="shared" si="116"/>
        <v>0</v>
      </c>
      <c r="K239" s="159">
        <f t="shared" si="117"/>
        <v>0</v>
      </c>
      <c r="L239" s="160">
        <f t="shared" si="100"/>
        <v>0</v>
      </c>
      <c r="M239" s="156"/>
      <c r="N239" s="161">
        <f t="shared" si="101"/>
        <v>0</v>
      </c>
      <c r="O239" s="156"/>
      <c r="P239" s="162">
        <f t="shared" si="118"/>
        <v>0</v>
      </c>
      <c r="Q239" s="156">
        <f t="shared" si="119"/>
        <v>0</v>
      </c>
      <c r="R239" s="156">
        <f t="shared" si="120"/>
        <v>0</v>
      </c>
      <c r="S239" s="156">
        <f t="shared" si="121"/>
        <v>0</v>
      </c>
      <c r="T239" s="156">
        <f t="shared" si="102"/>
        <v>0</v>
      </c>
      <c r="U239" s="157">
        <f t="shared" si="103"/>
        <v>0</v>
      </c>
      <c r="V239" s="156"/>
      <c r="W239" s="161">
        <f t="shared" si="104"/>
        <v>0</v>
      </c>
      <c r="AA239" s="163">
        <v>230</v>
      </c>
      <c r="AB239" s="164"/>
      <c r="AC239" s="164"/>
      <c r="AD239" s="164"/>
      <c r="AE239" s="164"/>
      <c r="AF239" s="164"/>
      <c r="AG239" s="164"/>
      <c r="AH239" s="164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6"/>
      <c r="AW239" s="163">
        <f t="shared" si="105"/>
        <v>230</v>
      </c>
      <c r="AX239" s="164">
        <f t="shared" si="122"/>
        <v>0</v>
      </c>
      <c r="AY239" s="165">
        <f t="shared" si="123"/>
        <v>0</v>
      </c>
      <c r="AZ239" s="165">
        <f t="shared" si="124"/>
        <v>0</v>
      </c>
      <c r="BA239" s="165">
        <f t="shared" si="124"/>
        <v>0</v>
      </c>
      <c r="BB239" s="166">
        <f t="shared" si="125"/>
        <v>0</v>
      </c>
      <c r="BD239" s="163"/>
      <c r="BE239" s="165"/>
      <c r="BF239" s="165"/>
      <c r="BG239" s="165"/>
      <c r="BH239" s="166"/>
      <c r="BJ239" s="167"/>
      <c r="CA239" s="163">
        <v>230</v>
      </c>
      <c r="CB239" s="45">
        <v>230</v>
      </c>
      <c r="CC239" s="44" t="s">
        <v>333</v>
      </c>
      <c r="CD239" s="168">
        <f t="shared" si="126"/>
        <v>0</v>
      </c>
      <c r="CE239" s="169">
        <v>0</v>
      </c>
      <c r="CF239" s="156">
        <f t="shared" si="127"/>
        <v>0</v>
      </c>
      <c r="CG239" s="156">
        <v>0</v>
      </c>
      <c r="CH239" s="156">
        <v>0</v>
      </c>
      <c r="CI239" s="156">
        <f t="shared" si="128"/>
        <v>0</v>
      </c>
      <c r="CJ239" s="169">
        <f t="shared" si="106"/>
        <v>0</v>
      </c>
      <c r="CK239" s="170">
        <f t="shared" si="107"/>
        <v>0</v>
      </c>
      <c r="CZ239" s="156"/>
      <c r="DA239" s="163">
        <v>230</v>
      </c>
      <c r="DB239" s="44" t="s">
        <v>333</v>
      </c>
      <c r="DC239" s="156"/>
      <c r="DD239" s="156"/>
      <c r="DE239" s="156"/>
      <c r="DF239" s="156"/>
      <c r="DG239" s="171">
        <f t="shared" si="129"/>
        <v>0</v>
      </c>
      <c r="DH239" s="156"/>
      <c r="DI239" s="156"/>
      <c r="DJ239" s="156"/>
      <c r="DK239" s="171">
        <f t="shared" si="130"/>
        <v>0</v>
      </c>
      <c r="DL239" s="172">
        <f t="shared" si="108"/>
        <v>0</v>
      </c>
      <c r="DM239" s="156"/>
      <c r="DN239" s="172">
        <f t="shared" si="109"/>
        <v>0</v>
      </c>
      <c r="DO239" s="156"/>
      <c r="DP239" s="162">
        <f t="shared" si="110"/>
        <v>0</v>
      </c>
      <c r="DQ239" s="156">
        <f t="shared" si="111"/>
        <v>0</v>
      </c>
      <c r="DR239" s="156">
        <f t="shared" si="131"/>
        <v>0</v>
      </c>
      <c r="DS239" s="171"/>
      <c r="DT239" s="172">
        <f t="shared" si="132"/>
        <v>0</v>
      </c>
      <c r="DU239" s="156"/>
      <c r="DV239" s="173"/>
      <c r="DW239" s="174"/>
      <c r="DX239" s="174"/>
      <c r="DY239" s="174"/>
      <c r="DZ239" s="171"/>
      <c r="EA239" s="175"/>
      <c r="EB239" s="176"/>
      <c r="EC239" s="177">
        <f t="shared" si="112"/>
        <v>-230</v>
      </c>
      <c r="ED239" s="175"/>
      <c r="EE239" s="178"/>
      <c r="EF239" s="175"/>
      <c r="EG239" s="175"/>
      <c r="EH239" s="174"/>
      <c r="EI239" s="175"/>
      <c r="EJ239" s="175"/>
      <c r="EK239" s="175"/>
      <c r="EL239" s="175"/>
      <c r="EM239" s="175"/>
    </row>
    <row r="240" spans="1:143" s="44" customFormat="1" ht="12" x14ac:dyDescent="0.2">
      <c r="A240" s="154">
        <v>231</v>
      </c>
      <c r="B240" s="45">
        <v>231</v>
      </c>
      <c r="C240" s="44" t="s">
        <v>334</v>
      </c>
      <c r="D240" s="155">
        <f t="shared" si="113"/>
        <v>57.349954667591064</v>
      </c>
      <c r="E240" s="156">
        <f t="shared" si="114"/>
        <v>912057.84534919146</v>
      </c>
      <c r="F240" s="156">
        <f t="shared" si="114"/>
        <v>0</v>
      </c>
      <c r="G240" s="156">
        <f t="shared" si="114"/>
        <v>53794.25747820043</v>
      </c>
      <c r="H240" s="157">
        <f t="shared" si="115"/>
        <v>965852.10282739194</v>
      </c>
      <c r="I240" s="156"/>
      <c r="J240" s="158">
        <f t="shared" si="116"/>
        <v>53794.25747820043</v>
      </c>
      <c r="K240" s="159">
        <f t="shared" si="117"/>
        <v>136021.90005501604</v>
      </c>
      <c r="L240" s="160">
        <f t="shared" si="100"/>
        <v>189816.15753321646</v>
      </c>
      <c r="M240" s="156"/>
      <c r="N240" s="161">
        <f t="shared" si="101"/>
        <v>776035.94529417553</v>
      </c>
      <c r="O240" s="156"/>
      <c r="P240" s="162">
        <f t="shared" si="118"/>
        <v>53794.25747820043</v>
      </c>
      <c r="Q240" s="156">
        <f t="shared" si="119"/>
        <v>280.98202476238117</v>
      </c>
      <c r="R240" s="156">
        <f t="shared" si="120"/>
        <v>0</v>
      </c>
      <c r="S240" s="156">
        <f t="shared" si="121"/>
        <v>0</v>
      </c>
      <c r="T240" s="156">
        <f t="shared" si="102"/>
        <v>136021.90005501604</v>
      </c>
      <c r="U240" s="157">
        <f t="shared" si="103"/>
        <v>190097.13955797884</v>
      </c>
      <c r="V240" s="156"/>
      <c r="W240" s="161">
        <f t="shared" si="104"/>
        <v>274716.48485215427</v>
      </c>
      <c r="AA240" s="163">
        <v>231</v>
      </c>
      <c r="AB240" s="164">
        <v>57.349954667591064</v>
      </c>
      <c r="AC240" s="164">
        <v>0</v>
      </c>
      <c r="AD240" s="164">
        <v>0</v>
      </c>
      <c r="AE240" s="164">
        <v>0</v>
      </c>
      <c r="AF240" s="164">
        <v>0</v>
      </c>
      <c r="AG240" s="164">
        <v>0</v>
      </c>
      <c r="AH240" s="164">
        <v>917560</v>
      </c>
      <c r="AI240" s="165">
        <v>5502.1546508086876</v>
      </c>
      <c r="AJ240" s="165">
        <v>0</v>
      </c>
      <c r="AK240" s="165">
        <v>0</v>
      </c>
      <c r="AL240" s="165">
        <v>912057.84534919146</v>
      </c>
      <c r="AM240" s="165">
        <v>0</v>
      </c>
      <c r="AN240" s="165">
        <v>53794.25747820043</v>
      </c>
      <c r="AO240" s="165">
        <v>965852.10282739194</v>
      </c>
      <c r="AP240" s="165">
        <v>0</v>
      </c>
      <c r="AQ240" s="165">
        <v>280.98202476238117</v>
      </c>
      <c r="AR240" s="165">
        <v>0</v>
      </c>
      <c r="AS240" s="165">
        <v>0</v>
      </c>
      <c r="AT240" s="165">
        <v>280.98202476238117</v>
      </c>
      <c r="AU240" s="166">
        <v>966133.08485215425</v>
      </c>
      <c r="AW240" s="163">
        <f t="shared" si="105"/>
        <v>231</v>
      </c>
      <c r="AX240" s="164">
        <f t="shared" si="122"/>
        <v>0</v>
      </c>
      <c r="AY240" s="165">
        <f t="shared" si="123"/>
        <v>0</v>
      </c>
      <c r="AZ240" s="165">
        <f t="shared" si="124"/>
        <v>0</v>
      </c>
      <c r="BA240" s="165">
        <f t="shared" si="124"/>
        <v>0</v>
      </c>
      <c r="BB240" s="166">
        <f t="shared" si="125"/>
        <v>0</v>
      </c>
      <c r="BC240" s="44">
        <v>971363</v>
      </c>
      <c r="BD240" s="163"/>
      <c r="BE240" s="165"/>
      <c r="BF240" s="165"/>
      <c r="BG240" s="165"/>
      <c r="BH240" s="166"/>
      <c r="BJ240" s="167"/>
      <c r="CA240" s="163">
        <v>231</v>
      </c>
      <c r="CB240" s="45">
        <v>231</v>
      </c>
      <c r="CC240" s="44" t="s">
        <v>334</v>
      </c>
      <c r="CD240" s="168">
        <f t="shared" si="126"/>
        <v>912057.84534919146</v>
      </c>
      <c r="CE240" s="169">
        <v>796809</v>
      </c>
      <c r="CF240" s="156">
        <f t="shared" si="127"/>
        <v>115248.84534919146</v>
      </c>
      <c r="CG240" s="156">
        <v>62614.799999999996</v>
      </c>
      <c r="CH240" s="156">
        <v>42777.600000000006</v>
      </c>
      <c r="CI240" s="156">
        <f t="shared" si="128"/>
        <v>0</v>
      </c>
      <c r="CJ240" s="169">
        <f t="shared" si="106"/>
        <v>220641.24534919145</v>
      </c>
      <c r="CK240" s="170">
        <f t="shared" si="107"/>
        <v>136021.90005501604</v>
      </c>
      <c r="CZ240" s="156"/>
      <c r="DA240" s="163">
        <v>231</v>
      </c>
      <c r="DB240" s="44" t="s">
        <v>334</v>
      </c>
      <c r="DC240" s="156"/>
      <c r="DD240" s="156"/>
      <c r="DE240" s="156"/>
      <c r="DF240" s="156"/>
      <c r="DG240" s="171">
        <f t="shared" si="129"/>
        <v>0</v>
      </c>
      <c r="DH240" s="156"/>
      <c r="DI240" s="156"/>
      <c r="DJ240" s="156"/>
      <c r="DK240" s="171">
        <f t="shared" si="130"/>
        <v>0</v>
      </c>
      <c r="DL240" s="172">
        <f t="shared" si="108"/>
        <v>0</v>
      </c>
      <c r="DM240" s="156"/>
      <c r="DN240" s="172">
        <f t="shared" si="109"/>
        <v>0</v>
      </c>
      <c r="DO240" s="156"/>
      <c r="DP240" s="162">
        <f t="shared" si="110"/>
        <v>115248.84534919146</v>
      </c>
      <c r="DQ240" s="156">
        <f t="shared" si="111"/>
        <v>0</v>
      </c>
      <c r="DR240" s="156">
        <f t="shared" si="131"/>
        <v>115248.84534919146</v>
      </c>
      <c r="DS240" s="171"/>
      <c r="DT240" s="172">
        <f t="shared" si="132"/>
        <v>0</v>
      </c>
      <c r="DU240" s="156"/>
      <c r="DV240" s="173"/>
      <c r="DW240" s="174"/>
      <c r="DX240" s="174"/>
      <c r="DY240" s="174"/>
      <c r="DZ240" s="171"/>
      <c r="EA240" s="175"/>
      <c r="EB240" s="176"/>
      <c r="EC240" s="177">
        <f t="shared" si="112"/>
        <v>-231</v>
      </c>
      <c r="ED240" s="175"/>
      <c r="EE240" s="178"/>
      <c r="EF240" s="175"/>
      <c r="EG240" s="175"/>
      <c r="EH240" s="174"/>
      <c r="EI240" s="175"/>
      <c r="EJ240" s="175"/>
      <c r="EK240" s="175"/>
      <c r="EL240" s="175"/>
      <c r="EM240" s="175"/>
    </row>
    <row r="241" spans="1:143" s="44" customFormat="1" ht="12" x14ac:dyDescent="0.2">
      <c r="A241" s="154">
        <v>232</v>
      </c>
      <c r="B241" s="45">
        <v>232</v>
      </c>
      <c r="C241" s="44" t="s">
        <v>335</v>
      </c>
      <c r="D241" s="155">
        <f t="shared" si="113"/>
        <v>0</v>
      </c>
      <c r="E241" s="156">
        <f t="shared" si="114"/>
        <v>0</v>
      </c>
      <c r="F241" s="156">
        <f t="shared" si="114"/>
        <v>0</v>
      </c>
      <c r="G241" s="156">
        <f t="shared" si="114"/>
        <v>0</v>
      </c>
      <c r="H241" s="157">
        <f t="shared" si="115"/>
        <v>0</v>
      </c>
      <c r="I241" s="156"/>
      <c r="J241" s="158">
        <f t="shared" si="116"/>
        <v>0</v>
      </c>
      <c r="K241" s="159">
        <f t="shared" si="117"/>
        <v>0</v>
      </c>
      <c r="L241" s="160">
        <f t="shared" si="100"/>
        <v>0</v>
      </c>
      <c r="M241" s="156"/>
      <c r="N241" s="161">
        <f t="shared" si="101"/>
        <v>0</v>
      </c>
      <c r="O241" s="156"/>
      <c r="P241" s="162">
        <f t="shared" si="118"/>
        <v>0</v>
      </c>
      <c r="Q241" s="156">
        <f t="shared" si="119"/>
        <v>0</v>
      </c>
      <c r="R241" s="156">
        <f t="shared" si="120"/>
        <v>0</v>
      </c>
      <c r="S241" s="156">
        <f t="shared" si="121"/>
        <v>0</v>
      </c>
      <c r="T241" s="156">
        <f t="shared" si="102"/>
        <v>0</v>
      </c>
      <c r="U241" s="157">
        <f t="shared" si="103"/>
        <v>0</v>
      </c>
      <c r="V241" s="156"/>
      <c r="W241" s="161">
        <f t="shared" si="104"/>
        <v>0</v>
      </c>
      <c r="AA241" s="163">
        <v>232</v>
      </c>
      <c r="AB241" s="164"/>
      <c r="AC241" s="164"/>
      <c r="AD241" s="164"/>
      <c r="AE241" s="164"/>
      <c r="AF241" s="164"/>
      <c r="AG241" s="164"/>
      <c r="AH241" s="164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6"/>
      <c r="AW241" s="163">
        <f t="shared" si="105"/>
        <v>232</v>
      </c>
      <c r="AX241" s="164">
        <f t="shared" si="122"/>
        <v>0</v>
      </c>
      <c r="AY241" s="165">
        <f t="shared" si="123"/>
        <v>0</v>
      </c>
      <c r="AZ241" s="165">
        <f t="shared" si="124"/>
        <v>0</v>
      </c>
      <c r="BA241" s="165">
        <f t="shared" si="124"/>
        <v>0</v>
      </c>
      <c r="BB241" s="166">
        <f t="shared" si="125"/>
        <v>0</v>
      </c>
      <c r="BD241" s="163"/>
      <c r="BE241" s="165"/>
      <c r="BF241" s="165"/>
      <c r="BG241" s="165"/>
      <c r="BH241" s="166"/>
      <c r="BJ241" s="167"/>
      <c r="CA241" s="163">
        <v>232</v>
      </c>
      <c r="CB241" s="45">
        <v>232</v>
      </c>
      <c r="CC241" s="44" t="s">
        <v>335</v>
      </c>
      <c r="CD241" s="168">
        <f t="shared" si="126"/>
        <v>0</v>
      </c>
      <c r="CE241" s="169">
        <v>0</v>
      </c>
      <c r="CF241" s="156">
        <f t="shared" si="127"/>
        <v>0</v>
      </c>
      <c r="CG241" s="156">
        <v>0</v>
      </c>
      <c r="CH241" s="156">
        <v>0</v>
      </c>
      <c r="CI241" s="156">
        <f t="shared" si="128"/>
        <v>0</v>
      </c>
      <c r="CJ241" s="169">
        <f t="shared" si="106"/>
        <v>0</v>
      </c>
      <c r="CK241" s="170">
        <f t="shared" si="107"/>
        <v>0</v>
      </c>
      <c r="CZ241" s="156"/>
      <c r="DA241" s="163">
        <v>232</v>
      </c>
      <c r="DB241" s="44" t="s">
        <v>335</v>
      </c>
      <c r="DC241" s="156"/>
      <c r="DD241" s="156"/>
      <c r="DE241" s="156"/>
      <c r="DF241" s="156"/>
      <c r="DG241" s="171">
        <f t="shared" si="129"/>
        <v>0</v>
      </c>
      <c r="DH241" s="156"/>
      <c r="DI241" s="156"/>
      <c r="DJ241" s="156"/>
      <c r="DK241" s="171">
        <f t="shared" si="130"/>
        <v>0</v>
      </c>
      <c r="DL241" s="172">
        <f t="shared" si="108"/>
        <v>0</v>
      </c>
      <c r="DM241" s="156"/>
      <c r="DN241" s="172">
        <f t="shared" si="109"/>
        <v>0</v>
      </c>
      <c r="DO241" s="156"/>
      <c r="DP241" s="162">
        <f t="shared" si="110"/>
        <v>0</v>
      </c>
      <c r="DQ241" s="156">
        <f t="shared" si="111"/>
        <v>0</v>
      </c>
      <c r="DR241" s="156">
        <f t="shared" si="131"/>
        <v>0</v>
      </c>
      <c r="DS241" s="171"/>
      <c r="DT241" s="172">
        <f t="shared" si="132"/>
        <v>0</v>
      </c>
      <c r="DU241" s="156"/>
      <c r="DV241" s="173"/>
      <c r="DW241" s="174"/>
      <c r="DX241" s="174"/>
      <c r="DY241" s="174"/>
      <c r="DZ241" s="171"/>
      <c r="EA241" s="175"/>
      <c r="EB241" s="176"/>
      <c r="EC241" s="177">
        <f t="shared" si="112"/>
        <v>-232</v>
      </c>
      <c r="ED241" s="175"/>
      <c r="EE241" s="178"/>
      <c r="EF241" s="175"/>
      <c r="EG241" s="175"/>
      <c r="EH241" s="174"/>
      <c r="EI241" s="175"/>
      <c r="EJ241" s="175"/>
      <c r="EK241" s="175"/>
      <c r="EL241" s="175"/>
      <c r="EM241" s="175"/>
    </row>
    <row r="242" spans="1:143" s="44" customFormat="1" ht="12" x14ac:dyDescent="0.2">
      <c r="A242" s="154">
        <v>233</v>
      </c>
      <c r="B242" s="45">
        <v>233</v>
      </c>
      <c r="C242" s="44" t="s">
        <v>336</v>
      </c>
      <c r="D242" s="155">
        <f t="shared" si="113"/>
        <v>0</v>
      </c>
      <c r="E242" s="156">
        <f t="shared" si="114"/>
        <v>0</v>
      </c>
      <c r="F242" s="156">
        <f t="shared" si="114"/>
        <v>0</v>
      </c>
      <c r="G242" s="156">
        <f t="shared" si="114"/>
        <v>0</v>
      </c>
      <c r="H242" s="157">
        <f t="shared" si="115"/>
        <v>0</v>
      </c>
      <c r="I242" s="156"/>
      <c r="J242" s="158">
        <f t="shared" si="116"/>
        <v>0</v>
      </c>
      <c r="K242" s="159">
        <f t="shared" si="117"/>
        <v>0</v>
      </c>
      <c r="L242" s="160">
        <f t="shared" si="100"/>
        <v>0</v>
      </c>
      <c r="M242" s="156"/>
      <c r="N242" s="161">
        <f t="shared" si="101"/>
        <v>0</v>
      </c>
      <c r="O242" s="156"/>
      <c r="P242" s="162">
        <f t="shared" si="118"/>
        <v>0</v>
      </c>
      <c r="Q242" s="156">
        <f t="shared" si="119"/>
        <v>0</v>
      </c>
      <c r="R242" s="156">
        <f t="shared" si="120"/>
        <v>0</v>
      </c>
      <c r="S242" s="156">
        <f t="shared" si="121"/>
        <v>0</v>
      </c>
      <c r="T242" s="156">
        <f t="shared" si="102"/>
        <v>0</v>
      </c>
      <c r="U242" s="157">
        <f t="shared" si="103"/>
        <v>0</v>
      </c>
      <c r="V242" s="156"/>
      <c r="W242" s="161">
        <f t="shared" si="104"/>
        <v>0</v>
      </c>
      <c r="AA242" s="163">
        <v>233</v>
      </c>
      <c r="AB242" s="164"/>
      <c r="AC242" s="164"/>
      <c r="AD242" s="164"/>
      <c r="AE242" s="164"/>
      <c r="AF242" s="164"/>
      <c r="AG242" s="164"/>
      <c r="AH242" s="164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6"/>
      <c r="AW242" s="163">
        <f t="shared" si="105"/>
        <v>233</v>
      </c>
      <c r="AX242" s="164">
        <f t="shared" si="122"/>
        <v>0</v>
      </c>
      <c r="AY242" s="165">
        <f t="shared" si="123"/>
        <v>0</v>
      </c>
      <c r="AZ242" s="165">
        <f t="shared" si="124"/>
        <v>0</v>
      </c>
      <c r="BA242" s="165">
        <f t="shared" si="124"/>
        <v>0</v>
      </c>
      <c r="BB242" s="166">
        <f t="shared" si="125"/>
        <v>0</v>
      </c>
      <c r="BD242" s="163"/>
      <c r="BE242" s="165"/>
      <c r="BF242" s="165"/>
      <c r="BG242" s="165"/>
      <c r="BH242" s="166"/>
      <c r="BJ242" s="167"/>
      <c r="CA242" s="163">
        <v>233</v>
      </c>
      <c r="CB242" s="45">
        <v>233</v>
      </c>
      <c r="CC242" s="44" t="s">
        <v>336</v>
      </c>
      <c r="CD242" s="168">
        <f t="shared" si="126"/>
        <v>0</v>
      </c>
      <c r="CE242" s="169">
        <v>0</v>
      </c>
      <c r="CF242" s="156">
        <f t="shared" si="127"/>
        <v>0</v>
      </c>
      <c r="CG242" s="156">
        <v>0</v>
      </c>
      <c r="CH242" s="156">
        <v>0</v>
      </c>
      <c r="CI242" s="156">
        <f t="shared" si="128"/>
        <v>0</v>
      </c>
      <c r="CJ242" s="169">
        <f t="shared" si="106"/>
        <v>0</v>
      </c>
      <c r="CK242" s="170">
        <f t="shared" si="107"/>
        <v>0</v>
      </c>
      <c r="CZ242" s="156"/>
      <c r="DA242" s="163">
        <v>233</v>
      </c>
      <c r="DB242" s="44" t="s">
        <v>336</v>
      </c>
      <c r="DC242" s="156"/>
      <c r="DD242" s="156"/>
      <c r="DE242" s="156"/>
      <c r="DF242" s="156"/>
      <c r="DG242" s="171">
        <f t="shared" si="129"/>
        <v>0</v>
      </c>
      <c r="DH242" s="156"/>
      <c r="DI242" s="156"/>
      <c r="DJ242" s="156"/>
      <c r="DK242" s="171">
        <f t="shared" si="130"/>
        <v>0</v>
      </c>
      <c r="DL242" s="172">
        <f t="shared" si="108"/>
        <v>0</v>
      </c>
      <c r="DM242" s="156"/>
      <c r="DN242" s="172">
        <f t="shared" si="109"/>
        <v>0</v>
      </c>
      <c r="DO242" s="156"/>
      <c r="DP242" s="162">
        <f t="shared" si="110"/>
        <v>0</v>
      </c>
      <c r="DQ242" s="156">
        <f t="shared" si="111"/>
        <v>0</v>
      </c>
      <c r="DR242" s="156">
        <f t="shared" si="131"/>
        <v>0</v>
      </c>
      <c r="DS242" s="171"/>
      <c r="DT242" s="172">
        <f t="shared" si="132"/>
        <v>0</v>
      </c>
      <c r="DU242" s="156"/>
      <c r="DV242" s="173"/>
      <c r="DW242" s="174"/>
      <c r="DX242" s="174"/>
      <c r="DY242" s="174"/>
      <c r="DZ242" s="171"/>
      <c r="EA242" s="175"/>
      <c r="EB242" s="176"/>
      <c r="EC242" s="177">
        <f t="shared" si="112"/>
        <v>-233</v>
      </c>
      <c r="ED242" s="175"/>
      <c r="EE242" s="178"/>
      <c r="EF242" s="175"/>
      <c r="EG242" s="175"/>
      <c r="EH242" s="174"/>
      <c r="EI242" s="175"/>
      <c r="EJ242" s="175"/>
      <c r="EK242" s="175"/>
      <c r="EL242" s="175"/>
      <c r="EM242" s="175"/>
    </row>
    <row r="243" spans="1:143" s="44" customFormat="1" ht="12" x14ac:dyDescent="0.2">
      <c r="A243" s="154">
        <v>234</v>
      </c>
      <c r="B243" s="45">
        <v>234</v>
      </c>
      <c r="C243" s="44" t="s">
        <v>337</v>
      </c>
      <c r="D243" s="155">
        <f t="shared" si="113"/>
        <v>0</v>
      </c>
      <c r="E243" s="156">
        <f t="shared" si="114"/>
        <v>0</v>
      </c>
      <c r="F243" s="156">
        <f t="shared" si="114"/>
        <v>0</v>
      </c>
      <c r="G243" s="156">
        <f t="shared" si="114"/>
        <v>0</v>
      </c>
      <c r="H243" s="157">
        <f t="shared" si="115"/>
        <v>0</v>
      </c>
      <c r="I243" s="156"/>
      <c r="J243" s="158">
        <f t="shared" si="116"/>
        <v>0</v>
      </c>
      <c r="K243" s="159">
        <f t="shared" si="117"/>
        <v>0</v>
      </c>
      <c r="L243" s="160">
        <f t="shared" si="100"/>
        <v>0</v>
      </c>
      <c r="M243" s="156"/>
      <c r="N243" s="161">
        <f t="shared" si="101"/>
        <v>0</v>
      </c>
      <c r="O243" s="156"/>
      <c r="P243" s="162">
        <f t="shared" si="118"/>
        <v>0</v>
      </c>
      <c r="Q243" s="156">
        <f t="shared" si="119"/>
        <v>0</v>
      </c>
      <c r="R243" s="156">
        <f t="shared" si="120"/>
        <v>0</v>
      </c>
      <c r="S243" s="156">
        <f t="shared" si="121"/>
        <v>0</v>
      </c>
      <c r="T243" s="156">
        <f t="shared" si="102"/>
        <v>0</v>
      </c>
      <c r="U243" s="157">
        <f t="shared" si="103"/>
        <v>0</v>
      </c>
      <c r="V243" s="156"/>
      <c r="W243" s="161">
        <f t="shared" si="104"/>
        <v>0</v>
      </c>
      <c r="AA243" s="163">
        <v>234</v>
      </c>
      <c r="AB243" s="164"/>
      <c r="AC243" s="164"/>
      <c r="AD243" s="164"/>
      <c r="AE243" s="164"/>
      <c r="AF243" s="164"/>
      <c r="AG243" s="164"/>
      <c r="AH243" s="164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6"/>
      <c r="AW243" s="163">
        <f t="shared" si="105"/>
        <v>234</v>
      </c>
      <c r="AX243" s="164">
        <f t="shared" si="122"/>
        <v>0</v>
      </c>
      <c r="AY243" s="165">
        <f t="shared" si="123"/>
        <v>0</v>
      </c>
      <c r="AZ243" s="165">
        <f t="shared" si="124"/>
        <v>0</v>
      </c>
      <c r="BA243" s="165">
        <f t="shared" si="124"/>
        <v>0</v>
      </c>
      <c r="BB243" s="166">
        <f t="shared" si="125"/>
        <v>0</v>
      </c>
      <c r="BD243" s="163"/>
      <c r="BE243" s="165"/>
      <c r="BF243" s="165"/>
      <c r="BG243" s="165"/>
      <c r="BH243" s="166"/>
      <c r="BJ243" s="167"/>
      <c r="CA243" s="163">
        <v>234</v>
      </c>
      <c r="CB243" s="45">
        <v>234</v>
      </c>
      <c r="CC243" s="44" t="s">
        <v>337</v>
      </c>
      <c r="CD243" s="168">
        <f t="shared" si="126"/>
        <v>0</v>
      </c>
      <c r="CE243" s="169">
        <v>0</v>
      </c>
      <c r="CF243" s="156">
        <f t="shared" si="127"/>
        <v>0</v>
      </c>
      <c r="CG243" s="156">
        <v>0</v>
      </c>
      <c r="CH243" s="156">
        <v>0</v>
      </c>
      <c r="CI243" s="156">
        <f t="shared" si="128"/>
        <v>0</v>
      </c>
      <c r="CJ243" s="169">
        <f t="shared" si="106"/>
        <v>0</v>
      </c>
      <c r="CK243" s="170">
        <f t="shared" si="107"/>
        <v>0</v>
      </c>
      <c r="CZ243" s="156"/>
      <c r="DA243" s="163">
        <v>234</v>
      </c>
      <c r="DB243" s="44" t="s">
        <v>337</v>
      </c>
      <c r="DC243" s="156"/>
      <c r="DD243" s="156"/>
      <c r="DE243" s="156"/>
      <c r="DF243" s="156"/>
      <c r="DG243" s="171">
        <f t="shared" si="129"/>
        <v>0</v>
      </c>
      <c r="DH243" s="156"/>
      <c r="DI243" s="156"/>
      <c r="DJ243" s="156"/>
      <c r="DK243" s="171">
        <f t="shared" si="130"/>
        <v>0</v>
      </c>
      <c r="DL243" s="172">
        <f t="shared" si="108"/>
        <v>0</v>
      </c>
      <c r="DM243" s="156"/>
      <c r="DN243" s="172">
        <f t="shared" si="109"/>
        <v>0</v>
      </c>
      <c r="DO243" s="156"/>
      <c r="DP243" s="162">
        <f t="shared" si="110"/>
        <v>0</v>
      </c>
      <c r="DQ243" s="156">
        <f t="shared" si="111"/>
        <v>0</v>
      </c>
      <c r="DR243" s="156">
        <f t="shared" si="131"/>
        <v>0</v>
      </c>
      <c r="DS243" s="171"/>
      <c r="DT243" s="172">
        <f t="shared" si="132"/>
        <v>0</v>
      </c>
      <c r="DU243" s="156"/>
      <c r="DV243" s="173"/>
      <c r="DW243" s="174"/>
      <c r="DX243" s="174"/>
      <c r="DY243" s="174"/>
      <c r="DZ243" s="171"/>
      <c r="EA243" s="175"/>
      <c r="EB243" s="176"/>
      <c r="EC243" s="177">
        <f t="shared" si="112"/>
        <v>-234</v>
      </c>
      <c r="ED243" s="175"/>
      <c r="EE243" s="178"/>
      <c r="EF243" s="175"/>
      <c r="EG243" s="175"/>
      <c r="EH243" s="174"/>
      <c r="EI243" s="175"/>
      <c r="EJ243" s="175"/>
      <c r="EK243" s="175"/>
      <c r="EL243" s="175"/>
      <c r="EM243" s="175"/>
    </row>
    <row r="244" spans="1:143" s="44" customFormat="1" ht="12" x14ac:dyDescent="0.2">
      <c r="A244" s="154">
        <v>235</v>
      </c>
      <c r="B244" s="45">
        <v>235</v>
      </c>
      <c r="C244" s="44" t="s">
        <v>338</v>
      </c>
      <c r="D244" s="155">
        <f t="shared" si="113"/>
        <v>0</v>
      </c>
      <c r="E244" s="156">
        <f t="shared" si="114"/>
        <v>0</v>
      </c>
      <c r="F244" s="156">
        <f t="shared" si="114"/>
        <v>0</v>
      </c>
      <c r="G244" s="156">
        <f t="shared" si="114"/>
        <v>0</v>
      </c>
      <c r="H244" s="157">
        <f t="shared" si="115"/>
        <v>0</v>
      </c>
      <c r="I244" s="156"/>
      <c r="J244" s="158">
        <f t="shared" si="116"/>
        <v>0</v>
      </c>
      <c r="K244" s="159">
        <f t="shared" si="117"/>
        <v>0</v>
      </c>
      <c r="L244" s="160">
        <f t="shared" si="100"/>
        <v>0</v>
      </c>
      <c r="M244" s="156"/>
      <c r="N244" s="161">
        <f t="shared" si="101"/>
        <v>0</v>
      </c>
      <c r="O244" s="156"/>
      <c r="P244" s="162">
        <f t="shared" si="118"/>
        <v>0</v>
      </c>
      <c r="Q244" s="156">
        <f t="shared" si="119"/>
        <v>0</v>
      </c>
      <c r="R244" s="156">
        <f t="shared" si="120"/>
        <v>0</v>
      </c>
      <c r="S244" s="156">
        <f t="shared" si="121"/>
        <v>0</v>
      </c>
      <c r="T244" s="156">
        <f t="shared" si="102"/>
        <v>0</v>
      </c>
      <c r="U244" s="157">
        <f t="shared" si="103"/>
        <v>0</v>
      </c>
      <c r="V244" s="156"/>
      <c r="W244" s="161">
        <f t="shared" si="104"/>
        <v>0</v>
      </c>
      <c r="AA244" s="163">
        <v>235</v>
      </c>
      <c r="AB244" s="164"/>
      <c r="AC244" s="164"/>
      <c r="AD244" s="164"/>
      <c r="AE244" s="164"/>
      <c r="AF244" s="164"/>
      <c r="AG244" s="164"/>
      <c r="AH244" s="164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6"/>
      <c r="AW244" s="163">
        <f t="shared" si="105"/>
        <v>235</v>
      </c>
      <c r="AX244" s="164">
        <f t="shared" si="122"/>
        <v>0</v>
      </c>
      <c r="AY244" s="165">
        <f t="shared" si="123"/>
        <v>0</v>
      </c>
      <c r="AZ244" s="165">
        <f t="shared" si="124"/>
        <v>0</v>
      </c>
      <c r="BA244" s="165">
        <f t="shared" si="124"/>
        <v>0</v>
      </c>
      <c r="BB244" s="166">
        <f t="shared" si="125"/>
        <v>0</v>
      </c>
      <c r="BD244" s="163"/>
      <c r="BE244" s="165"/>
      <c r="BF244" s="165"/>
      <c r="BG244" s="165"/>
      <c r="BH244" s="166"/>
      <c r="BJ244" s="167"/>
      <c r="CA244" s="163">
        <v>235</v>
      </c>
      <c r="CB244" s="45">
        <v>235</v>
      </c>
      <c r="CC244" s="44" t="s">
        <v>338</v>
      </c>
      <c r="CD244" s="168">
        <f t="shared" si="126"/>
        <v>0</v>
      </c>
      <c r="CE244" s="169">
        <v>0</v>
      </c>
      <c r="CF244" s="156">
        <f t="shared" si="127"/>
        <v>0</v>
      </c>
      <c r="CG244" s="156">
        <v>0</v>
      </c>
      <c r="CH244" s="156">
        <v>0</v>
      </c>
      <c r="CI244" s="156">
        <f t="shared" si="128"/>
        <v>0</v>
      </c>
      <c r="CJ244" s="169">
        <f t="shared" si="106"/>
        <v>0</v>
      </c>
      <c r="CK244" s="170">
        <f t="shared" si="107"/>
        <v>0</v>
      </c>
      <c r="CZ244" s="156"/>
      <c r="DA244" s="163">
        <v>235</v>
      </c>
      <c r="DB244" s="44" t="s">
        <v>338</v>
      </c>
      <c r="DC244" s="156"/>
      <c r="DD244" s="156"/>
      <c r="DE244" s="156"/>
      <c r="DF244" s="156"/>
      <c r="DG244" s="171">
        <f t="shared" si="129"/>
        <v>0</v>
      </c>
      <c r="DH244" s="156"/>
      <c r="DI244" s="156"/>
      <c r="DJ244" s="156"/>
      <c r="DK244" s="171">
        <f t="shared" si="130"/>
        <v>0</v>
      </c>
      <c r="DL244" s="172">
        <f t="shared" si="108"/>
        <v>0</v>
      </c>
      <c r="DM244" s="156"/>
      <c r="DN244" s="172">
        <f t="shared" si="109"/>
        <v>0</v>
      </c>
      <c r="DO244" s="156"/>
      <c r="DP244" s="162">
        <f t="shared" si="110"/>
        <v>0</v>
      </c>
      <c r="DQ244" s="156">
        <f t="shared" si="111"/>
        <v>0</v>
      </c>
      <c r="DR244" s="156">
        <f t="shared" si="131"/>
        <v>0</v>
      </c>
      <c r="DS244" s="171"/>
      <c r="DT244" s="172">
        <f t="shared" si="132"/>
        <v>0</v>
      </c>
      <c r="DU244" s="156"/>
      <c r="DV244" s="173"/>
      <c r="DW244" s="174"/>
      <c r="DX244" s="174"/>
      <c r="DY244" s="174"/>
      <c r="DZ244" s="171"/>
      <c r="EA244" s="175"/>
      <c r="EB244" s="176"/>
      <c r="EC244" s="177">
        <f t="shared" si="112"/>
        <v>-235</v>
      </c>
      <c r="ED244" s="175"/>
      <c r="EE244" s="178"/>
      <c r="EF244" s="175"/>
      <c r="EG244" s="175"/>
      <c r="EH244" s="174"/>
      <c r="EI244" s="175"/>
      <c r="EJ244" s="175"/>
      <c r="EK244" s="175"/>
      <c r="EL244" s="175"/>
      <c r="EM244" s="175"/>
    </row>
    <row r="245" spans="1:143" s="44" customFormat="1" ht="12" x14ac:dyDescent="0.2">
      <c r="A245" s="154">
        <v>236</v>
      </c>
      <c r="B245" s="45">
        <v>236</v>
      </c>
      <c r="C245" s="44" t="s">
        <v>339</v>
      </c>
      <c r="D245" s="155">
        <f t="shared" si="113"/>
        <v>190.2822580645161</v>
      </c>
      <c r="E245" s="156">
        <f t="shared" si="114"/>
        <v>2895271.4729838711</v>
      </c>
      <c r="F245" s="156">
        <f t="shared" si="114"/>
        <v>0</v>
      </c>
      <c r="G245" s="156">
        <f t="shared" si="114"/>
        <v>178484.75806451609</v>
      </c>
      <c r="H245" s="157">
        <f t="shared" si="115"/>
        <v>3073756.231048387</v>
      </c>
      <c r="I245" s="156"/>
      <c r="J245" s="158">
        <f t="shared" si="116"/>
        <v>178484.75806451609</v>
      </c>
      <c r="K245" s="159">
        <f t="shared" si="117"/>
        <v>154429.73441657759</v>
      </c>
      <c r="L245" s="160">
        <f t="shared" si="100"/>
        <v>332914.49248109368</v>
      </c>
      <c r="M245" s="156"/>
      <c r="N245" s="161">
        <f t="shared" si="101"/>
        <v>2740841.7385672932</v>
      </c>
      <c r="O245" s="156"/>
      <c r="P245" s="162">
        <f t="shared" si="118"/>
        <v>178484.75806451609</v>
      </c>
      <c r="Q245" s="156">
        <f t="shared" si="119"/>
        <v>0</v>
      </c>
      <c r="R245" s="156">
        <f t="shared" si="120"/>
        <v>0</v>
      </c>
      <c r="S245" s="156">
        <f t="shared" si="121"/>
        <v>0</v>
      </c>
      <c r="T245" s="156">
        <f t="shared" si="102"/>
        <v>154429.73441657759</v>
      </c>
      <c r="U245" s="157">
        <f t="shared" si="103"/>
        <v>332914.49248109368</v>
      </c>
      <c r="V245" s="156"/>
      <c r="W245" s="161">
        <f t="shared" si="104"/>
        <v>562744.23104838724</v>
      </c>
      <c r="AA245" s="163">
        <v>236</v>
      </c>
      <c r="AB245" s="164">
        <v>190.2822580645161</v>
      </c>
      <c r="AC245" s="164">
        <v>0</v>
      </c>
      <c r="AD245" s="164">
        <v>0</v>
      </c>
      <c r="AE245" s="164">
        <v>0</v>
      </c>
      <c r="AF245" s="164">
        <v>0</v>
      </c>
      <c r="AG245" s="164">
        <v>0</v>
      </c>
      <c r="AH245" s="164">
        <v>2933581</v>
      </c>
      <c r="AI245" s="165">
        <v>38309.527016129032</v>
      </c>
      <c r="AJ245" s="165">
        <v>0</v>
      </c>
      <c r="AK245" s="165">
        <v>0</v>
      </c>
      <c r="AL245" s="165">
        <v>2895271.4729838711</v>
      </c>
      <c r="AM245" s="165">
        <v>0</v>
      </c>
      <c r="AN245" s="165">
        <v>178484.75806451609</v>
      </c>
      <c r="AO245" s="165">
        <v>3073756.2310483875</v>
      </c>
      <c r="AP245" s="165">
        <v>0</v>
      </c>
      <c r="AQ245" s="165">
        <v>0</v>
      </c>
      <c r="AR245" s="165">
        <v>0</v>
      </c>
      <c r="AS245" s="165">
        <v>0</v>
      </c>
      <c r="AT245" s="165">
        <v>0</v>
      </c>
      <c r="AU245" s="166">
        <v>3073756.2310483875</v>
      </c>
      <c r="AW245" s="163">
        <f t="shared" si="105"/>
        <v>236</v>
      </c>
      <c r="AX245" s="164">
        <f t="shared" si="122"/>
        <v>0</v>
      </c>
      <c r="AY245" s="165">
        <f t="shared" si="123"/>
        <v>0</v>
      </c>
      <c r="AZ245" s="165">
        <f t="shared" si="124"/>
        <v>0</v>
      </c>
      <c r="BA245" s="165">
        <f t="shared" si="124"/>
        <v>0</v>
      </c>
      <c r="BB245" s="166">
        <f t="shared" si="125"/>
        <v>0</v>
      </c>
      <c r="BC245" s="44">
        <v>3112067</v>
      </c>
      <c r="BD245" s="163"/>
      <c r="BE245" s="165"/>
      <c r="BF245" s="165"/>
      <c r="BG245" s="165"/>
      <c r="BH245" s="166"/>
      <c r="BJ245" s="167"/>
      <c r="CA245" s="163">
        <v>236</v>
      </c>
      <c r="CB245" s="45">
        <v>236</v>
      </c>
      <c r="CC245" s="44" t="s">
        <v>339</v>
      </c>
      <c r="CD245" s="168">
        <f t="shared" si="126"/>
        <v>2895271.4729838711</v>
      </c>
      <c r="CE245" s="169">
        <v>2796690</v>
      </c>
      <c r="CF245" s="156">
        <f t="shared" si="127"/>
        <v>98581.472983871121</v>
      </c>
      <c r="CG245" s="156">
        <v>168339.6</v>
      </c>
      <c r="CH245" s="156">
        <v>117338.40000000001</v>
      </c>
      <c r="CI245" s="156">
        <f t="shared" si="128"/>
        <v>0</v>
      </c>
      <c r="CJ245" s="169">
        <f t="shared" si="106"/>
        <v>384259.47298387112</v>
      </c>
      <c r="CK245" s="170">
        <f t="shared" si="107"/>
        <v>154429.73441657759</v>
      </c>
      <c r="CZ245" s="156"/>
      <c r="DA245" s="163">
        <v>236</v>
      </c>
      <c r="DB245" s="44" t="s">
        <v>339</v>
      </c>
      <c r="DC245" s="156"/>
      <c r="DD245" s="156"/>
      <c r="DE245" s="156"/>
      <c r="DF245" s="156"/>
      <c r="DG245" s="171">
        <f t="shared" si="129"/>
        <v>0</v>
      </c>
      <c r="DH245" s="156"/>
      <c r="DI245" s="156"/>
      <c r="DJ245" s="156"/>
      <c r="DK245" s="171">
        <f t="shared" si="130"/>
        <v>0</v>
      </c>
      <c r="DL245" s="172">
        <f t="shared" si="108"/>
        <v>0</v>
      </c>
      <c r="DM245" s="156"/>
      <c r="DN245" s="172">
        <f t="shared" si="109"/>
        <v>0</v>
      </c>
      <c r="DO245" s="156"/>
      <c r="DP245" s="162">
        <f t="shared" si="110"/>
        <v>98581.472983871121</v>
      </c>
      <c r="DQ245" s="156">
        <f t="shared" si="111"/>
        <v>0</v>
      </c>
      <c r="DR245" s="156">
        <f t="shared" si="131"/>
        <v>98581.472983871121</v>
      </c>
      <c r="DS245" s="171"/>
      <c r="DT245" s="172">
        <f t="shared" si="132"/>
        <v>0</v>
      </c>
      <c r="DU245" s="156"/>
      <c r="DV245" s="173"/>
      <c r="DW245" s="174"/>
      <c r="DX245" s="174"/>
      <c r="DY245" s="174"/>
      <c r="DZ245" s="171"/>
      <c r="EA245" s="175"/>
      <c r="EB245" s="176"/>
      <c r="EC245" s="177">
        <f t="shared" si="112"/>
        <v>-236</v>
      </c>
      <c r="ED245" s="175"/>
      <c r="EE245" s="178"/>
      <c r="EF245" s="175"/>
      <c r="EG245" s="175"/>
      <c r="EH245" s="174"/>
      <c r="EI245" s="175"/>
      <c r="EJ245" s="175"/>
      <c r="EK245" s="175"/>
      <c r="EL245" s="175"/>
      <c r="EM245" s="175"/>
    </row>
    <row r="246" spans="1:143" s="44" customFormat="1" ht="12" x14ac:dyDescent="0.2">
      <c r="A246" s="154">
        <v>237</v>
      </c>
      <c r="B246" s="45">
        <v>237</v>
      </c>
      <c r="C246" s="44" t="s">
        <v>340</v>
      </c>
      <c r="D246" s="155">
        <f t="shared" si="113"/>
        <v>0</v>
      </c>
      <c r="E246" s="156">
        <f t="shared" si="114"/>
        <v>0</v>
      </c>
      <c r="F246" s="156">
        <f t="shared" si="114"/>
        <v>0</v>
      </c>
      <c r="G246" s="156">
        <f t="shared" si="114"/>
        <v>0</v>
      </c>
      <c r="H246" s="157">
        <f t="shared" si="115"/>
        <v>0</v>
      </c>
      <c r="I246" s="156"/>
      <c r="J246" s="158">
        <f t="shared" si="116"/>
        <v>0</v>
      </c>
      <c r="K246" s="159">
        <f t="shared" si="117"/>
        <v>0</v>
      </c>
      <c r="L246" s="160">
        <f t="shared" si="100"/>
        <v>0</v>
      </c>
      <c r="M246" s="156"/>
      <c r="N246" s="161">
        <f t="shared" si="101"/>
        <v>0</v>
      </c>
      <c r="O246" s="156"/>
      <c r="P246" s="162">
        <f t="shared" si="118"/>
        <v>0</v>
      </c>
      <c r="Q246" s="156">
        <f t="shared" si="119"/>
        <v>0</v>
      </c>
      <c r="R246" s="156">
        <f t="shared" si="120"/>
        <v>0</v>
      </c>
      <c r="S246" s="156">
        <f t="shared" si="121"/>
        <v>0</v>
      </c>
      <c r="T246" s="156">
        <f t="shared" si="102"/>
        <v>0</v>
      </c>
      <c r="U246" s="157">
        <f t="shared" si="103"/>
        <v>0</v>
      </c>
      <c r="V246" s="156"/>
      <c r="W246" s="161">
        <f t="shared" si="104"/>
        <v>0</v>
      </c>
      <c r="AA246" s="163">
        <v>237</v>
      </c>
      <c r="AB246" s="164"/>
      <c r="AC246" s="164"/>
      <c r="AD246" s="164"/>
      <c r="AE246" s="164"/>
      <c r="AF246" s="164"/>
      <c r="AG246" s="164"/>
      <c r="AH246" s="164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6"/>
      <c r="AW246" s="163">
        <f t="shared" si="105"/>
        <v>237</v>
      </c>
      <c r="AX246" s="164">
        <f t="shared" si="122"/>
        <v>0</v>
      </c>
      <c r="AY246" s="165">
        <f t="shared" si="123"/>
        <v>0</v>
      </c>
      <c r="AZ246" s="165">
        <f t="shared" si="124"/>
        <v>0</v>
      </c>
      <c r="BA246" s="165">
        <f t="shared" si="124"/>
        <v>0</v>
      </c>
      <c r="BB246" s="166">
        <f t="shared" si="125"/>
        <v>0</v>
      </c>
      <c r="BD246" s="163"/>
      <c r="BE246" s="165"/>
      <c r="BF246" s="165"/>
      <c r="BG246" s="165"/>
      <c r="BH246" s="166"/>
      <c r="BJ246" s="167"/>
      <c r="CA246" s="163">
        <v>237</v>
      </c>
      <c r="CB246" s="45">
        <v>237</v>
      </c>
      <c r="CC246" s="44" t="s">
        <v>340</v>
      </c>
      <c r="CD246" s="168">
        <f t="shared" si="126"/>
        <v>0</v>
      </c>
      <c r="CE246" s="169">
        <v>0</v>
      </c>
      <c r="CF246" s="156">
        <f t="shared" si="127"/>
        <v>0</v>
      </c>
      <c r="CG246" s="156">
        <v>0</v>
      </c>
      <c r="CH246" s="156">
        <v>0</v>
      </c>
      <c r="CI246" s="156">
        <f t="shared" si="128"/>
        <v>0</v>
      </c>
      <c r="CJ246" s="169">
        <f t="shared" si="106"/>
        <v>0</v>
      </c>
      <c r="CK246" s="170">
        <f t="shared" si="107"/>
        <v>0</v>
      </c>
      <c r="CZ246" s="156"/>
      <c r="DA246" s="163">
        <v>237</v>
      </c>
      <c r="DB246" s="44" t="s">
        <v>340</v>
      </c>
      <c r="DC246" s="156"/>
      <c r="DD246" s="156"/>
      <c r="DE246" s="156"/>
      <c r="DF246" s="156"/>
      <c r="DG246" s="171">
        <f t="shared" si="129"/>
        <v>0</v>
      </c>
      <c r="DH246" s="156"/>
      <c r="DI246" s="156"/>
      <c r="DJ246" s="156"/>
      <c r="DK246" s="171">
        <f t="shared" si="130"/>
        <v>0</v>
      </c>
      <c r="DL246" s="172">
        <f t="shared" si="108"/>
        <v>0</v>
      </c>
      <c r="DM246" s="156"/>
      <c r="DN246" s="172">
        <f t="shared" si="109"/>
        <v>0</v>
      </c>
      <c r="DO246" s="156"/>
      <c r="DP246" s="162">
        <f t="shared" si="110"/>
        <v>0</v>
      </c>
      <c r="DQ246" s="156">
        <f t="shared" si="111"/>
        <v>0</v>
      </c>
      <c r="DR246" s="156">
        <f t="shared" si="131"/>
        <v>0</v>
      </c>
      <c r="DS246" s="171"/>
      <c r="DT246" s="172">
        <f t="shared" si="132"/>
        <v>0</v>
      </c>
      <c r="DU246" s="156"/>
      <c r="DV246" s="173"/>
      <c r="DW246" s="174"/>
      <c r="DX246" s="174"/>
      <c r="DY246" s="174"/>
      <c r="DZ246" s="171"/>
      <c r="EA246" s="175"/>
      <c r="EB246" s="176"/>
      <c r="EC246" s="177">
        <f t="shared" si="112"/>
        <v>-237</v>
      </c>
      <c r="ED246" s="175"/>
      <c r="EE246" s="178"/>
      <c r="EF246" s="175"/>
      <c r="EG246" s="175"/>
      <c r="EH246" s="174"/>
      <c r="EI246" s="175"/>
      <c r="EJ246" s="175"/>
      <c r="EK246" s="175"/>
      <c r="EL246" s="175"/>
      <c r="EM246" s="175"/>
    </row>
    <row r="247" spans="1:143" s="44" customFormat="1" ht="12" x14ac:dyDescent="0.2">
      <c r="A247" s="154">
        <v>238</v>
      </c>
      <c r="B247" s="45">
        <v>238</v>
      </c>
      <c r="C247" s="44" t="s">
        <v>341</v>
      </c>
      <c r="D247" s="155">
        <f t="shared" si="113"/>
        <v>54.188820989065185</v>
      </c>
      <c r="E247" s="156">
        <f t="shared" si="114"/>
        <v>922838</v>
      </c>
      <c r="F247" s="156">
        <f t="shared" si="114"/>
        <v>0</v>
      </c>
      <c r="G247" s="156">
        <f t="shared" si="114"/>
        <v>50829.114087743132</v>
      </c>
      <c r="H247" s="157">
        <f t="shared" si="115"/>
        <v>973667.1140877431</v>
      </c>
      <c r="I247" s="156"/>
      <c r="J247" s="158">
        <f t="shared" si="116"/>
        <v>50829.114087743132</v>
      </c>
      <c r="K247" s="159">
        <f t="shared" si="117"/>
        <v>114748.12088653861</v>
      </c>
      <c r="L247" s="160">
        <f t="shared" si="100"/>
        <v>165577.23497428175</v>
      </c>
      <c r="M247" s="156"/>
      <c r="N247" s="161">
        <f t="shared" si="101"/>
        <v>808089.87911346136</v>
      </c>
      <c r="O247" s="156"/>
      <c r="P247" s="162">
        <f t="shared" si="118"/>
        <v>50829.114087743132</v>
      </c>
      <c r="Q247" s="156">
        <f t="shared" si="119"/>
        <v>0</v>
      </c>
      <c r="R247" s="156">
        <f t="shared" si="120"/>
        <v>0</v>
      </c>
      <c r="S247" s="156">
        <f t="shared" si="121"/>
        <v>0</v>
      </c>
      <c r="T247" s="156">
        <f t="shared" si="102"/>
        <v>114748.12088653861</v>
      </c>
      <c r="U247" s="157">
        <f t="shared" si="103"/>
        <v>165577.23497428175</v>
      </c>
      <c r="V247" s="156"/>
      <c r="W247" s="161">
        <f t="shared" si="104"/>
        <v>278611.31408774317</v>
      </c>
      <c r="AA247" s="163">
        <v>238</v>
      </c>
      <c r="AB247" s="164">
        <v>54.188820989065185</v>
      </c>
      <c r="AC247" s="164">
        <v>0</v>
      </c>
      <c r="AD247" s="164">
        <v>0</v>
      </c>
      <c r="AE247" s="164">
        <v>0</v>
      </c>
      <c r="AF247" s="164">
        <v>0</v>
      </c>
      <c r="AG247" s="164">
        <v>0</v>
      </c>
      <c r="AH247" s="164">
        <v>922838</v>
      </c>
      <c r="AI247" s="165">
        <v>0</v>
      </c>
      <c r="AJ247" s="165">
        <v>0</v>
      </c>
      <c r="AK247" s="165">
        <v>0</v>
      </c>
      <c r="AL247" s="165">
        <v>922838</v>
      </c>
      <c r="AM247" s="165">
        <v>0</v>
      </c>
      <c r="AN247" s="165">
        <v>50829.114087743132</v>
      </c>
      <c r="AO247" s="165">
        <v>973667.11408774287</v>
      </c>
      <c r="AP247" s="165">
        <v>0</v>
      </c>
      <c r="AQ247" s="165">
        <v>0</v>
      </c>
      <c r="AR247" s="165">
        <v>0</v>
      </c>
      <c r="AS247" s="165">
        <v>0</v>
      </c>
      <c r="AT247" s="165">
        <v>0</v>
      </c>
      <c r="AU247" s="166">
        <v>973667.11408774287</v>
      </c>
      <c r="AW247" s="163">
        <f t="shared" si="105"/>
        <v>238</v>
      </c>
      <c r="AX247" s="164">
        <f t="shared" si="122"/>
        <v>0</v>
      </c>
      <c r="AY247" s="165">
        <f t="shared" si="123"/>
        <v>0</v>
      </c>
      <c r="AZ247" s="165">
        <f t="shared" si="124"/>
        <v>0</v>
      </c>
      <c r="BA247" s="165">
        <f t="shared" si="124"/>
        <v>0</v>
      </c>
      <c r="BB247" s="166">
        <f t="shared" si="125"/>
        <v>0</v>
      </c>
      <c r="BC247" s="44">
        <v>973665</v>
      </c>
      <c r="BD247" s="163"/>
      <c r="BE247" s="165"/>
      <c r="BF247" s="165"/>
      <c r="BG247" s="165"/>
      <c r="BH247" s="166"/>
      <c r="BJ247" s="167"/>
      <c r="CA247" s="163">
        <v>238</v>
      </c>
      <c r="CB247" s="45">
        <v>238</v>
      </c>
      <c r="CC247" s="44" t="s">
        <v>341</v>
      </c>
      <c r="CD247" s="168">
        <f t="shared" si="126"/>
        <v>922838</v>
      </c>
      <c r="CE247" s="169">
        <v>861649</v>
      </c>
      <c r="CF247" s="156">
        <f t="shared" si="127"/>
        <v>61189</v>
      </c>
      <c r="CG247" s="156">
        <v>161439.6</v>
      </c>
      <c r="CH247" s="156">
        <v>5153.6000000000004</v>
      </c>
      <c r="CI247" s="156">
        <f t="shared" si="128"/>
        <v>0</v>
      </c>
      <c r="CJ247" s="169">
        <f t="shared" si="106"/>
        <v>227782.2</v>
      </c>
      <c r="CK247" s="170">
        <f t="shared" si="107"/>
        <v>114748.12088653861</v>
      </c>
      <c r="CZ247" s="156"/>
      <c r="DA247" s="163">
        <v>238</v>
      </c>
      <c r="DB247" s="44" t="s">
        <v>341</v>
      </c>
      <c r="DC247" s="156"/>
      <c r="DD247" s="156"/>
      <c r="DE247" s="156"/>
      <c r="DF247" s="156"/>
      <c r="DG247" s="171">
        <f t="shared" si="129"/>
        <v>0</v>
      </c>
      <c r="DH247" s="156"/>
      <c r="DI247" s="156"/>
      <c r="DJ247" s="156"/>
      <c r="DK247" s="171">
        <f t="shared" si="130"/>
        <v>0</v>
      </c>
      <c r="DL247" s="172">
        <f t="shared" si="108"/>
        <v>0</v>
      </c>
      <c r="DM247" s="156"/>
      <c r="DN247" s="172">
        <f t="shared" si="109"/>
        <v>0</v>
      </c>
      <c r="DO247" s="156"/>
      <c r="DP247" s="162">
        <f t="shared" si="110"/>
        <v>61189</v>
      </c>
      <c r="DQ247" s="156">
        <f t="shared" si="111"/>
        <v>0</v>
      </c>
      <c r="DR247" s="156">
        <f t="shared" si="131"/>
        <v>61189</v>
      </c>
      <c r="DS247" s="171"/>
      <c r="DT247" s="172">
        <f t="shared" si="132"/>
        <v>0</v>
      </c>
      <c r="DU247" s="156"/>
      <c r="DV247" s="173"/>
      <c r="DW247" s="174"/>
      <c r="DX247" s="174"/>
      <c r="DY247" s="174"/>
      <c r="DZ247" s="171"/>
      <c r="EA247" s="175"/>
      <c r="EB247" s="176"/>
      <c r="EC247" s="177">
        <f t="shared" si="112"/>
        <v>-238</v>
      </c>
      <c r="ED247" s="175"/>
      <c r="EE247" s="178"/>
      <c r="EF247" s="175"/>
      <c r="EG247" s="175"/>
      <c r="EH247" s="174"/>
      <c r="EI247" s="175"/>
      <c r="EJ247" s="175"/>
      <c r="EK247" s="175"/>
      <c r="EL247" s="175"/>
      <c r="EM247" s="175"/>
    </row>
    <row r="248" spans="1:143" s="44" customFormat="1" ht="12" x14ac:dyDescent="0.2">
      <c r="A248" s="154">
        <v>239</v>
      </c>
      <c r="B248" s="45">
        <v>239</v>
      </c>
      <c r="C248" s="44" t="s">
        <v>342</v>
      </c>
      <c r="D248" s="155">
        <f t="shared" si="113"/>
        <v>534.21048141736696</v>
      </c>
      <c r="E248" s="156">
        <f t="shared" si="114"/>
        <v>8523968.0646401085</v>
      </c>
      <c r="F248" s="156">
        <f t="shared" si="114"/>
        <v>0</v>
      </c>
      <c r="G248" s="156">
        <f t="shared" si="114"/>
        <v>501089.4315694893</v>
      </c>
      <c r="H248" s="157">
        <f t="shared" si="115"/>
        <v>9025057.4962095972</v>
      </c>
      <c r="I248" s="156"/>
      <c r="J248" s="158">
        <f t="shared" si="116"/>
        <v>501089.4315694893</v>
      </c>
      <c r="K248" s="159">
        <f t="shared" si="117"/>
        <v>724974.99215658568</v>
      </c>
      <c r="L248" s="160">
        <f t="shared" si="100"/>
        <v>1226064.4237260749</v>
      </c>
      <c r="M248" s="156"/>
      <c r="N248" s="161">
        <f t="shared" si="101"/>
        <v>7798993.0724835228</v>
      </c>
      <c r="O248" s="156"/>
      <c r="P248" s="162">
        <f t="shared" si="118"/>
        <v>501089.4315694893</v>
      </c>
      <c r="Q248" s="156">
        <f t="shared" si="119"/>
        <v>18438.205728597914</v>
      </c>
      <c r="R248" s="156">
        <f t="shared" si="120"/>
        <v>0</v>
      </c>
      <c r="S248" s="156">
        <f t="shared" si="121"/>
        <v>0</v>
      </c>
      <c r="T248" s="156">
        <f t="shared" si="102"/>
        <v>724974.99215658568</v>
      </c>
      <c r="U248" s="157">
        <f t="shared" si="103"/>
        <v>1244502.6294546728</v>
      </c>
      <c r="V248" s="156"/>
      <c r="W248" s="161">
        <f t="shared" si="104"/>
        <v>1420116.1019381958</v>
      </c>
      <c r="AA248" s="163">
        <v>239</v>
      </c>
      <c r="AB248" s="164">
        <v>534.21048141736696</v>
      </c>
      <c r="AC248" s="164">
        <v>0</v>
      </c>
      <c r="AD248" s="164">
        <v>0</v>
      </c>
      <c r="AE248" s="164">
        <v>0</v>
      </c>
      <c r="AF248" s="164">
        <v>0</v>
      </c>
      <c r="AG248" s="164">
        <v>0</v>
      </c>
      <c r="AH248" s="164">
        <v>8666848</v>
      </c>
      <c r="AI248" s="165">
        <v>142879.9353598888</v>
      </c>
      <c r="AJ248" s="165">
        <v>0</v>
      </c>
      <c r="AK248" s="165">
        <v>0</v>
      </c>
      <c r="AL248" s="165">
        <v>8523968.0646401085</v>
      </c>
      <c r="AM248" s="165">
        <v>0</v>
      </c>
      <c r="AN248" s="165">
        <v>501089.4315694893</v>
      </c>
      <c r="AO248" s="165">
        <v>9025057.4962096047</v>
      </c>
      <c r="AP248" s="165">
        <v>0</v>
      </c>
      <c r="AQ248" s="165">
        <v>18438.205728597914</v>
      </c>
      <c r="AR248" s="165">
        <v>0</v>
      </c>
      <c r="AS248" s="165">
        <v>0</v>
      </c>
      <c r="AT248" s="165">
        <v>18438.205728597914</v>
      </c>
      <c r="AU248" s="166">
        <v>9043495.7019382007</v>
      </c>
      <c r="AW248" s="163">
        <f t="shared" si="105"/>
        <v>239</v>
      </c>
      <c r="AX248" s="164">
        <f t="shared" si="122"/>
        <v>0</v>
      </c>
      <c r="AY248" s="165">
        <f t="shared" si="123"/>
        <v>0</v>
      </c>
      <c r="AZ248" s="165">
        <f t="shared" si="124"/>
        <v>0</v>
      </c>
      <c r="BA248" s="165">
        <f t="shared" si="124"/>
        <v>0</v>
      </c>
      <c r="BB248" s="166">
        <f t="shared" si="125"/>
        <v>0</v>
      </c>
      <c r="BC248" s="44">
        <v>9167950</v>
      </c>
      <c r="BD248" s="163"/>
      <c r="BE248" s="165"/>
      <c r="BF248" s="165"/>
      <c r="BG248" s="165"/>
      <c r="BH248" s="166"/>
      <c r="BJ248" s="167"/>
      <c r="CA248" s="163">
        <v>239</v>
      </c>
      <c r="CB248" s="45">
        <v>239</v>
      </c>
      <c r="CC248" s="44" t="s">
        <v>342</v>
      </c>
      <c r="CD248" s="168">
        <f t="shared" si="126"/>
        <v>8523968.0646401085</v>
      </c>
      <c r="CE248" s="169">
        <v>7809759</v>
      </c>
      <c r="CF248" s="156">
        <f t="shared" si="127"/>
        <v>714209.0646401085</v>
      </c>
      <c r="CG248" s="156">
        <v>32451</v>
      </c>
      <c r="CH248" s="156">
        <v>153928.4</v>
      </c>
      <c r="CI248" s="156">
        <f t="shared" si="128"/>
        <v>0</v>
      </c>
      <c r="CJ248" s="169">
        <f t="shared" si="106"/>
        <v>900588.46464010852</v>
      </c>
      <c r="CK248" s="170">
        <f t="shared" si="107"/>
        <v>724974.99215658568</v>
      </c>
      <c r="CZ248" s="156"/>
      <c r="DA248" s="163">
        <v>239</v>
      </c>
      <c r="DB248" s="44" t="s">
        <v>342</v>
      </c>
      <c r="DC248" s="156"/>
      <c r="DD248" s="156"/>
      <c r="DE248" s="156"/>
      <c r="DF248" s="156"/>
      <c r="DG248" s="171">
        <f t="shared" si="129"/>
        <v>0</v>
      </c>
      <c r="DH248" s="156"/>
      <c r="DI248" s="156"/>
      <c r="DJ248" s="156"/>
      <c r="DK248" s="171">
        <f t="shared" si="130"/>
        <v>0</v>
      </c>
      <c r="DL248" s="172">
        <f t="shared" si="108"/>
        <v>0</v>
      </c>
      <c r="DM248" s="156"/>
      <c r="DN248" s="172">
        <f t="shared" si="109"/>
        <v>0</v>
      </c>
      <c r="DO248" s="156"/>
      <c r="DP248" s="162">
        <f t="shared" si="110"/>
        <v>714209.0646401085</v>
      </c>
      <c r="DQ248" s="156">
        <f t="shared" si="111"/>
        <v>0</v>
      </c>
      <c r="DR248" s="156">
        <f t="shared" si="131"/>
        <v>714209.0646401085</v>
      </c>
      <c r="DS248" s="171"/>
      <c r="DT248" s="172">
        <f t="shared" si="132"/>
        <v>0</v>
      </c>
      <c r="DU248" s="156"/>
      <c r="DV248" s="173"/>
      <c r="DW248" s="174"/>
      <c r="DX248" s="174"/>
      <c r="DY248" s="174"/>
      <c r="DZ248" s="171"/>
      <c r="EA248" s="175"/>
      <c r="EB248" s="176"/>
      <c r="EC248" s="177">
        <f t="shared" si="112"/>
        <v>-239</v>
      </c>
      <c r="ED248" s="175"/>
      <c r="EE248" s="178"/>
      <c r="EF248" s="175"/>
      <c r="EG248" s="175"/>
      <c r="EH248" s="174"/>
      <c r="EI248" s="175"/>
      <c r="EJ248" s="175"/>
      <c r="EK248" s="175"/>
      <c r="EL248" s="175"/>
      <c r="EM248" s="175"/>
    </row>
    <row r="249" spans="1:143" s="44" customFormat="1" ht="12" x14ac:dyDescent="0.2">
      <c r="A249" s="154">
        <v>240</v>
      </c>
      <c r="B249" s="45">
        <v>240</v>
      </c>
      <c r="C249" s="44" t="s">
        <v>343</v>
      </c>
      <c r="D249" s="155">
        <f t="shared" si="113"/>
        <v>0</v>
      </c>
      <c r="E249" s="156">
        <f t="shared" si="114"/>
        <v>0</v>
      </c>
      <c r="F249" s="156">
        <f t="shared" si="114"/>
        <v>0</v>
      </c>
      <c r="G249" s="156">
        <f t="shared" si="114"/>
        <v>0</v>
      </c>
      <c r="H249" s="157">
        <f t="shared" si="115"/>
        <v>0</v>
      </c>
      <c r="I249" s="156"/>
      <c r="J249" s="158">
        <f t="shared" si="116"/>
        <v>0</v>
      </c>
      <c r="K249" s="159">
        <f t="shared" si="117"/>
        <v>0</v>
      </c>
      <c r="L249" s="160">
        <f t="shared" si="100"/>
        <v>0</v>
      </c>
      <c r="M249" s="156"/>
      <c r="N249" s="161">
        <f t="shared" si="101"/>
        <v>0</v>
      </c>
      <c r="O249" s="156"/>
      <c r="P249" s="162">
        <f t="shared" si="118"/>
        <v>0</v>
      </c>
      <c r="Q249" s="156">
        <f t="shared" si="119"/>
        <v>0</v>
      </c>
      <c r="R249" s="156">
        <f t="shared" si="120"/>
        <v>0</v>
      </c>
      <c r="S249" s="156">
        <f t="shared" si="121"/>
        <v>0</v>
      </c>
      <c r="T249" s="156">
        <f t="shared" si="102"/>
        <v>0</v>
      </c>
      <c r="U249" s="157">
        <f t="shared" si="103"/>
        <v>0</v>
      </c>
      <c r="V249" s="156"/>
      <c r="W249" s="161">
        <f t="shared" si="104"/>
        <v>0</v>
      </c>
      <c r="AA249" s="163">
        <v>240</v>
      </c>
      <c r="AB249" s="164"/>
      <c r="AC249" s="164"/>
      <c r="AD249" s="164"/>
      <c r="AE249" s="164"/>
      <c r="AF249" s="164"/>
      <c r="AG249" s="164"/>
      <c r="AH249" s="164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6"/>
      <c r="AW249" s="163">
        <f t="shared" si="105"/>
        <v>240</v>
      </c>
      <c r="AX249" s="164">
        <f t="shared" si="122"/>
        <v>0</v>
      </c>
      <c r="AY249" s="165">
        <f t="shared" si="123"/>
        <v>0</v>
      </c>
      <c r="AZ249" s="165">
        <f t="shared" si="124"/>
        <v>0</v>
      </c>
      <c r="BA249" s="165">
        <f t="shared" si="124"/>
        <v>0</v>
      </c>
      <c r="BB249" s="166">
        <f t="shared" si="125"/>
        <v>0</v>
      </c>
      <c r="BD249" s="163"/>
      <c r="BE249" s="165"/>
      <c r="BF249" s="165"/>
      <c r="BG249" s="165"/>
      <c r="BH249" s="166"/>
      <c r="BJ249" s="167"/>
      <c r="CA249" s="163">
        <v>240</v>
      </c>
      <c r="CB249" s="45">
        <v>240</v>
      </c>
      <c r="CC249" s="44" t="s">
        <v>343</v>
      </c>
      <c r="CD249" s="168">
        <f t="shared" si="126"/>
        <v>0</v>
      </c>
      <c r="CE249" s="169">
        <v>0</v>
      </c>
      <c r="CF249" s="156">
        <f t="shared" si="127"/>
        <v>0</v>
      </c>
      <c r="CG249" s="156">
        <v>0</v>
      </c>
      <c r="CH249" s="156">
        <v>0</v>
      </c>
      <c r="CI249" s="156">
        <f t="shared" si="128"/>
        <v>0</v>
      </c>
      <c r="CJ249" s="169">
        <f t="shared" si="106"/>
        <v>0</v>
      </c>
      <c r="CK249" s="170">
        <f t="shared" si="107"/>
        <v>0</v>
      </c>
      <c r="CZ249" s="156"/>
      <c r="DA249" s="163">
        <v>240</v>
      </c>
      <c r="DB249" s="44" t="s">
        <v>343</v>
      </c>
      <c r="DC249" s="156"/>
      <c r="DD249" s="156"/>
      <c r="DE249" s="156"/>
      <c r="DF249" s="156"/>
      <c r="DG249" s="171">
        <f t="shared" si="129"/>
        <v>0</v>
      </c>
      <c r="DH249" s="156"/>
      <c r="DI249" s="156"/>
      <c r="DJ249" s="156"/>
      <c r="DK249" s="171">
        <f t="shared" si="130"/>
        <v>0</v>
      </c>
      <c r="DL249" s="172">
        <f t="shared" si="108"/>
        <v>0</v>
      </c>
      <c r="DM249" s="156"/>
      <c r="DN249" s="172">
        <f t="shared" si="109"/>
        <v>0</v>
      </c>
      <c r="DO249" s="156"/>
      <c r="DP249" s="162">
        <f t="shared" si="110"/>
        <v>0</v>
      </c>
      <c r="DQ249" s="156">
        <f t="shared" si="111"/>
        <v>0</v>
      </c>
      <c r="DR249" s="156">
        <f t="shared" si="131"/>
        <v>0</v>
      </c>
      <c r="DS249" s="171"/>
      <c r="DT249" s="172">
        <f t="shared" si="132"/>
        <v>0</v>
      </c>
      <c r="DU249" s="156"/>
      <c r="DV249" s="173"/>
      <c r="DW249" s="174"/>
      <c r="DX249" s="174"/>
      <c r="DY249" s="174"/>
      <c r="DZ249" s="171"/>
      <c r="EA249" s="175"/>
      <c r="EB249" s="176"/>
      <c r="EC249" s="177">
        <f t="shared" si="112"/>
        <v>-240</v>
      </c>
      <c r="ED249" s="175"/>
      <c r="EE249" s="178"/>
      <c r="EF249" s="175"/>
      <c r="EG249" s="175"/>
      <c r="EH249" s="174"/>
      <c r="EI249" s="175"/>
      <c r="EJ249" s="175"/>
      <c r="EK249" s="175"/>
      <c r="EL249" s="175"/>
      <c r="EM249" s="175"/>
    </row>
    <row r="250" spans="1:143" s="44" customFormat="1" ht="12" x14ac:dyDescent="0.2">
      <c r="A250" s="154">
        <v>241</v>
      </c>
      <c r="B250" s="45">
        <v>241</v>
      </c>
      <c r="C250" s="44" t="s">
        <v>344</v>
      </c>
      <c r="D250" s="155">
        <f t="shared" si="113"/>
        <v>0</v>
      </c>
      <c r="E250" s="156">
        <f t="shared" si="114"/>
        <v>0</v>
      </c>
      <c r="F250" s="156">
        <f t="shared" si="114"/>
        <v>0</v>
      </c>
      <c r="G250" s="156">
        <f t="shared" si="114"/>
        <v>0</v>
      </c>
      <c r="H250" s="157">
        <f t="shared" si="115"/>
        <v>0</v>
      </c>
      <c r="I250" s="156"/>
      <c r="J250" s="158">
        <f t="shared" si="116"/>
        <v>0</v>
      </c>
      <c r="K250" s="159">
        <f t="shared" si="117"/>
        <v>0</v>
      </c>
      <c r="L250" s="160">
        <f t="shared" si="100"/>
        <v>0</v>
      </c>
      <c r="M250" s="156"/>
      <c r="N250" s="161">
        <f t="shared" si="101"/>
        <v>0</v>
      </c>
      <c r="O250" s="156"/>
      <c r="P250" s="162">
        <f t="shared" si="118"/>
        <v>0</v>
      </c>
      <c r="Q250" s="156">
        <f t="shared" si="119"/>
        <v>0</v>
      </c>
      <c r="R250" s="156">
        <f t="shared" si="120"/>
        <v>0</v>
      </c>
      <c r="S250" s="156">
        <f t="shared" si="121"/>
        <v>0</v>
      </c>
      <c r="T250" s="156">
        <f t="shared" si="102"/>
        <v>0</v>
      </c>
      <c r="U250" s="157">
        <f t="shared" si="103"/>
        <v>0</v>
      </c>
      <c r="V250" s="156"/>
      <c r="W250" s="161">
        <f t="shared" si="104"/>
        <v>0</v>
      </c>
      <c r="AA250" s="163">
        <v>241</v>
      </c>
      <c r="AB250" s="164"/>
      <c r="AC250" s="164"/>
      <c r="AD250" s="164"/>
      <c r="AE250" s="164"/>
      <c r="AF250" s="164"/>
      <c r="AG250" s="164"/>
      <c r="AH250" s="164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6"/>
      <c r="AW250" s="163">
        <f t="shared" si="105"/>
        <v>241</v>
      </c>
      <c r="AX250" s="164">
        <f t="shared" si="122"/>
        <v>0</v>
      </c>
      <c r="AY250" s="165">
        <f t="shared" si="123"/>
        <v>0</v>
      </c>
      <c r="AZ250" s="165">
        <f t="shared" si="124"/>
        <v>0</v>
      </c>
      <c r="BA250" s="165">
        <f t="shared" si="124"/>
        <v>0</v>
      </c>
      <c r="BB250" s="166">
        <f t="shared" si="125"/>
        <v>0</v>
      </c>
      <c r="BD250" s="163"/>
      <c r="BE250" s="165"/>
      <c r="BF250" s="165"/>
      <c r="BG250" s="165"/>
      <c r="BH250" s="166"/>
      <c r="BJ250" s="167"/>
      <c r="CA250" s="163">
        <v>241</v>
      </c>
      <c r="CB250" s="45">
        <v>241</v>
      </c>
      <c r="CC250" s="44" t="s">
        <v>344</v>
      </c>
      <c r="CD250" s="168">
        <f t="shared" si="126"/>
        <v>0</v>
      </c>
      <c r="CE250" s="169">
        <v>0</v>
      </c>
      <c r="CF250" s="156">
        <f t="shared" si="127"/>
        <v>0</v>
      </c>
      <c r="CG250" s="156">
        <v>0</v>
      </c>
      <c r="CH250" s="156">
        <v>0</v>
      </c>
      <c r="CI250" s="156">
        <f t="shared" si="128"/>
        <v>0</v>
      </c>
      <c r="CJ250" s="169">
        <f t="shared" si="106"/>
        <v>0</v>
      </c>
      <c r="CK250" s="170">
        <f t="shared" si="107"/>
        <v>0</v>
      </c>
      <c r="CZ250" s="156"/>
      <c r="DA250" s="163">
        <v>241</v>
      </c>
      <c r="DB250" s="44" t="s">
        <v>344</v>
      </c>
      <c r="DC250" s="156"/>
      <c r="DD250" s="156"/>
      <c r="DE250" s="156"/>
      <c r="DF250" s="156"/>
      <c r="DG250" s="171">
        <f t="shared" si="129"/>
        <v>0</v>
      </c>
      <c r="DH250" s="156"/>
      <c r="DI250" s="156"/>
      <c r="DJ250" s="156"/>
      <c r="DK250" s="171">
        <f t="shared" si="130"/>
        <v>0</v>
      </c>
      <c r="DL250" s="172">
        <f t="shared" si="108"/>
        <v>0</v>
      </c>
      <c r="DM250" s="156"/>
      <c r="DN250" s="172">
        <f t="shared" si="109"/>
        <v>0</v>
      </c>
      <c r="DO250" s="156"/>
      <c r="DP250" s="162">
        <f t="shared" si="110"/>
        <v>0</v>
      </c>
      <c r="DQ250" s="156">
        <f t="shared" si="111"/>
        <v>0</v>
      </c>
      <c r="DR250" s="156">
        <f t="shared" si="131"/>
        <v>0</v>
      </c>
      <c r="DS250" s="171"/>
      <c r="DT250" s="172">
        <f t="shared" si="132"/>
        <v>0</v>
      </c>
      <c r="DU250" s="156"/>
      <c r="DV250" s="173"/>
      <c r="DW250" s="174"/>
      <c r="DX250" s="174"/>
      <c r="DY250" s="174"/>
      <c r="DZ250" s="171"/>
      <c r="EA250" s="175"/>
      <c r="EB250" s="176"/>
      <c r="EC250" s="177">
        <f t="shared" si="112"/>
        <v>-241</v>
      </c>
      <c r="ED250" s="175"/>
      <c r="EE250" s="178"/>
      <c r="EF250" s="175"/>
      <c r="EG250" s="175"/>
      <c r="EH250" s="174"/>
      <c r="EI250" s="175"/>
      <c r="EJ250" s="175"/>
      <c r="EK250" s="175"/>
      <c r="EL250" s="175"/>
      <c r="EM250" s="175"/>
    </row>
    <row r="251" spans="1:143" s="44" customFormat="1" ht="12" x14ac:dyDescent="0.2">
      <c r="A251" s="154">
        <v>242</v>
      </c>
      <c r="B251" s="45">
        <v>242</v>
      </c>
      <c r="C251" s="44" t="s">
        <v>345</v>
      </c>
      <c r="D251" s="155">
        <f t="shared" si="113"/>
        <v>3.9859320046893316</v>
      </c>
      <c r="E251" s="156">
        <f t="shared" si="114"/>
        <v>317010.03282532241</v>
      </c>
      <c r="F251" s="156">
        <f t="shared" si="114"/>
        <v>0</v>
      </c>
      <c r="G251" s="156">
        <f t="shared" si="114"/>
        <v>3738.8042203985929</v>
      </c>
      <c r="H251" s="157">
        <f t="shared" si="115"/>
        <v>320748.83704572101</v>
      </c>
      <c r="I251" s="156"/>
      <c r="J251" s="158">
        <f t="shared" si="116"/>
        <v>3738.8042203985929</v>
      </c>
      <c r="K251" s="159">
        <f t="shared" si="117"/>
        <v>27390.160270378441</v>
      </c>
      <c r="L251" s="160">
        <f t="shared" si="100"/>
        <v>31128.964490777034</v>
      </c>
      <c r="M251" s="156"/>
      <c r="N251" s="161">
        <f t="shared" si="101"/>
        <v>289619.87255494396</v>
      </c>
      <c r="O251" s="156"/>
      <c r="P251" s="162">
        <f t="shared" si="118"/>
        <v>3738.8042203985929</v>
      </c>
      <c r="Q251" s="156">
        <f t="shared" si="119"/>
        <v>17.56386434364607</v>
      </c>
      <c r="R251" s="156">
        <f t="shared" si="120"/>
        <v>0</v>
      </c>
      <c r="S251" s="156">
        <f t="shared" si="121"/>
        <v>0</v>
      </c>
      <c r="T251" s="156">
        <f t="shared" si="102"/>
        <v>27390.160270378441</v>
      </c>
      <c r="U251" s="157">
        <f t="shared" si="103"/>
        <v>31146.528355120681</v>
      </c>
      <c r="V251" s="156"/>
      <c r="W251" s="161">
        <f t="shared" si="104"/>
        <v>72108.200910064639</v>
      </c>
      <c r="AA251" s="163">
        <v>242</v>
      </c>
      <c r="AB251" s="164">
        <v>3.9859320046893316</v>
      </c>
      <c r="AC251" s="164">
        <v>0</v>
      </c>
      <c r="AD251" s="164">
        <v>0</v>
      </c>
      <c r="AE251" s="164">
        <v>0</v>
      </c>
      <c r="AF251" s="164">
        <v>0</v>
      </c>
      <c r="AG251" s="164">
        <v>0</v>
      </c>
      <c r="AH251" s="164">
        <v>318844</v>
      </c>
      <c r="AI251" s="165">
        <v>1833.9671746776085</v>
      </c>
      <c r="AJ251" s="165">
        <v>0</v>
      </c>
      <c r="AK251" s="165">
        <v>0</v>
      </c>
      <c r="AL251" s="165">
        <v>317010.03282532241</v>
      </c>
      <c r="AM251" s="165">
        <v>0</v>
      </c>
      <c r="AN251" s="165">
        <v>3738.8042203985929</v>
      </c>
      <c r="AO251" s="165">
        <v>320748.83704572101</v>
      </c>
      <c r="AP251" s="165">
        <v>0</v>
      </c>
      <c r="AQ251" s="165">
        <v>17.56386434364607</v>
      </c>
      <c r="AR251" s="165">
        <v>0</v>
      </c>
      <c r="AS251" s="165">
        <v>0</v>
      </c>
      <c r="AT251" s="165">
        <v>17.56386434364607</v>
      </c>
      <c r="AU251" s="166">
        <v>320766.40091006464</v>
      </c>
      <c r="AW251" s="163">
        <f t="shared" si="105"/>
        <v>242</v>
      </c>
      <c r="AX251" s="164">
        <f t="shared" si="122"/>
        <v>0</v>
      </c>
      <c r="AY251" s="165">
        <f t="shared" si="123"/>
        <v>0</v>
      </c>
      <c r="AZ251" s="165">
        <f t="shared" si="124"/>
        <v>0</v>
      </c>
      <c r="BA251" s="165">
        <f t="shared" si="124"/>
        <v>0</v>
      </c>
      <c r="BB251" s="166">
        <f t="shared" si="125"/>
        <v>0</v>
      </c>
      <c r="BC251" s="44">
        <v>322584</v>
      </c>
      <c r="BD251" s="163"/>
      <c r="BE251" s="165"/>
      <c r="BF251" s="165"/>
      <c r="BG251" s="165"/>
      <c r="BH251" s="166"/>
      <c r="BJ251" s="167"/>
      <c r="CA251" s="163">
        <v>242</v>
      </c>
      <c r="CB251" s="45">
        <v>242</v>
      </c>
      <c r="CC251" s="44" t="s">
        <v>345</v>
      </c>
      <c r="CD251" s="168">
        <f t="shared" si="126"/>
        <v>317010.03282532241</v>
      </c>
      <c r="CE251" s="169">
        <v>309956</v>
      </c>
      <c r="CF251" s="156">
        <f t="shared" si="127"/>
        <v>7054.0328253224143</v>
      </c>
      <c r="CG251" s="156">
        <v>61297.799999999996</v>
      </c>
      <c r="CH251" s="156">
        <v>0</v>
      </c>
      <c r="CI251" s="156">
        <f t="shared" si="128"/>
        <v>0</v>
      </c>
      <c r="CJ251" s="169">
        <f t="shared" si="106"/>
        <v>68351.832825322403</v>
      </c>
      <c r="CK251" s="170">
        <f t="shared" si="107"/>
        <v>27390.160270378441</v>
      </c>
      <c r="CZ251" s="156"/>
      <c r="DA251" s="163">
        <v>242</v>
      </c>
      <c r="DB251" s="44" t="s">
        <v>345</v>
      </c>
      <c r="DC251" s="156"/>
      <c r="DD251" s="156"/>
      <c r="DE251" s="156"/>
      <c r="DF251" s="156"/>
      <c r="DG251" s="171">
        <f t="shared" si="129"/>
        <v>0</v>
      </c>
      <c r="DH251" s="156"/>
      <c r="DI251" s="156"/>
      <c r="DJ251" s="156"/>
      <c r="DK251" s="171">
        <f t="shared" si="130"/>
        <v>0</v>
      </c>
      <c r="DL251" s="172">
        <f t="shared" si="108"/>
        <v>0</v>
      </c>
      <c r="DM251" s="156"/>
      <c r="DN251" s="172">
        <f t="shared" si="109"/>
        <v>0</v>
      </c>
      <c r="DO251" s="156"/>
      <c r="DP251" s="162">
        <f t="shared" si="110"/>
        <v>7054.0328253224143</v>
      </c>
      <c r="DQ251" s="156">
        <f t="shared" si="111"/>
        <v>0</v>
      </c>
      <c r="DR251" s="156">
        <f t="shared" si="131"/>
        <v>7054.0328253224143</v>
      </c>
      <c r="DS251" s="171"/>
      <c r="DT251" s="172">
        <f t="shared" si="132"/>
        <v>0</v>
      </c>
      <c r="DU251" s="156"/>
      <c r="DV251" s="173"/>
      <c r="DW251" s="174"/>
      <c r="DX251" s="174"/>
      <c r="DY251" s="174"/>
      <c r="DZ251" s="171"/>
      <c r="EA251" s="175"/>
      <c r="EB251" s="176"/>
      <c r="EC251" s="177">
        <f t="shared" si="112"/>
        <v>-242</v>
      </c>
      <c r="ED251" s="175"/>
      <c r="EE251" s="178"/>
      <c r="EF251" s="175"/>
      <c r="EG251" s="175"/>
      <c r="EH251" s="174"/>
      <c r="EI251" s="175"/>
      <c r="EJ251" s="175"/>
      <c r="EK251" s="175"/>
      <c r="EL251" s="175"/>
      <c r="EM251" s="175"/>
    </row>
    <row r="252" spans="1:143" s="44" customFormat="1" ht="12" x14ac:dyDescent="0.2">
      <c r="A252" s="154">
        <v>243</v>
      </c>
      <c r="B252" s="45">
        <v>243</v>
      </c>
      <c r="C252" s="44" t="s">
        <v>346</v>
      </c>
      <c r="D252" s="155">
        <f t="shared" si="113"/>
        <v>66.875486844567661</v>
      </c>
      <c r="E252" s="156">
        <f t="shared" si="114"/>
        <v>1065743.3271122666</v>
      </c>
      <c r="F252" s="156">
        <f t="shared" si="114"/>
        <v>0</v>
      </c>
      <c r="G252" s="156">
        <f t="shared" si="114"/>
        <v>62729.206660204552</v>
      </c>
      <c r="H252" s="157">
        <f t="shared" si="115"/>
        <v>1128472.5337724711</v>
      </c>
      <c r="I252" s="156"/>
      <c r="J252" s="158">
        <f t="shared" si="116"/>
        <v>62729.206660204552</v>
      </c>
      <c r="K252" s="159">
        <f t="shared" si="117"/>
        <v>155243.40437670238</v>
      </c>
      <c r="L252" s="160">
        <f t="shared" si="100"/>
        <v>217972.61103690695</v>
      </c>
      <c r="M252" s="156"/>
      <c r="N252" s="161">
        <f t="shared" si="101"/>
        <v>910499.92273556418</v>
      </c>
      <c r="O252" s="156"/>
      <c r="P252" s="162">
        <f t="shared" si="118"/>
        <v>62729.206660204552</v>
      </c>
      <c r="Q252" s="156">
        <f t="shared" si="119"/>
        <v>0</v>
      </c>
      <c r="R252" s="156">
        <f t="shared" si="120"/>
        <v>0</v>
      </c>
      <c r="S252" s="156">
        <f t="shared" si="121"/>
        <v>0</v>
      </c>
      <c r="T252" s="156">
        <f t="shared" si="102"/>
        <v>155243.40437670238</v>
      </c>
      <c r="U252" s="157">
        <f t="shared" si="103"/>
        <v>217972.61103690695</v>
      </c>
      <c r="V252" s="156"/>
      <c r="W252" s="161">
        <f t="shared" si="104"/>
        <v>289147.93377247109</v>
      </c>
      <c r="AA252" s="163">
        <v>243</v>
      </c>
      <c r="AB252" s="164">
        <v>66.875486844567661</v>
      </c>
      <c r="AC252" s="164">
        <v>0</v>
      </c>
      <c r="AD252" s="164">
        <v>0</v>
      </c>
      <c r="AE252" s="164">
        <v>0</v>
      </c>
      <c r="AF252" s="164">
        <v>1</v>
      </c>
      <c r="AG252" s="164">
        <v>0</v>
      </c>
      <c r="AH252" s="164">
        <v>1100653</v>
      </c>
      <c r="AI252" s="165">
        <v>34909.672887732784</v>
      </c>
      <c r="AJ252" s="165">
        <v>0</v>
      </c>
      <c r="AK252" s="165">
        <v>0</v>
      </c>
      <c r="AL252" s="165">
        <v>1065743.3271122666</v>
      </c>
      <c r="AM252" s="165">
        <v>0</v>
      </c>
      <c r="AN252" s="165">
        <v>62729.206660204552</v>
      </c>
      <c r="AO252" s="165">
        <v>1128472.5337724714</v>
      </c>
      <c r="AP252" s="165">
        <v>0</v>
      </c>
      <c r="AQ252" s="165">
        <v>0</v>
      </c>
      <c r="AR252" s="165">
        <v>0</v>
      </c>
      <c r="AS252" s="165">
        <v>0</v>
      </c>
      <c r="AT252" s="165">
        <v>0</v>
      </c>
      <c r="AU252" s="166">
        <v>1128472.5337724714</v>
      </c>
      <c r="AW252" s="163">
        <f t="shared" si="105"/>
        <v>243</v>
      </c>
      <c r="AX252" s="164">
        <f t="shared" si="122"/>
        <v>0</v>
      </c>
      <c r="AY252" s="165">
        <f t="shared" si="123"/>
        <v>0</v>
      </c>
      <c r="AZ252" s="165">
        <f t="shared" si="124"/>
        <v>0</v>
      </c>
      <c r="BA252" s="165">
        <f t="shared" si="124"/>
        <v>0</v>
      </c>
      <c r="BB252" s="166">
        <f t="shared" si="125"/>
        <v>0</v>
      </c>
      <c r="BC252" s="44">
        <v>1163372</v>
      </c>
      <c r="BD252" s="163"/>
      <c r="BE252" s="165"/>
      <c r="BF252" s="165"/>
      <c r="BG252" s="165"/>
      <c r="BH252" s="166"/>
      <c r="BJ252" s="167"/>
      <c r="CA252" s="163">
        <v>243</v>
      </c>
      <c r="CB252" s="45">
        <v>243</v>
      </c>
      <c r="CC252" s="44" t="s">
        <v>346</v>
      </c>
      <c r="CD252" s="168">
        <f t="shared" si="126"/>
        <v>1065743.3271122666</v>
      </c>
      <c r="CE252" s="169">
        <v>944169</v>
      </c>
      <c r="CF252" s="156">
        <f t="shared" si="127"/>
        <v>121574.32711226656</v>
      </c>
      <c r="CG252" s="156">
        <v>101486.39999999999</v>
      </c>
      <c r="CH252" s="156">
        <v>3358</v>
      </c>
      <c r="CI252" s="156">
        <f t="shared" si="128"/>
        <v>0</v>
      </c>
      <c r="CJ252" s="169">
        <f t="shared" si="106"/>
        <v>226418.72711226656</v>
      </c>
      <c r="CK252" s="170">
        <f t="shared" si="107"/>
        <v>155243.40437670238</v>
      </c>
      <c r="CZ252" s="156"/>
      <c r="DA252" s="163">
        <v>243</v>
      </c>
      <c r="DB252" s="44" t="s">
        <v>346</v>
      </c>
      <c r="DC252" s="156"/>
      <c r="DD252" s="156"/>
      <c r="DE252" s="156"/>
      <c r="DF252" s="156"/>
      <c r="DG252" s="171">
        <f t="shared" si="129"/>
        <v>0</v>
      </c>
      <c r="DH252" s="156"/>
      <c r="DI252" s="156"/>
      <c r="DJ252" s="156"/>
      <c r="DK252" s="171">
        <f t="shared" si="130"/>
        <v>0</v>
      </c>
      <c r="DL252" s="172">
        <f t="shared" si="108"/>
        <v>0</v>
      </c>
      <c r="DM252" s="156"/>
      <c r="DN252" s="172">
        <f t="shared" si="109"/>
        <v>0</v>
      </c>
      <c r="DO252" s="156"/>
      <c r="DP252" s="162">
        <f t="shared" si="110"/>
        <v>121574.32711226656</v>
      </c>
      <c r="DQ252" s="156">
        <f t="shared" si="111"/>
        <v>0</v>
      </c>
      <c r="DR252" s="156">
        <f t="shared" si="131"/>
        <v>121574.32711226656</v>
      </c>
      <c r="DS252" s="171"/>
      <c r="DT252" s="172">
        <f t="shared" si="132"/>
        <v>0</v>
      </c>
      <c r="DU252" s="156"/>
      <c r="DV252" s="173"/>
      <c r="DW252" s="174"/>
      <c r="DX252" s="174"/>
      <c r="DY252" s="174"/>
      <c r="DZ252" s="171"/>
      <c r="EA252" s="175"/>
      <c r="EB252" s="176"/>
      <c r="EC252" s="177">
        <f t="shared" si="112"/>
        <v>-243</v>
      </c>
      <c r="ED252" s="175"/>
      <c r="EE252" s="178"/>
      <c r="EF252" s="175"/>
      <c r="EG252" s="175"/>
      <c r="EH252" s="174"/>
      <c r="EI252" s="175"/>
      <c r="EJ252" s="175"/>
      <c r="EK252" s="175"/>
      <c r="EL252" s="175"/>
      <c r="EM252" s="175"/>
    </row>
    <row r="253" spans="1:143" s="44" customFormat="1" ht="12" x14ac:dyDescent="0.2">
      <c r="A253" s="154">
        <v>244</v>
      </c>
      <c r="B253" s="45">
        <v>244</v>
      </c>
      <c r="C253" s="44" t="s">
        <v>347</v>
      </c>
      <c r="D253" s="155">
        <f t="shared" si="113"/>
        <v>496.52970489571868</v>
      </c>
      <c r="E253" s="156">
        <f t="shared" si="114"/>
        <v>5513638.1944162361</v>
      </c>
      <c r="F253" s="156">
        <f t="shared" si="114"/>
        <v>0</v>
      </c>
      <c r="G253" s="156">
        <f t="shared" si="114"/>
        <v>293137.61115966382</v>
      </c>
      <c r="H253" s="157">
        <f t="shared" si="115"/>
        <v>5806775.8055758998</v>
      </c>
      <c r="I253" s="156"/>
      <c r="J253" s="158">
        <f t="shared" si="116"/>
        <v>293137.61115966382</v>
      </c>
      <c r="K253" s="159">
        <f t="shared" si="117"/>
        <v>278715.47573893116</v>
      </c>
      <c r="L253" s="160">
        <f t="shared" si="100"/>
        <v>571853.08689859498</v>
      </c>
      <c r="M253" s="156"/>
      <c r="N253" s="161">
        <f t="shared" si="101"/>
        <v>5234922.7186773047</v>
      </c>
      <c r="O253" s="156"/>
      <c r="P253" s="162">
        <f t="shared" si="118"/>
        <v>465744.86319218413</v>
      </c>
      <c r="Q253" s="156">
        <f t="shared" si="119"/>
        <v>0</v>
      </c>
      <c r="R253" s="156">
        <f t="shared" si="120"/>
        <v>3529497.7235772368</v>
      </c>
      <c r="S253" s="156">
        <f t="shared" si="121"/>
        <v>172607.25203252034</v>
      </c>
      <c r="T253" s="156">
        <f t="shared" si="102"/>
        <v>278715.47573893116</v>
      </c>
      <c r="U253" s="157">
        <f t="shared" si="103"/>
        <v>4101350.8104758319</v>
      </c>
      <c r="V253" s="156"/>
      <c r="W253" s="161">
        <f t="shared" si="104"/>
        <v>4160674.5291531365</v>
      </c>
      <c r="AA253" s="163">
        <v>244</v>
      </c>
      <c r="AB253" s="164">
        <v>496.52970489571868</v>
      </c>
      <c r="AC253" s="164">
        <v>0</v>
      </c>
      <c r="AD253" s="164">
        <v>0</v>
      </c>
      <c r="AE253" s="164">
        <v>0</v>
      </c>
      <c r="AF253" s="164">
        <v>184.01626016260153</v>
      </c>
      <c r="AG253" s="164">
        <v>184.01626016260153</v>
      </c>
      <c r="AH253" s="164">
        <v>9265558</v>
      </c>
      <c r="AI253" s="165">
        <v>92260.18446667341</v>
      </c>
      <c r="AJ253" s="165">
        <v>3356890.471544716</v>
      </c>
      <c r="AK253" s="165">
        <v>302769.14957236213</v>
      </c>
      <c r="AL253" s="165">
        <v>5513638.1944162361</v>
      </c>
      <c r="AM253" s="165">
        <v>0</v>
      </c>
      <c r="AN253" s="165">
        <v>293137.61115966382</v>
      </c>
      <c r="AO253" s="165">
        <v>5806775.8055758998</v>
      </c>
      <c r="AP253" s="165">
        <v>3356890.471544716</v>
      </c>
      <c r="AQ253" s="165">
        <v>0</v>
      </c>
      <c r="AR253" s="165">
        <v>0</v>
      </c>
      <c r="AS253" s="165">
        <v>172607.25203252034</v>
      </c>
      <c r="AT253" s="165">
        <v>3529497.7235772368</v>
      </c>
      <c r="AU253" s="166">
        <v>9336273.5291531421</v>
      </c>
      <c r="AW253" s="163">
        <f t="shared" si="105"/>
        <v>244</v>
      </c>
      <c r="AX253" s="164">
        <f t="shared" si="122"/>
        <v>184.01626016260153</v>
      </c>
      <c r="AY253" s="165">
        <f t="shared" si="123"/>
        <v>3356890.471544716</v>
      </c>
      <c r="AZ253" s="165">
        <f t="shared" si="124"/>
        <v>0</v>
      </c>
      <c r="BA253" s="165">
        <f t="shared" si="124"/>
        <v>172607.25203252034</v>
      </c>
      <c r="BB253" s="166">
        <f t="shared" si="125"/>
        <v>3529497.7235772363</v>
      </c>
      <c r="BC253" s="44">
        <v>9336271.6659609564</v>
      </c>
      <c r="BD253" s="163"/>
      <c r="BE253" s="165"/>
      <c r="BF253" s="165"/>
      <c r="BG253" s="165"/>
      <c r="BH253" s="166"/>
      <c r="BJ253" s="167"/>
      <c r="CA253" s="163">
        <v>244</v>
      </c>
      <c r="CB253" s="45">
        <v>244</v>
      </c>
      <c r="CC253" s="44" t="s">
        <v>347</v>
      </c>
      <c r="CD253" s="168">
        <f t="shared" si="126"/>
        <v>5513638.1944162361</v>
      </c>
      <c r="CE253" s="169">
        <v>5264375</v>
      </c>
      <c r="CF253" s="156">
        <f t="shared" si="127"/>
        <v>249263.19441623613</v>
      </c>
      <c r="CG253" s="156">
        <v>88776</v>
      </c>
      <c r="CH253" s="156">
        <v>0</v>
      </c>
      <c r="CI253" s="156">
        <f t="shared" si="128"/>
        <v>0</v>
      </c>
      <c r="CJ253" s="169">
        <f t="shared" si="106"/>
        <v>338039.19441623613</v>
      </c>
      <c r="CK253" s="170">
        <f t="shared" si="107"/>
        <v>278715.47573893116</v>
      </c>
      <c r="CZ253" s="156"/>
      <c r="DA253" s="163">
        <v>244</v>
      </c>
      <c r="DB253" s="44" t="s">
        <v>347</v>
      </c>
      <c r="DC253" s="156"/>
      <c r="DD253" s="156"/>
      <c r="DE253" s="156"/>
      <c r="DF253" s="156"/>
      <c r="DG253" s="171">
        <f t="shared" si="129"/>
        <v>0</v>
      </c>
      <c r="DH253" s="156"/>
      <c r="DI253" s="156"/>
      <c r="DJ253" s="156"/>
      <c r="DK253" s="171">
        <f t="shared" si="130"/>
        <v>0</v>
      </c>
      <c r="DL253" s="172">
        <f t="shared" si="108"/>
        <v>0</v>
      </c>
      <c r="DM253" s="156"/>
      <c r="DN253" s="172">
        <f t="shared" si="109"/>
        <v>0</v>
      </c>
      <c r="DO253" s="156"/>
      <c r="DP253" s="162">
        <f t="shared" si="110"/>
        <v>249263.19441623613</v>
      </c>
      <c r="DQ253" s="156">
        <f t="shared" si="111"/>
        <v>0</v>
      </c>
      <c r="DR253" s="156">
        <f t="shared" si="131"/>
        <v>249263.19441623613</v>
      </c>
      <c r="DS253" s="171"/>
      <c r="DT253" s="172">
        <f t="shared" si="132"/>
        <v>0</v>
      </c>
      <c r="DU253" s="156"/>
      <c r="DV253" s="173"/>
      <c r="DW253" s="174"/>
      <c r="DX253" s="174"/>
      <c r="DY253" s="174"/>
      <c r="DZ253" s="171"/>
      <c r="EA253" s="175"/>
      <c r="EB253" s="176"/>
      <c r="EC253" s="177">
        <f t="shared" si="112"/>
        <v>-244</v>
      </c>
      <c r="ED253" s="175"/>
      <c r="EE253" s="178"/>
      <c r="EF253" s="175"/>
      <c r="EG253" s="175"/>
      <c r="EH253" s="174"/>
      <c r="EI253" s="175"/>
      <c r="EJ253" s="175"/>
      <c r="EK253" s="175"/>
      <c r="EL253" s="175"/>
      <c r="EM253" s="175"/>
    </row>
    <row r="254" spans="1:143" s="44" customFormat="1" ht="12" x14ac:dyDescent="0.2">
      <c r="A254" s="154">
        <v>245</v>
      </c>
      <c r="B254" s="45">
        <v>245</v>
      </c>
      <c r="C254" s="44" t="s">
        <v>348</v>
      </c>
      <c r="D254" s="155">
        <f t="shared" si="113"/>
        <v>0</v>
      </c>
      <c r="E254" s="156">
        <f t="shared" si="114"/>
        <v>0</v>
      </c>
      <c r="F254" s="156">
        <f t="shared" si="114"/>
        <v>0</v>
      </c>
      <c r="G254" s="156">
        <f t="shared" si="114"/>
        <v>0</v>
      </c>
      <c r="H254" s="157">
        <f t="shared" si="115"/>
        <v>0</v>
      </c>
      <c r="I254" s="156"/>
      <c r="J254" s="158">
        <f t="shared" si="116"/>
        <v>0</v>
      </c>
      <c r="K254" s="159">
        <f t="shared" si="117"/>
        <v>0</v>
      </c>
      <c r="L254" s="160">
        <f t="shared" si="100"/>
        <v>0</v>
      </c>
      <c r="M254" s="156"/>
      <c r="N254" s="161">
        <f t="shared" si="101"/>
        <v>0</v>
      </c>
      <c r="O254" s="156"/>
      <c r="P254" s="162">
        <f t="shared" si="118"/>
        <v>0</v>
      </c>
      <c r="Q254" s="156">
        <f t="shared" si="119"/>
        <v>0</v>
      </c>
      <c r="R254" s="156">
        <f t="shared" si="120"/>
        <v>0</v>
      </c>
      <c r="S254" s="156">
        <f t="shared" si="121"/>
        <v>0</v>
      </c>
      <c r="T254" s="156">
        <f t="shared" si="102"/>
        <v>0</v>
      </c>
      <c r="U254" s="157">
        <f t="shared" si="103"/>
        <v>0</v>
      </c>
      <c r="V254" s="156"/>
      <c r="W254" s="161">
        <f t="shared" si="104"/>
        <v>0</v>
      </c>
      <c r="AA254" s="163">
        <v>245</v>
      </c>
      <c r="AB254" s="164"/>
      <c r="AC254" s="164"/>
      <c r="AD254" s="164"/>
      <c r="AE254" s="164"/>
      <c r="AF254" s="164"/>
      <c r="AG254" s="164"/>
      <c r="AH254" s="164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6"/>
      <c r="AW254" s="163">
        <f t="shared" si="105"/>
        <v>245</v>
      </c>
      <c r="AX254" s="164">
        <f t="shared" si="122"/>
        <v>0</v>
      </c>
      <c r="AY254" s="165">
        <f t="shared" si="123"/>
        <v>0</v>
      </c>
      <c r="AZ254" s="165">
        <f t="shared" si="124"/>
        <v>0</v>
      </c>
      <c r="BA254" s="165">
        <f t="shared" si="124"/>
        <v>0</v>
      </c>
      <c r="BB254" s="166">
        <f t="shared" si="125"/>
        <v>0</v>
      </c>
      <c r="BD254" s="163"/>
      <c r="BE254" s="165"/>
      <c r="BF254" s="165"/>
      <c r="BG254" s="165"/>
      <c r="BH254" s="166"/>
      <c r="BJ254" s="167"/>
      <c r="CA254" s="163">
        <v>245</v>
      </c>
      <c r="CB254" s="45">
        <v>245</v>
      </c>
      <c r="CC254" s="44" t="s">
        <v>348</v>
      </c>
      <c r="CD254" s="168">
        <f t="shared" si="126"/>
        <v>0</v>
      </c>
      <c r="CE254" s="169">
        <v>0</v>
      </c>
      <c r="CF254" s="156">
        <f t="shared" si="127"/>
        <v>0</v>
      </c>
      <c r="CG254" s="156">
        <v>0</v>
      </c>
      <c r="CH254" s="156">
        <v>0</v>
      </c>
      <c r="CI254" s="156">
        <f t="shared" si="128"/>
        <v>0</v>
      </c>
      <c r="CJ254" s="169">
        <f t="shared" si="106"/>
        <v>0</v>
      </c>
      <c r="CK254" s="170">
        <f t="shared" si="107"/>
        <v>0</v>
      </c>
      <c r="CZ254" s="156"/>
      <c r="DA254" s="163">
        <v>245</v>
      </c>
      <c r="DB254" s="44" t="s">
        <v>348</v>
      </c>
      <c r="DC254" s="156"/>
      <c r="DD254" s="156"/>
      <c r="DE254" s="156"/>
      <c r="DF254" s="156"/>
      <c r="DG254" s="171">
        <f t="shared" si="129"/>
        <v>0</v>
      </c>
      <c r="DH254" s="156"/>
      <c r="DI254" s="156"/>
      <c r="DJ254" s="156"/>
      <c r="DK254" s="171">
        <f t="shared" si="130"/>
        <v>0</v>
      </c>
      <c r="DL254" s="172">
        <f t="shared" si="108"/>
        <v>0</v>
      </c>
      <c r="DM254" s="156"/>
      <c r="DN254" s="172">
        <f t="shared" si="109"/>
        <v>0</v>
      </c>
      <c r="DO254" s="156"/>
      <c r="DP254" s="162">
        <f t="shared" si="110"/>
        <v>0</v>
      </c>
      <c r="DQ254" s="156">
        <f t="shared" si="111"/>
        <v>0</v>
      </c>
      <c r="DR254" s="156">
        <f t="shared" si="131"/>
        <v>0</v>
      </c>
      <c r="DS254" s="171"/>
      <c r="DT254" s="172">
        <f t="shared" si="132"/>
        <v>0</v>
      </c>
      <c r="DU254" s="156"/>
      <c r="DV254" s="173"/>
      <c r="DW254" s="174"/>
      <c r="DX254" s="174"/>
      <c r="DY254" s="174"/>
      <c r="DZ254" s="171"/>
      <c r="EA254" s="175"/>
      <c r="EB254" s="176"/>
      <c r="EC254" s="177">
        <f t="shared" si="112"/>
        <v>-245</v>
      </c>
      <c r="ED254" s="175"/>
      <c r="EE254" s="178"/>
      <c r="EF254" s="175"/>
      <c r="EG254" s="175"/>
      <c r="EH254" s="174"/>
      <c r="EI254" s="175"/>
      <c r="EJ254" s="175"/>
      <c r="EK254" s="175"/>
      <c r="EL254" s="175"/>
      <c r="EM254" s="175"/>
    </row>
    <row r="255" spans="1:143" s="44" customFormat="1" ht="12" x14ac:dyDescent="0.2">
      <c r="A255" s="154">
        <v>246</v>
      </c>
      <c r="B255" s="45">
        <v>246</v>
      </c>
      <c r="C255" s="44" t="s">
        <v>349</v>
      </c>
      <c r="D255" s="155">
        <f t="shared" si="113"/>
        <v>2.0982197667280538</v>
      </c>
      <c r="E255" s="156">
        <f t="shared" si="114"/>
        <v>30368</v>
      </c>
      <c r="F255" s="156">
        <f t="shared" si="114"/>
        <v>0</v>
      </c>
      <c r="G255" s="156">
        <f t="shared" si="114"/>
        <v>1968.1301411909144</v>
      </c>
      <c r="H255" s="157">
        <f t="shared" si="115"/>
        <v>32336.130141190915</v>
      </c>
      <c r="I255" s="156"/>
      <c r="J255" s="158">
        <f t="shared" si="116"/>
        <v>1968.1301411909144</v>
      </c>
      <c r="K255" s="159">
        <f t="shared" si="117"/>
        <v>3076.0346209656509</v>
      </c>
      <c r="L255" s="160">
        <f t="shared" si="100"/>
        <v>5044.1647621565653</v>
      </c>
      <c r="M255" s="156"/>
      <c r="N255" s="161">
        <f t="shared" si="101"/>
        <v>27291.965379034351</v>
      </c>
      <c r="O255" s="156"/>
      <c r="P255" s="162">
        <f t="shared" si="118"/>
        <v>1968.1301411909144</v>
      </c>
      <c r="Q255" s="156">
        <f t="shared" si="119"/>
        <v>0</v>
      </c>
      <c r="R255" s="156">
        <f t="shared" si="120"/>
        <v>0</v>
      </c>
      <c r="S255" s="156">
        <f t="shared" si="121"/>
        <v>0</v>
      </c>
      <c r="T255" s="156">
        <f t="shared" si="102"/>
        <v>3076.0346209656509</v>
      </c>
      <c r="U255" s="157">
        <f t="shared" si="103"/>
        <v>5044.1647621565653</v>
      </c>
      <c r="V255" s="156"/>
      <c r="W255" s="161">
        <f t="shared" si="104"/>
        <v>8935.7301411909139</v>
      </c>
      <c r="AA255" s="163">
        <v>246</v>
      </c>
      <c r="AB255" s="164">
        <v>2.0982197667280538</v>
      </c>
      <c r="AC255" s="164">
        <v>0</v>
      </c>
      <c r="AD255" s="164">
        <v>0</v>
      </c>
      <c r="AE255" s="164">
        <v>0</v>
      </c>
      <c r="AF255" s="164">
        <v>0</v>
      </c>
      <c r="AG255" s="164">
        <v>0</v>
      </c>
      <c r="AH255" s="164">
        <v>30368</v>
      </c>
      <c r="AI255" s="165">
        <v>0</v>
      </c>
      <c r="AJ255" s="165">
        <v>0</v>
      </c>
      <c r="AK255" s="165">
        <v>0</v>
      </c>
      <c r="AL255" s="165">
        <v>30368</v>
      </c>
      <c r="AM255" s="165">
        <v>0</v>
      </c>
      <c r="AN255" s="165">
        <v>1968.1301411909144</v>
      </c>
      <c r="AO255" s="165">
        <v>32336.130141190919</v>
      </c>
      <c r="AP255" s="165">
        <v>0</v>
      </c>
      <c r="AQ255" s="165">
        <v>0</v>
      </c>
      <c r="AR255" s="165">
        <v>0</v>
      </c>
      <c r="AS255" s="165">
        <v>0</v>
      </c>
      <c r="AT255" s="165">
        <v>0</v>
      </c>
      <c r="AU255" s="166">
        <v>32336.130141190919</v>
      </c>
      <c r="AW255" s="163">
        <f t="shared" si="105"/>
        <v>246</v>
      </c>
      <c r="AX255" s="164">
        <f t="shared" si="122"/>
        <v>0</v>
      </c>
      <c r="AY255" s="165">
        <f t="shared" si="123"/>
        <v>0</v>
      </c>
      <c r="AZ255" s="165">
        <f t="shared" si="124"/>
        <v>0</v>
      </c>
      <c r="BA255" s="165">
        <f t="shared" si="124"/>
        <v>0</v>
      </c>
      <c r="BB255" s="166">
        <f t="shared" si="125"/>
        <v>0</v>
      </c>
      <c r="BC255" s="44">
        <v>32331</v>
      </c>
      <c r="BD255" s="163"/>
      <c r="BE255" s="165"/>
      <c r="BF255" s="165"/>
      <c r="BG255" s="165"/>
      <c r="BH255" s="166"/>
      <c r="BJ255" s="167"/>
      <c r="CA255" s="163">
        <v>246</v>
      </c>
      <c r="CB255" s="45">
        <v>246</v>
      </c>
      <c r="CC255" s="44" t="s">
        <v>349</v>
      </c>
      <c r="CD255" s="168">
        <f t="shared" si="126"/>
        <v>30368</v>
      </c>
      <c r="CE255" s="169">
        <v>29224</v>
      </c>
      <c r="CF255" s="156">
        <f t="shared" si="127"/>
        <v>1144</v>
      </c>
      <c r="CG255" s="156">
        <v>5823.5999999999995</v>
      </c>
      <c r="CH255" s="156">
        <v>0</v>
      </c>
      <c r="CI255" s="156">
        <f t="shared" si="128"/>
        <v>0</v>
      </c>
      <c r="CJ255" s="169">
        <f t="shared" si="106"/>
        <v>6967.5999999999995</v>
      </c>
      <c r="CK255" s="170">
        <f t="shared" si="107"/>
        <v>3076.0346209656509</v>
      </c>
      <c r="CZ255" s="156"/>
      <c r="DA255" s="163">
        <v>246</v>
      </c>
      <c r="DB255" s="44" t="s">
        <v>349</v>
      </c>
      <c r="DC255" s="156"/>
      <c r="DD255" s="156"/>
      <c r="DE255" s="156"/>
      <c r="DF255" s="156"/>
      <c r="DG255" s="171">
        <f t="shared" si="129"/>
        <v>0</v>
      </c>
      <c r="DH255" s="156"/>
      <c r="DI255" s="156"/>
      <c r="DJ255" s="156"/>
      <c r="DK255" s="171">
        <f t="shared" si="130"/>
        <v>0</v>
      </c>
      <c r="DL255" s="172">
        <f t="shared" si="108"/>
        <v>0</v>
      </c>
      <c r="DM255" s="156"/>
      <c r="DN255" s="172">
        <f t="shared" si="109"/>
        <v>0</v>
      </c>
      <c r="DO255" s="156"/>
      <c r="DP255" s="162">
        <f t="shared" si="110"/>
        <v>1144</v>
      </c>
      <c r="DQ255" s="156">
        <f t="shared" si="111"/>
        <v>0</v>
      </c>
      <c r="DR255" s="156">
        <f t="shared" si="131"/>
        <v>1144</v>
      </c>
      <c r="DS255" s="171"/>
      <c r="DT255" s="172">
        <f t="shared" si="132"/>
        <v>0</v>
      </c>
      <c r="DU255" s="156"/>
      <c r="DV255" s="173"/>
      <c r="DW255" s="174"/>
      <c r="DX255" s="174"/>
      <c r="DY255" s="174"/>
      <c r="DZ255" s="171"/>
      <c r="EA255" s="175"/>
      <c r="EB255" s="176"/>
      <c r="EC255" s="177">
        <f t="shared" si="112"/>
        <v>-246</v>
      </c>
      <c r="ED255" s="175"/>
      <c r="EE255" s="178"/>
      <c r="EF255" s="175"/>
      <c r="EG255" s="175"/>
      <c r="EH255" s="174"/>
      <c r="EI255" s="175"/>
      <c r="EJ255" s="175"/>
      <c r="EK255" s="175"/>
      <c r="EL255" s="175"/>
      <c r="EM255" s="175"/>
    </row>
    <row r="256" spans="1:143" s="44" customFormat="1" ht="12" x14ac:dyDescent="0.2">
      <c r="A256" s="154">
        <v>247</v>
      </c>
      <c r="B256" s="45">
        <v>247</v>
      </c>
      <c r="C256" s="44" t="s">
        <v>350</v>
      </c>
      <c r="D256" s="155">
        <f t="shared" si="113"/>
        <v>0</v>
      </c>
      <c r="E256" s="156">
        <f t="shared" si="114"/>
        <v>0</v>
      </c>
      <c r="F256" s="156">
        <f t="shared" si="114"/>
        <v>0</v>
      </c>
      <c r="G256" s="156">
        <f t="shared" si="114"/>
        <v>0</v>
      </c>
      <c r="H256" s="157">
        <f t="shared" si="115"/>
        <v>0</v>
      </c>
      <c r="I256" s="156"/>
      <c r="J256" s="158">
        <f t="shared" si="116"/>
        <v>0</v>
      </c>
      <c r="K256" s="159">
        <f t="shared" si="117"/>
        <v>0</v>
      </c>
      <c r="L256" s="160">
        <f t="shared" si="100"/>
        <v>0</v>
      </c>
      <c r="M256" s="156"/>
      <c r="N256" s="161">
        <f t="shared" si="101"/>
        <v>0</v>
      </c>
      <c r="O256" s="156"/>
      <c r="P256" s="162">
        <f t="shared" si="118"/>
        <v>0</v>
      </c>
      <c r="Q256" s="156">
        <f t="shared" si="119"/>
        <v>0</v>
      </c>
      <c r="R256" s="156">
        <f t="shared" si="120"/>
        <v>0</v>
      </c>
      <c r="S256" s="156">
        <f t="shared" si="121"/>
        <v>0</v>
      </c>
      <c r="T256" s="156">
        <f t="shared" si="102"/>
        <v>0</v>
      </c>
      <c r="U256" s="157">
        <f t="shared" si="103"/>
        <v>0</v>
      </c>
      <c r="V256" s="156"/>
      <c r="W256" s="161">
        <f t="shared" si="104"/>
        <v>0</v>
      </c>
      <c r="AA256" s="163">
        <v>247</v>
      </c>
      <c r="AB256" s="164"/>
      <c r="AC256" s="164"/>
      <c r="AD256" s="164"/>
      <c r="AE256" s="164"/>
      <c r="AF256" s="164"/>
      <c r="AG256" s="164"/>
      <c r="AH256" s="164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6"/>
      <c r="AW256" s="163">
        <f t="shared" si="105"/>
        <v>247</v>
      </c>
      <c r="AX256" s="164">
        <f t="shared" si="122"/>
        <v>0</v>
      </c>
      <c r="AY256" s="165">
        <f t="shared" si="123"/>
        <v>0</v>
      </c>
      <c r="AZ256" s="165">
        <f t="shared" si="124"/>
        <v>0</v>
      </c>
      <c r="BA256" s="165">
        <f t="shared" si="124"/>
        <v>0</v>
      </c>
      <c r="BB256" s="166">
        <f t="shared" si="125"/>
        <v>0</v>
      </c>
      <c r="BD256" s="163"/>
      <c r="BE256" s="165"/>
      <c r="BF256" s="165"/>
      <c r="BG256" s="165"/>
      <c r="BH256" s="166"/>
      <c r="BJ256" s="167"/>
      <c r="CA256" s="163">
        <v>247</v>
      </c>
      <c r="CB256" s="45">
        <v>247</v>
      </c>
      <c r="CC256" s="44" t="s">
        <v>350</v>
      </c>
      <c r="CD256" s="168">
        <f t="shared" si="126"/>
        <v>0</v>
      </c>
      <c r="CE256" s="169">
        <v>0</v>
      </c>
      <c r="CF256" s="156">
        <f t="shared" si="127"/>
        <v>0</v>
      </c>
      <c r="CG256" s="156">
        <v>0</v>
      </c>
      <c r="CH256" s="156">
        <v>0</v>
      </c>
      <c r="CI256" s="156">
        <f t="shared" si="128"/>
        <v>0</v>
      </c>
      <c r="CJ256" s="169">
        <f t="shared" si="106"/>
        <v>0</v>
      </c>
      <c r="CK256" s="170">
        <f t="shared" si="107"/>
        <v>0</v>
      </c>
      <c r="CZ256" s="156"/>
      <c r="DA256" s="163">
        <v>247</v>
      </c>
      <c r="DB256" s="44" t="s">
        <v>350</v>
      </c>
      <c r="DC256" s="156"/>
      <c r="DD256" s="156"/>
      <c r="DE256" s="156"/>
      <c r="DF256" s="156"/>
      <c r="DG256" s="171">
        <f t="shared" si="129"/>
        <v>0</v>
      </c>
      <c r="DH256" s="156"/>
      <c r="DI256" s="156"/>
      <c r="DJ256" s="156"/>
      <c r="DK256" s="171">
        <f t="shared" si="130"/>
        <v>0</v>
      </c>
      <c r="DL256" s="172">
        <f t="shared" si="108"/>
        <v>0</v>
      </c>
      <c r="DM256" s="156"/>
      <c r="DN256" s="172">
        <f t="shared" si="109"/>
        <v>0</v>
      </c>
      <c r="DO256" s="156"/>
      <c r="DP256" s="162">
        <f t="shared" si="110"/>
        <v>0</v>
      </c>
      <c r="DQ256" s="156">
        <f t="shared" si="111"/>
        <v>0</v>
      </c>
      <c r="DR256" s="156">
        <f t="shared" si="131"/>
        <v>0</v>
      </c>
      <c r="DS256" s="171"/>
      <c r="DT256" s="172">
        <f t="shared" si="132"/>
        <v>0</v>
      </c>
      <c r="DU256" s="156"/>
      <c r="DV256" s="173"/>
      <c r="DW256" s="174"/>
      <c r="DX256" s="174"/>
      <c r="DY256" s="174"/>
      <c r="DZ256" s="171"/>
      <c r="EA256" s="175"/>
      <c r="EB256" s="176"/>
      <c r="EC256" s="177">
        <f t="shared" si="112"/>
        <v>-247</v>
      </c>
      <c r="ED256" s="175"/>
      <c r="EE256" s="178"/>
      <c r="EF256" s="175"/>
      <c r="EG256" s="175"/>
      <c r="EH256" s="174"/>
      <c r="EI256" s="175"/>
      <c r="EJ256" s="175"/>
      <c r="EK256" s="175"/>
      <c r="EL256" s="175"/>
      <c r="EM256" s="175"/>
    </row>
    <row r="257" spans="1:143" s="44" customFormat="1" ht="12" x14ac:dyDescent="0.2">
      <c r="A257" s="154">
        <v>248</v>
      </c>
      <c r="B257" s="45">
        <v>248</v>
      </c>
      <c r="C257" s="44" t="s">
        <v>351</v>
      </c>
      <c r="D257" s="155">
        <f t="shared" si="113"/>
        <v>483.27772782909648</v>
      </c>
      <c r="E257" s="156">
        <f t="shared" si="114"/>
        <v>7459154.5686818203</v>
      </c>
      <c r="F257" s="156">
        <f t="shared" si="114"/>
        <v>0</v>
      </c>
      <c r="G257" s="156">
        <f t="shared" si="114"/>
        <v>453314.50870369229</v>
      </c>
      <c r="H257" s="157">
        <f t="shared" si="115"/>
        <v>7912469.0773855122</v>
      </c>
      <c r="I257" s="156"/>
      <c r="J257" s="158">
        <f t="shared" si="116"/>
        <v>453314.50870369229</v>
      </c>
      <c r="K257" s="159">
        <f t="shared" si="117"/>
        <v>983954.85906942014</v>
      </c>
      <c r="L257" s="160">
        <f t="shared" si="100"/>
        <v>1437269.3677731124</v>
      </c>
      <c r="M257" s="156"/>
      <c r="N257" s="161">
        <f t="shared" si="101"/>
        <v>6475199.7096123993</v>
      </c>
      <c r="O257" s="156"/>
      <c r="P257" s="162">
        <f t="shared" si="118"/>
        <v>453314.50870369229</v>
      </c>
      <c r="Q257" s="156">
        <f t="shared" si="119"/>
        <v>4693.8586156868359</v>
      </c>
      <c r="R257" s="156">
        <f t="shared" si="120"/>
        <v>0</v>
      </c>
      <c r="S257" s="156">
        <f t="shared" si="121"/>
        <v>0</v>
      </c>
      <c r="T257" s="156">
        <f t="shared" si="102"/>
        <v>983954.85906942014</v>
      </c>
      <c r="U257" s="157">
        <f t="shared" si="103"/>
        <v>1441963.2263887993</v>
      </c>
      <c r="V257" s="156"/>
      <c r="W257" s="161">
        <f t="shared" si="104"/>
        <v>1919416.9360011993</v>
      </c>
      <c r="AA257" s="163">
        <v>248</v>
      </c>
      <c r="AB257" s="164">
        <v>483.27772782909648</v>
      </c>
      <c r="AC257" s="164">
        <v>0</v>
      </c>
      <c r="AD257" s="164">
        <v>0</v>
      </c>
      <c r="AE257" s="164">
        <v>0</v>
      </c>
      <c r="AF257" s="164">
        <v>139.96969696969691</v>
      </c>
      <c r="AG257" s="164">
        <v>0</v>
      </c>
      <c r="AH257" s="164">
        <v>7553906</v>
      </c>
      <c r="AI257" s="165">
        <v>94751.431318172661</v>
      </c>
      <c r="AJ257" s="165">
        <v>0</v>
      </c>
      <c r="AK257" s="165">
        <v>0</v>
      </c>
      <c r="AL257" s="165">
        <v>7459154.5686818203</v>
      </c>
      <c r="AM257" s="165">
        <v>0</v>
      </c>
      <c r="AN257" s="165">
        <v>453314.50870369229</v>
      </c>
      <c r="AO257" s="165">
        <v>7912469.0773855243</v>
      </c>
      <c r="AP257" s="165">
        <v>0</v>
      </c>
      <c r="AQ257" s="165">
        <v>4693.8586156868359</v>
      </c>
      <c r="AR257" s="165">
        <v>0</v>
      </c>
      <c r="AS257" s="165">
        <v>0</v>
      </c>
      <c r="AT257" s="165">
        <v>4693.8586156868359</v>
      </c>
      <c r="AU257" s="166">
        <v>7917162.9360012114</v>
      </c>
      <c r="AW257" s="163">
        <f t="shared" si="105"/>
        <v>248</v>
      </c>
      <c r="AX257" s="164">
        <f t="shared" si="122"/>
        <v>0</v>
      </c>
      <c r="AY257" s="165">
        <f t="shared" si="123"/>
        <v>0</v>
      </c>
      <c r="AZ257" s="165">
        <f t="shared" si="124"/>
        <v>0</v>
      </c>
      <c r="BA257" s="165">
        <f t="shared" si="124"/>
        <v>0</v>
      </c>
      <c r="BB257" s="166">
        <f t="shared" si="125"/>
        <v>0</v>
      </c>
      <c r="BC257" s="44">
        <v>8007222</v>
      </c>
      <c r="BD257" s="163"/>
      <c r="BE257" s="165"/>
      <c r="BF257" s="165"/>
      <c r="BG257" s="165"/>
      <c r="BH257" s="166"/>
      <c r="BJ257" s="167"/>
      <c r="CA257" s="163">
        <v>248</v>
      </c>
      <c r="CB257" s="45">
        <v>248</v>
      </c>
      <c r="CC257" s="44" t="s">
        <v>351</v>
      </c>
      <c r="CD257" s="168">
        <f t="shared" si="126"/>
        <v>7459154.5686818203</v>
      </c>
      <c r="CE257" s="169">
        <v>6603809</v>
      </c>
      <c r="CF257" s="156">
        <f t="shared" si="127"/>
        <v>855345.5686818203</v>
      </c>
      <c r="CG257" s="156">
        <v>387658.2</v>
      </c>
      <c r="CH257" s="156">
        <v>218404.80000000002</v>
      </c>
      <c r="CI257" s="156">
        <f t="shared" si="128"/>
        <v>0</v>
      </c>
      <c r="CJ257" s="169">
        <f t="shared" si="106"/>
        <v>1461408.5686818203</v>
      </c>
      <c r="CK257" s="170">
        <f t="shared" si="107"/>
        <v>983954.85906942014</v>
      </c>
      <c r="CZ257" s="156"/>
      <c r="DA257" s="163">
        <v>248</v>
      </c>
      <c r="DB257" s="44" t="s">
        <v>351</v>
      </c>
      <c r="DC257" s="156"/>
      <c r="DD257" s="156"/>
      <c r="DE257" s="156"/>
      <c r="DF257" s="156"/>
      <c r="DG257" s="171">
        <f t="shared" si="129"/>
        <v>0</v>
      </c>
      <c r="DH257" s="156"/>
      <c r="DI257" s="156"/>
      <c r="DJ257" s="156"/>
      <c r="DK257" s="171">
        <f t="shared" si="130"/>
        <v>0</v>
      </c>
      <c r="DL257" s="179">
        <f t="shared" si="108"/>
        <v>0</v>
      </c>
      <c r="DM257" s="156"/>
      <c r="DN257" s="179">
        <f t="shared" si="109"/>
        <v>0</v>
      </c>
      <c r="DO257" s="156"/>
      <c r="DP257" s="162">
        <f t="shared" si="110"/>
        <v>855345.5686818203</v>
      </c>
      <c r="DQ257" s="156">
        <f t="shared" si="111"/>
        <v>0</v>
      </c>
      <c r="DR257" s="156">
        <f t="shared" si="131"/>
        <v>855345.5686818203</v>
      </c>
      <c r="DS257" s="171"/>
      <c r="DT257" s="172">
        <f t="shared" si="132"/>
        <v>0</v>
      </c>
      <c r="DU257" s="156"/>
      <c r="DV257" s="173"/>
      <c r="DW257" s="174"/>
      <c r="DX257" s="174"/>
      <c r="DY257" s="174"/>
      <c r="DZ257" s="171"/>
      <c r="EA257" s="175"/>
      <c r="EB257" s="176"/>
      <c r="EC257" s="177">
        <f t="shared" si="112"/>
        <v>-248</v>
      </c>
      <c r="ED257" s="175"/>
      <c r="EE257" s="178"/>
      <c r="EF257" s="175"/>
      <c r="EG257" s="175"/>
      <c r="EH257" s="174"/>
      <c r="EI257" s="175"/>
      <c r="EJ257" s="175"/>
      <c r="EK257" s="175"/>
      <c r="EL257" s="175"/>
      <c r="EM257" s="175"/>
    </row>
    <row r="258" spans="1:143" s="44" customFormat="1" ht="12" x14ac:dyDescent="0.2">
      <c r="A258" s="154">
        <v>249</v>
      </c>
      <c r="B258" s="45">
        <v>249</v>
      </c>
      <c r="C258" s="44" t="s">
        <v>352</v>
      </c>
      <c r="D258" s="155">
        <f t="shared" si="113"/>
        <v>0</v>
      </c>
      <c r="E258" s="156">
        <f t="shared" si="114"/>
        <v>0</v>
      </c>
      <c r="F258" s="156">
        <f t="shared" si="114"/>
        <v>0</v>
      </c>
      <c r="G258" s="156">
        <f t="shared" si="114"/>
        <v>0</v>
      </c>
      <c r="H258" s="157">
        <f t="shared" si="115"/>
        <v>0</v>
      </c>
      <c r="I258" s="156"/>
      <c r="J258" s="158">
        <f t="shared" si="116"/>
        <v>0</v>
      </c>
      <c r="K258" s="159">
        <f t="shared" si="117"/>
        <v>0</v>
      </c>
      <c r="L258" s="160">
        <f t="shared" si="100"/>
        <v>0</v>
      </c>
      <c r="M258" s="156"/>
      <c r="N258" s="161">
        <f t="shared" si="101"/>
        <v>0</v>
      </c>
      <c r="O258" s="156"/>
      <c r="P258" s="162">
        <f t="shared" si="118"/>
        <v>0</v>
      </c>
      <c r="Q258" s="156">
        <f t="shared" si="119"/>
        <v>0</v>
      </c>
      <c r="R258" s="156">
        <f t="shared" si="120"/>
        <v>0</v>
      </c>
      <c r="S258" s="156">
        <f t="shared" si="121"/>
        <v>0</v>
      </c>
      <c r="T258" s="156">
        <f t="shared" si="102"/>
        <v>0</v>
      </c>
      <c r="U258" s="157">
        <f t="shared" si="103"/>
        <v>0</v>
      </c>
      <c r="V258" s="156"/>
      <c r="W258" s="161">
        <f t="shared" si="104"/>
        <v>0</v>
      </c>
      <c r="AA258" s="163">
        <v>249</v>
      </c>
      <c r="AB258" s="164"/>
      <c r="AC258" s="164"/>
      <c r="AD258" s="164"/>
      <c r="AE258" s="164"/>
      <c r="AF258" s="164"/>
      <c r="AG258" s="164"/>
      <c r="AH258" s="164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6"/>
      <c r="AW258" s="163">
        <f t="shared" si="105"/>
        <v>249</v>
      </c>
      <c r="AX258" s="164">
        <f t="shared" si="122"/>
        <v>0</v>
      </c>
      <c r="AY258" s="165">
        <f t="shared" si="123"/>
        <v>0</v>
      </c>
      <c r="AZ258" s="165">
        <f t="shared" si="124"/>
        <v>0</v>
      </c>
      <c r="BA258" s="165">
        <f t="shared" si="124"/>
        <v>0</v>
      </c>
      <c r="BB258" s="166">
        <f t="shared" si="125"/>
        <v>0</v>
      </c>
      <c r="BD258" s="163"/>
      <c r="BE258" s="165"/>
      <c r="BF258" s="165"/>
      <c r="BG258" s="165"/>
      <c r="BH258" s="166"/>
      <c r="BJ258" s="167"/>
      <c r="CA258" s="163">
        <v>249</v>
      </c>
      <c r="CB258" s="45">
        <v>249</v>
      </c>
      <c r="CC258" s="44" t="s">
        <v>352</v>
      </c>
      <c r="CD258" s="168">
        <f t="shared" si="126"/>
        <v>0</v>
      </c>
      <c r="CE258" s="169">
        <v>0</v>
      </c>
      <c r="CF258" s="156">
        <f t="shared" si="127"/>
        <v>0</v>
      </c>
      <c r="CG258" s="156">
        <v>0</v>
      </c>
      <c r="CH258" s="156">
        <v>0</v>
      </c>
      <c r="CI258" s="156">
        <f t="shared" si="128"/>
        <v>0</v>
      </c>
      <c r="CJ258" s="169">
        <f t="shared" si="106"/>
        <v>0</v>
      </c>
      <c r="CK258" s="170">
        <f t="shared" si="107"/>
        <v>0</v>
      </c>
      <c r="CZ258" s="156"/>
      <c r="DA258" s="163">
        <v>249</v>
      </c>
      <c r="DB258" s="44" t="s">
        <v>352</v>
      </c>
      <c r="DC258" s="156"/>
      <c r="DD258" s="156"/>
      <c r="DE258" s="156"/>
      <c r="DF258" s="156"/>
      <c r="DG258" s="171">
        <f t="shared" si="129"/>
        <v>0</v>
      </c>
      <c r="DH258" s="156"/>
      <c r="DI258" s="156"/>
      <c r="DJ258" s="156"/>
      <c r="DK258" s="171">
        <f t="shared" si="130"/>
        <v>0</v>
      </c>
      <c r="DL258" s="172">
        <f t="shared" si="108"/>
        <v>0</v>
      </c>
      <c r="DM258" s="156"/>
      <c r="DN258" s="172">
        <f t="shared" si="109"/>
        <v>0</v>
      </c>
      <c r="DO258" s="156"/>
      <c r="DP258" s="162">
        <f t="shared" si="110"/>
        <v>0</v>
      </c>
      <c r="DQ258" s="156">
        <f t="shared" si="111"/>
        <v>0</v>
      </c>
      <c r="DR258" s="156">
        <f t="shared" si="131"/>
        <v>0</v>
      </c>
      <c r="DS258" s="171"/>
      <c r="DT258" s="172">
        <f t="shared" si="132"/>
        <v>0</v>
      </c>
      <c r="DU258" s="156"/>
      <c r="DV258" s="173"/>
      <c r="DW258" s="174"/>
      <c r="DX258" s="174"/>
      <c r="DY258" s="174"/>
      <c r="DZ258" s="171"/>
      <c r="EA258" s="175"/>
      <c r="EB258" s="176"/>
      <c r="EC258" s="177">
        <f t="shared" si="112"/>
        <v>-249</v>
      </c>
      <c r="ED258" s="175"/>
      <c r="EE258" s="178"/>
      <c r="EF258" s="175"/>
      <c r="EG258" s="175"/>
      <c r="EH258" s="174"/>
      <c r="EI258" s="175"/>
      <c r="EJ258" s="175"/>
      <c r="EK258" s="175"/>
      <c r="EL258" s="175"/>
      <c r="EM258" s="175"/>
    </row>
    <row r="259" spans="1:143" s="44" customFormat="1" ht="12" x14ac:dyDescent="0.2">
      <c r="A259" s="154">
        <v>250</v>
      </c>
      <c r="B259" s="45">
        <v>250</v>
      </c>
      <c r="C259" s="44" t="s">
        <v>353</v>
      </c>
      <c r="D259" s="155">
        <f t="shared" si="113"/>
        <v>0</v>
      </c>
      <c r="E259" s="156">
        <f t="shared" si="114"/>
        <v>0</v>
      </c>
      <c r="F259" s="156">
        <f t="shared" si="114"/>
        <v>0</v>
      </c>
      <c r="G259" s="156">
        <f t="shared" si="114"/>
        <v>0</v>
      </c>
      <c r="H259" s="157">
        <f t="shared" si="115"/>
        <v>0</v>
      </c>
      <c r="I259" s="156"/>
      <c r="J259" s="158">
        <f t="shared" si="116"/>
        <v>0</v>
      </c>
      <c r="K259" s="159">
        <f t="shared" si="117"/>
        <v>0</v>
      </c>
      <c r="L259" s="160">
        <f t="shared" si="100"/>
        <v>0</v>
      </c>
      <c r="M259" s="156"/>
      <c r="N259" s="161">
        <f t="shared" si="101"/>
        <v>0</v>
      </c>
      <c r="O259" s="156"/>
      <c r="P259" s="162">
        <f t="shared" si="118"/>
        <v>0</v>
      </c>
      <c r="Q259" s="156">
        <f t="shared" si="119"/>
        <v>0</v>
      </c>
      <c r="R259" s="156">
        <f t="shared" si="120"/>
        <v>0</v>
      </c>
      <c r="S259" s="156">
        <f t="shared" si="121"/>
        <v>0</v>
      </c>
      <c r="T259" s="156">
        <f t="shared" si="102"/>
        <v>0</v>
      </c>
      <c r="U259" s="157">
        <f t="shared" si="103"/>
        <v>0</v>
      </c>
      <c r="V259" s="156"/>
      <c r="W259" s="161">
        <f t="shared" si="104"/>
        <v>0</v>
      </c>
      <c r="AA259" s="163">
        <v>250</v>
      </c>
      <c r="AB259" s="164"/>
      <c r="AC259" s="164"/>
      <c r="AD259" s="164"/>
      <c r="AE259" s="164"/>
      <c r="AF259" s="164"/>
      <c r="AG259" s="164"/>
      <c r="AH259" s="164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6"/>
      <c r="AW259" s="163">
        <f t="shared" si="105"/>
        <v>250</v>
      </c>
      <c r="AX259" s="164">
        <f t="shared" si="122"/>
        <v>0</v>
      </c>
      <c r="AY259" s="165">
        <f t="shared" si="123"/>
        <v>0</v>
      </c>
      <c r="AZ259" s="165">
        <f t="shared" si="124"/>
        <v>0</v>
      </c>
      <c r="BA259" s="165">
        <f t="shared" si="124"/>
        <v>0</v>
      </c>
      <c r="BB259" s="166">
        <f t="shared" si="125"/>
        <v>0</v>
      </c>
      <c r="BD259" s="163"/>
      <c r="BE259" s="165"/>
      <c r="BF259" s="165"/>
      <c r="BG259" s="165"/>
      <c r="BH259" s="166"/>
      <c r="BJ259" s="167"/>
      <c r="CA259" s="163">
        <v>250</v>
      </c>
      <c r="CB259" s="45">
        <v>250</v>
      </c>
      <c r="CC259" s="44" t="s">
        <v>353</v>
      </c>
      <c r="CD259" s="168">
        <f t="shared" si="126"/>
        <v>0</v>
      </c>
      <c r="CE259" s="169">
        <v>0</v>
      </c>
      <c r="CF259" s="156">
        <f t="shared" si="127"/>
        <v>0</v>
      </c>
      <c r="CG259" s="156">
        <v>0</v>
      </c>
      <c r="CH259" s="156">
        <v>0</v>
      </c>
      <c r="CI259" s="156">
        <f t="shared" si="128"/>
        <v>0</v>
      </c>
      <c r="CJ259" s="169">
        <f t="shared" si="106"/>
        <v>0</v>
      </c>
      <c r="CK259" s="170">
        <f t="shared" si="107"/>
        <v>0</v>
      </c>
      <c r="CZ259" s="156"/>
      <c r="DA259" s="163">
        <v>250</v>
      </c>
      <c r="DB259" s="44" t="s">
        <v>353</v>
      </c>
      <c r="DC259" s="156"/>
      <c r="DD259" s="156"/>
      <c r="DE259" s="156"/>
      <c r="DF259" s="156"/>
      <c r="DG259" s="171">
        <f t="shared" si="129"/>
        <v>0</v>
      </c>
      <c r="DH259" s="156"/>
      <c r="DI259" s="156"/>
      <c r="DJ259" s="156"/>
      <c r="DK259" s="171">
        <f t="shared" si="130"/>
        <v>0</v>
      </c>
      <c r="DL259" s="172">
        <f t="shared" si="108"/>
        <v>0</v>
      </c>
      <c r="DM259" s="156"/>
      <c r="DN259" s="172">
        <f t="shared" si="109"/>
        <v>0</v>
      </c>
      <c r="DO259" s="156"/>
      <c r="DP259" s="162">
        <f t="shared" si="110"/>
        <v>0</v>
      </c>
      <c r="DQ259" s="156">
        <f t="shared" si="111"/>
        <v>0</v>
      </c>
      <c r="DR259" s="156">
        <f t="shared" si="131"/>
        <v>0</v>
      </c>
      <c r="DS259" s="171"/>
      <c r="DT259" s="172">
        <f t="shared" si="132"/>
        <v>0</v>
      </c>
      <c r="DU259" s="156"/>
      <c r="DV259" s="173"/>
      <c r="DW259" s="174"/>
      <c r="DX259" s="174"/>
      <c r="DY259" s="174"/>
      <c r="DZ259" s="171"/>
      <c r="EA259" s="175"/>
      <c r="EB259" s="176"/>
      <c r="EC259" s="177">
        <f t="shared" si="112"/>
        <v>-250</v>
      </c>
      <c r="ED259" s="175"/>
      <c r="EE259" s="178"/>
      <c r="EF259" s="175"/>
      <c r="EG259" s="175"/>
      <c r="EH259" s="174"/>
      <c r="EI259" s="175"/>
      <c r="EJ259" s="175"/>
      <c r="EK259" s="175"/>
      <c r="EL259" s="175"/>
      <c r="EM259" s="175"/>
    </row>
    <row r="260" spans="1:143" s="44" customFormat="1" ht="12" x14ac:dyDescent="0.2">
      <c r="A260" s="154">
        <v>251</v>
      </c>
      <c r="B260" s="45">
        <v>251</v>
      </c>
      <c r="C260" s="44" t="s">
        <v>354</v>
      </c>
      <c r="D260" s="155">
        <f t="shared" si="113"/>
        <v>103.28029669259574</v>
      </c>
      <c r="E260" s="156">
        <f t="shared" si="114"/>
        <v>1520052.7420016071</v>
      </c>
      <c r="F260" s="156">
        <f t="shared" si="114"/>
        <v>0</v>
      </c>
      <c r="G260" s="156">
        <f t="shared" si="114"/>
        <v>96876.918297654818</v>
      </c>
      <c r="H260" s="157">
        <f t="shared" si="115"/>
        <v>1616929.6602992618</v>
      </c>
      <c r="I260" s="156"/>
      <c r="J260" s="158">
        <f t="shared" si="116"/>
        <v>96876.918297654818</v>
      </c>
      <c r="K260" s="159">
        <f t="shared" si="117"/>
        <v>150907.74200160708</v>
      </c>
      <c r="L260" s="160">
        <f t="shared" si="100"/>
        <v>247784.66029926192</v>
      </c>
      <c r="M260" s="156"/>
      <c r="N260" s="161">
        <f t="shared" si="101"/>
        <v>1369145</v>
      </c>
      <c r="O260" s="156"/>
      <c r="P260" s="162">
        <f t="shared" si="118"/>
        <v>96876.918297654818</v>
      </c>
      <c r="Q260" s="156">
        <f t="shared" si="119"/>
        <v>0</v>
      </c>
      <c r="R260" s="156">
        <f t="shared" si="120"/>
        <v>0</v>
      </c>
      <c r="S260" s="156">
        <f t="shared" si="121"/>
        <v>0</v>
      </c>
      <c r="T260" s="156">
        <f t="shared" si="102"/>
        <v>150907.74200160708</v>
      </c>
      <c r="U260" s="157">
        <f t="shared" si="103"/>
        <v>247784.66029926192</v>
      </c>
      <c r="V260" s="156"/>
      <c r="W260" s="161">
        <f t="shared" si="104"/>
        <v>270995.86029926193</v>
      </c>
      <c r="AA260" s="163">
        <v>251</v>
      </c>
      <c r="AB260" s="164">
        <v>103.28029669259574</v>
      </c>
      <c r="AC260" s="164">
        <v>0</v>
      </c>
      <c r="AD260" s="164">
        <v>0</v>
      </c>
      <c r="AE260" s="164">
        <v>0</v>
      </c>
      <c r="AF260" s="164">
        <v>0</v>
      </c>
      <c r="AG260" s="164">
        <v>0</v>
      </c>
      <c r="AH260" s="164">
        <v>1536622</v>
      </c>
      <c r="AI260" s="165">
        <v>16569.257998393143</v>
      </c>
      <c r="AJ260" s="165">
        <v>0</v>
      </c>
      <c r="AK260" s="165">
        <v>0</v>
      </c>
      <c r="AL260" s="165">
        <v>1520052.7420016071</v>
      </c>
      <c r="AM260" s="165">
        <v>0</v>
      </c>
      <c r="AN260" s="165">
        <v>96876.918297654818</v>
      </c>
      <c r="AO260" s="165">
        <v>1616929.6602992616</v>
      </c>
      <c r="AP260" s="165">
        <v>0</v>
      </c>
      <c r="AQ260" s="165">
        <v>0</v>
      </c>
      <c r="AR260" s="165">
        <v>0</v>
      </c>
      <c r="AS260" s="165">
        <v>0</v>
      </c>
      <c r="AT260" s="165">
        <v>0</v>
      </c>
      <c r="AU260" s="166">
        <v>1616929.6602992616</v>
      </c>
      <c r="AW260" s="163">
        <f t="shared" si="105"/>
        <v>251</v>
      </c>
      <c r="AX260" s="164">
        <f t="shared" si="122"/>
        <v>0</v>
      </c>
      <c r="AY260" s="165">
        <f t="shared" si="123"/>
        <v>0</v>
      </c>
      <c r="AZ260" s="165">
        <f t="shared" si="124"/>
        <v>0</v>
      </c>
      <c r="BA260" s="165">
        <f t="shared" si="124"/>
        <v>0</v>
      </c>
      <c r="BB260" s="166">
        <f t="shared" si="125"/>
        <v>0</v>
      </c>
      <c r="BC260" s="44">
        <v>1633497</v>
      </c>
      <c r="BD260" s="163"/>
      <c r="BE260" s="165"/>
      <c r="BF260" s="165"/>
      <c r="BG260" s="165"/>
      <c r="BH260" s="166"/>
      <c r="BJ260" s="167"/>
      <c r="CA260" s="163">
        <v>251</v>
      </c>
      <c r="CB260" s="45">
        <v>251</v>
      </c>
      <c r="CC260" s="44" t="s">
        <v>354</v>
      </c>
      <c r="CD260" s="168">
        <f t="shared" si="126"/>
        <v>1520052.7420016071</v>
      </c>
      <c r="CE260" s="169">
        <v>1369145</v>
      </c>
      <c r="CF260" s="156">
        <f t="shared" si="127"/>
        <v>150907.74200160708</v>
      </c>
      <c r="CG260" s="156">
        <v>0</v>
      </c>
      <c r="CH260" s="156">
        <v>23211.200000000001</v>
      </c>
      <c r="CI260" s="156">
        <f t="shared" si="128"/>
        <v>0</v>
      </c>
      <c r="CJ260" s="169">
        <f t="shared" si="106"/>
        <v>174118.94200160709</v>
      </c>
      <c r="CK260" s="170">
        <f t="shared" si="107"/>
        <v>150907.74200160708</v>
      </c>
      <c r="CZ260" s="156"/>
      <c r="DA260" s="163">
        <v>251</v>
      </c>
      <c r="DB260" s="44" t="s">
        <v>354</v>
      </c>
      <c r="DC260" s="156"/>
      <c r="DD260" s="156"/>
      <c r="DE260" s="156"/>
      <c r="DF260" s="156"/>
      <c r="DG260" s="171">
        <f t="shared" si="129"/>
        <v>0</v>
      </c>
      <c r="DH260" s="156"/>
      <c r="DI260" s="156"/>
      <c r="DJ260" s="156"/>
      <c r="DK260" s="171">
        <f t="shared" si="130"/>
        <v>0</v>
      </c>
      <c r="DL260" s="172">
        <f t="shared" si="108"/>
        <v>0</v>
      </c>
      <c r="DM260" s="156"/>
      <c r="DN260" s="172">
        <f t="shared" si="109"/>
        <v>0</v>
      </c>
      <c r="DO260" s="156"/>
      <c r="DP260" s="162">
        <f t="shared" si="110"/>
        <v>150907.74200160708</v>
      </c>
      <c r="DQ260" s="156">
        <f t="shared" si="111"/>
        <v>0</v>
      </c>
      <c r="DR260" s="156">
        <f t="shared" si="131"/>
        <v>150907.74200160708</v>
      </c>
      <c r="DS260" s="171"/>
      <c r="DT260" s="172">
        <f t="shared" si="132"/>
        <v>0</v>
      </c>
      <c r="DU260" s="156"/>
      <c r="DV260" s="173"/>
      <c r="DW260" s="174"/>
      <c r="DX260" s="174"/>
      <c r="DY260" s="174"/>
      <c r="DZ260" s="171"/>
      <c r="EA260" s="175"/>
      <c r="EB260" s="176"/>
      <c r="EC260" s="177">
        <f t="shared" si="112"/>
        <v>-251</v>
      </c>
      <c r="ED260" s="175"/>
      <c r="EE260" s="178"/>
      <c r="EF260" s="175"/>
      <c r="EG260" s="175"/>
      <c r="EH260" s="174"/>
      <c r="EI260" s="175"/>
      <c r="EJ260" s="175"/>
      <c r="EK260" s="175"/>
      <c r="EL260" s="175"/>
      <c r="EM260" s="175"/>
    </row>
    <row r="261" spans="1:143" s="44" customFormat="1" ht="12" x14ac:dyDescent="0.2">
      <c r="A261" s="154">
        <v>252</v>
      </c>
      <c r="B261" s="45">
        <v>252</v>
      </c>
      <c r="C261" s="44" t="s">
        <v>355</v>
      </c>
      <c r="D261" s="155">
        <f t="shared" si="113"/>
        <v>0</v>
      </c>
      <c r="E261" s="156">
        <f t="shared" si="114"/>
        <v>0</v>
      </c>
      <c r="F261" s="156">
        <f t="shared" si="114"/>
        <v>0</v>
      </c>
      <c r="G261" s="156">
        <f t="shared" si="114"/>
        <v>0</v>
      </c>
      <c r="H261" s="157">
        <f t="shared" si="115"/>
        <v>0</v>
      </c>
      <c r="I261" s="156"/>
      <c r="J261" s="158">
        <f t="shared" si="116"/>
        <v>0</v>
      </c>
      <c r="K261" s="159">
        <f t="shared" si="117"/>
        <v>0</v>
      </c>
      <c r="L261" s="160">
        <f t="shared" si="100"/>
        <v>0</v>
      </c>
      <c r="M261" s="156"/>
      <c r="N261" s="161">
        <f t="shared" si="101"/>
        <v>0</v>
      </c>
      <c r="O261" s="156"/>
      <c r="P261" s="162">
        <f t="shared" si="118"/>
        <v>0</v>
      </c>
      <c r="Q261" s="156">
        <f t="shared" si="119"/>
        <v>0</v>
      </c>
      <c r="R261" s="156">
        <f t="shared" si="120"/>
        <v>0</v>
      </c>
      <c r="S261" s="156">
        <f t="shared" si="121"/>
        <v>0</v>
      </c>
      <c r="T261" s="156">
        <f t="shared" si="102"/>
        <v>0</v>
      </c>
      <c r="U261" s="157">
        <f t="shared" si="103"/>
        <v>0</v>
      </c>
      <c r="V261" s="156"/>
      <c r="W261" s="161">
        <f t="shared" si="104"/>
        <v>0</v>
      </c>
      <c r="AA261" s="163">
        <v>252</v>
      </c>
      <c r="AB261" s="164"/>
      <c r="AC261" s="164"/>
      <c r="AD261" s="164"/>
      <c r="AE261" s="164"/>
      <c r="AF261" s="164"/>
      <c r="AG261" s="164"/>
      <c r="AH261" s="164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6"/>
      <c r="AW261" s="163">
        <f t="shared" si="105"/>
        <v>252</v>
      </c>
      <c r="AX261" s="164">
        <f t="shared" si="122"/>
        <v>0</v>
      </c>
      <c r="AY261" s="165">
        <f t="shared" si="123"/>
        <v>0</v>
      </c>
      <c r="AZ261" s="165">
        <f t="shared" si="124"/>
        <v>0</v>
      </c>
      <c r="BA261" s="165">
        <f t="shared" si="124"/>
        <v>0</v>
      </c>
      <c r="BB261" s="166">
        <f t="shared" si="125"/>
        <v>0</v>
      </c>
      <c r="BD261" s="163"/>
      <c r="BE261" s="165"/>
      <c r="BF261" s="165"/>
      <c r="BG261" s="165"/>
      <c r="BH261" s="166"/>
      <c r="BJ261" s="167"/>
      <c r="CA261" s="163">
        <v>252</v>
      </c>
      <c r="CB261" s="45">
        <v>252</v>
      </c>
      <c r="CC261" s="44" t="s">
        <v>355</v>
      </c>
      <c r="CD261" s="168">
        <f t="shared" si="126"/>
        <v>0</v>
      </c>
      <c r="CE261" s="169">
        <v>0</v>
      </c>
      <c r="CF261" s="156">
        <f t="shared" si="127"/>
        <v>0</v>
      </c>
      <c r="CG261" s="156">
        <v>0</v>
      </c>
      <c r="CH261" s="156">
        <v>0</v>
      </c>
      <c r="CI261" s="156">
        <f t="shared" si="128"/>
        <v>0</v>
      </c>
      <c r="CJ261" s="169">
        <f t="shared" si="106"/>
        <v>0</v>
      </c>
      <c r="CK261" s="170">
        <f t="shared" si="107"/>
        <v>0</v>
      </c>
      <c r="CZ261" s="156"/>
      <c r="DA261" s="163">
        <v>252</v>
      </c>
      <c r="DB261" s="44" t="s">
        <v>355</v>
      </c>
      <c r="DC261" s="156"/>
      <c r="DD261" s="156"/>
      <c r="DE261" s="156"/>
      <c r="DF261" s="156"/>
      <c r="DG261" s="171">
        <f t="shared" si="129"/>
        <v>0</v>
      </c>
      <c r="DH261" s="156"/>
      <c r="DI261" s="156"/>
      <c r="DJ261" s="156"/>
      <c r="DK261" s="171">
        <f t="shared" si="130"/>
        <v>0</v>
      </c>
      <c r="DL261" s="172">
        <f t="shared" si="108"/>
        <v>0</v>
      </c>
      <c r="DM261" s="156"/>
      <c r="DN261" s="172">
        <f t="shared" si="109"/>
        <v>0</v>
      </c>
      <c r="DO261" s="156"/>
      <c r="DP261" s="162">
        <f t="shared" si="110"/>
        <v>0</v>
      </c>
      <c r="DQ261" s="156">
        <f t="shared" si="111"/>
        <v>0</v>
      </c>
      <c r="DR261" s="156">
        <f t="shared" si="131"/>
        <v>0</v>
      </c>
      <c r="DS261" s="171"/>
      <c r="DT261" s="172">
        <f t="shared" si="132"/>
        <v>0</v>
      </c>
      <c r="DU261" s="156"/>
      <c r="DV261" s="173"/>
      <c r="DW261" s="174"/>
      <c r="DX261" s="174"/>
      <c r="DY261" s="174"/>
      <c r="DZ261" s="171"/>
      <c r="EA261" s="175"/>
      <c r="EB261" s="176"/>
      <c r="EC261" s="177">
        <f t="shared" si="112"/>
        <v>-252</v>
      </c>
      <c r="ED261" s="175"/>
      <c r="EE261" s="178"/>
      <c r="EF261" s="175"/>
      <c r="EG261" s="175"/>
      <c r="EH261" s="174"/>
      <c r="EI261" s="175"/>
      <c r="EJ261" s="175"/>
      <c r="EK261" s="175"/>
      <c r="EL261" s="175"/>
      <c r="EM261" s="175"/>
    </row>
    <row r="262" spans="1:143" s="44" customFormat="1" ht="12" x14ac:dyDescent="0.2">
      <c r="A262" s="154">
        <v>253</v>
      </c>
      <c r="B262" s="45">
        <v>253</v>
      </c>
      <c r="C262" s="44" t="s">
        <v>356</v>
      </c>
      <c r="D262" s="155">
        <f t="shared" si="113"/>
        <v>1.0232558139534884</v>
      </c>
      <c r="E262" s="156">
        <f t="shared" si="114"/>
        <v>40758</v>
      </c>
      <c r="F262" s="156">
        <f t="shared" si="114"/>
        <v>0</v>
      </c>
      <c r="G262" s="156">
        <f t="shared" si="114"/>
        <v>959.81395348837214</v>
      </c>
      <c r="H262" s="157">
        <f t="shared" si="115"/>
        <v>41717.813953488374</v>
      </c>
      <c r="I262" s="156"/>
      <c r="J262" s="158">
        <f t="shared" si="116"/>
        <v>959.81395348837214</v>
      </c>
      <c r="K262" s="159">
        <f t="shared" si="117"/>
        <v>8338</v>
      </c>
      <c r="L262" s="160">
        <f t="shared" si="100"/>
        <v>9297.8139534883721</v>
      </c>
      <c r="M262" s="156"/>
      <c r="N262" s="161">
        <f t="shared" si="101"/>
        <v>32420</v>
      </c>
      <c r="O262" s="156"/>
      <c r="P262" s="162">
        <f t="shared" si="118"/>
        <v>959.81395348837214</v>
      </c>
      <c r="Q262" s="156">
        <f t="shared" si="119"/>
        <v>0</v>
      </c>
      <c r="R262" s="156">
        <f t="shared" si="120"/>
        <v>0</v>
      </c>
      <c r="S262" s="156">
        <f t="shared" si="121"/>
        <v>0</v>
      </c>
      <c r="T262" s="156">
        <f t="shared" si="102"/>
        <v>8338</v>
      </c>
      <c r="U262" s="157">
        <f t="shared" si="103"/>
        <v>9297.8139534883721</v>
      </c>
      <c r="V262" s="156"/>
      <c r="W262" s="161">
        <f t="shared" si="104"/>
        <v>9297.8139534883721</v>
      </c>
      <c r="AA262" s="163">
        <v>253</v>
      </c>
      <c r="AB262" s="164">
        <v>1.0232558139534884</v>
      </c>
      <c r="AC262" s="164">
        <v>0</v>
      </c>
      <c r="AD262" s="164">
        <v>0</v>
      </c>
      <c r="AE262" s="164">
        <v>0</v>
      </c>
      <c r="AF262" s="164">
        <v>0</v>
      </c>
      <c r="AG262" s="164">
        <v>0</v>
      </c>
      <c r="AH262" s="164">
        <v>40758</v>
      </c>
      <c r="AI262" s="165">
        <v>0</v>
      </c>
      <c r="AJ262" s="165">
        <v>0</v>
      </c>
      <c r="AK262" s="165">
        <v>0</v>
      </c>
      <c r="AL262" s="165">
        <v>40758</v>
      </c>
      <c r="AM262" s="165">
        <v>0</v>
      </c>
      <c r="AN262" s="165">
        <v>959.81395348837214</v>
      </c>
      <c r="AO262" s="165">
        <v>41717.813953488374</v>
      </c>
      <c r="AP262" s="165">
        <v>0</v>
      </c>
      <c r="AQ262" s="165">
        <v>0</v>
      </c>
      <c r="AR262" s="165">
        <v>0</v>
      </c>
      <c r="AS262" s="165">
        <v>0</v>
      </c>
      <c r="AT262" s="165">
        <v>0</v>
      </c>
      <c r="AU262" s="166">
        <v>41717.813953488374</v>
      </c>
      <c r="AW262" s="163">
        <f t="shared" si="105"/>
        <v>253</v>
      </c>
      <c r="AX262" s="164">
        <f t="shared" si="122"/>
        <v>0</v>
      </c>
      <c r="AY262" s="165">
        <f t="shared" si="123"/>
        <v>0</v>
      </c>
      <c r="AZ262" s="165">
        <f t="shared" si="124"/>
        <v>0</v>
      </c>
      <c r="BA262" s="165">
        <f t="shared" si="124"/>
        <v>0</v>
      </c>
      <c r="BB262" s="166">
        <f t="shared" si="125"/>
        <v>0</v>
      </c>
      <c r="BC262" s="44">
        <v>41718</v>
      </c>
      <c r="BD262" s="163"/>
      <c r="BE262" s="165"/>
      <c r="BF262" s="165"/>
      <c r="BG262" s="165"/>
      <c r="BH262" s="166"/>
      <c r="BJ262" s="167"/>
      <c r="CA262" s="163">
        <v>253</v>
      </c>
      <c r="CB262" s="45">
        <v>253</v>
      </c>
      <c r="CC262" s="44" t="s">
        <v>356</v>
      </c>
      <c r="CD262" s="168">
        <f t="shared" si="126"/>
        <v>40758</v>
      </c>
      <c r="CE262" s="169">
        <v>32420</v>
      </c>
      <c r="CF262" s="156">
        <f t="shared" si="127"/>
        <v>8338</v>
      </c>
      <c r="CG262" s="156">
        <v>0</v>
      </c>
      <c r="CH262" s="156">
        <v>0</v>
      </c>
      <c r="CI262" s="156">
        <f t="shared" si="128"/>
        <v>0</v>
      </c>
      <c r="CJ262" s="169">
        <f t="shared" si="106"/>
        <v>8338</v>
      </c>
      <c r="CK262" s="170">
        <f t="shared" si="107"/>
        <v>8338</v>
      </c>
      <c r="CZ262" s="156"/>
      <c r="DA262" s="163">
        <v>253</v>
      </c>
      <c r="DB262" s="44" t="s">
        <v>356</v>
      </c>
      <c r="DC262" s="156"/>
      <c r="DD262" s="156"/>
      <c r="DE262" s="156"/>
      <c r="DF262" s="156"/>
      <c r="DG262" s="171">
        <f t="shared" si="129"/>
        <v>0</v>
      </c>
      <c r="DH262" s="156"/>
      <c r="DI262" s="156"/>
      <c r="DJ262" s="156"/>
      <c r="DK262" s="171">
        <f t="shared" si="130"/>
        <v>0</v>
      </c>
      <c r="DL262" s="172">
        <f t="shared" si="108"/>
        <v>0</v>
      </c>
      <c r="DM262" s="156"/>
      <c r="DN262" s="172">
        <f t="shared" si="109"/>
        <v>0</v>
      </c>
      <c r="DO262" s="156"/>
      <c r="DP262" s="162">
        <f t="shared" si="110"/>
        <v>8338</v>
      </c>
      <c r="DQ262" s="156">
        <f t="shared" si="111"/>
        <v>0</v>
      </c>
      <c r="DR262" s="156">
        <f t="shared" si="131"/>
        <v>8338</v>
      </c>
      <c r="DS262" s="171"/>
      <c r="DT262" s="172">
        <f t="shared" si="132"/>
        <v>0</v>
      </c>
      <c r="DU262" s="156"/>
      <c r="DV262" s="173"/>
      <c r="DW262" s="174"/>
      <c r="DX262" s="174"/>
      <c r="DY262" s="174"/>
      <c r="DZ262" s="171"/>
      <c r="EA262" s="175"/>
      <c r="EB262" s="176"/>
      <c r="EC262" s="177">
        <f t="shared" si="112"/>
        <v>-253</v>
      </c>
      <c r="ED262" s="175"/>
      <c r="EE262" s="178"/>
      <c r="EF262" s="175"/>
      <c r="EG262" s="175"/>
      <c r="EH262" s="174"/>
      <c r="EI262" s="175"/>
      <c r="EJ262" s="175"/>
      <c r="EK262" s="175"/>
      <c r="EL262" s="175"/>
      <c r="EM262" s="175"/>
    </row>
    <row r="263" spans="1:143" s="44" customFormat="1" ht="12" x14ac:dyDescent="0.2">
      <c r="A263" s="154">
        <v>254</v>
      </c>
      <c r="B263" s="45">
        <v>254</v>
      </c>
      <c r="C263" s="44" t="s">
        <v>357</v>
      </c>
      <c r="D263" s="155">
        <f t="shared" si="113"/>
        <v>0</v>
      </c>
      <c r="E263" s="156">
        <f t="shared" si="114"/>
        <v>0</v>
      </c>
      <c r="F263" s="156">
        <f t="shared" si="114"/>
        <v>0</v>
      </c>
      <c r="G263" s="156">
        <f t="shared" si="114"/>
        <v>0</v>
      </c>
      <c r="H263" s="157">
        <f t="shared" si="115"/>
        <v>0</v>
      </c>
      <c r="I263" s="156"/>
      <c r="J263" s="158">
        <f t="shared" si="116"/>
        <v>0</v>
      </c>
      <c r="K263" s="159">
        <f t="shared" si="117"/>
        <v>0</v>
      </c>
      <c r="L263" s="160">
        <f t="shared" si="100"/>
        <v>0</v>
      </c>
      <c r="M263" s="156"/>
      <c r="N263" s="161">
        <f t="shared" si="101"/>
        <v>0</v>
      </c>
      <c r="O263" s="156"/>
      <c r="P263" s="162">
        <f t="shared" si="118"/>
        <v>0</v>
      </c>
      <c r="Q263" s="156">
        <f t="shared" si="119"/>
        <v>0</v>
      </c>
      <c r="R263" s="156">
        <f t="shared" si="120"/>
        <v>0</v>
      </c>
      <c r="S263" s="156">
        <f t="shared" si="121"/>
        <v>0</v>
      </c>
      <c r="T263" s="156">
        <f t="shared" si="102"/>
        <v>0</v>
      </c>
      <c r="U263" s="157">
        <f t="shared" si="103"/>
        <v>0</v>
      </c>
      <c r="V263" s="156"/>
      <c r="W263" s="161">
        <f t="shared" si="104"/>
        <v>0</v>
      </c>
      <c r="AA263" s="163">
        <v>254</v>
      </c>
      <c r="AB263" s="164"/>
      <c r="AC263" s="164"/>
      <c r="AD263" s="164"/>
      <c r="AE263" s="164"/>
      <c r="AF263" s="164"/>
      <c r="AG263" s="164"/>
      <c r="AH263" s="164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6"/>
      <c r="AW263" s="163">
        <f t="shared" si="105"/>
        <v>254</v>
      </c>
      <c r="AX263" s="164">
        <f t="shared" si="122"/>
        <v>0</v>
      </c>
      <c r="AY263" s="165">
        <f t="shared" si="123"/>
        <v>0</v>
      </c>
      <c r="AZ263" s="165">
        <f t="shared" si="124"/>
        <v>0</v>
      </c>
      <c r="BA263" s="165">
        <f t="shared" si="124"/>
        <v>0</v>
      </c>
      <c r="BB263" s="166">
        <f t="shared" si="125"/>
        <v>0</v>
      </c>
      <c r="BD263" s="163"/>
      <c r="BE263" s="165"/>
      <c r="BF263" s="165"/>
      <c r="BG263" s="165"/>
      <c r="BH263" s="166"/>
      <c r="BJ263" s="167"/>
      <c r="CA263" s="163">
        <v>254</v>
      </c>
      <c r="CB263" s="45">
        <v>254</v>
      </c>
      <c r="CC263" s="44" t="s">
        <v>357</v>
      </c>
      <c r="CD263" s="168">
        <f t="shared" si="126"/>
        <v>0</v>
      </c>
      <c r="CE263" s="169">
        <v>0</v>
      </c>
      <c r="CF263" s="156">
        <f t="shared" si="127"/>
        <v>0</v>
      </c>
      <c r="CG263" s="156">
        <v>0</v>
      </c>
      <c r="CH263" s="156">
        <v>0</v>
      </c>
      <c r="CI263" s="156">
        <f t="shared" si="128"/>
        <v>0</v>
      </c>
      <c r="CJ263" s="169">
        <f t="shared" si="106"/>
        <v>0</v>
      </c>
      <c r="CK263" s="170">
        <f t="shared" si="107"/>
        <v>0</v>
      </c>
      <c r="CZ263" s="156"/>
      <c r="DA263" s="163">
        <v>254</v>
      </c>
      <c r="DB263" s="44" t="s">
        <v>357</v>
      </c>
      <c r="DC263" s="156"/>
      <c r="DD263" s="156"/>
      <c r="DE263" s="156"/>
      <c r="DF263" s="156"/>
      <c r="DG263" s="171">
        <f t="shared" si="129"/>
        <v>0</v>
      </c>
      <c r="DH263" s="156"/>
      <c r="DI263" s="156"/>
      <c r="DJ263" s="156"/>
      <c r="DK263" s="171">
        <f t="shared" si="130"/>
        <v>0</v>
      </c>
      <c r="DL263" s="172">
        <f t="shared" si="108"/>
        <v>0</v>
      </c>
      <c r="DM263" s="156"/>
      <c r="DN263" s="172">
        <f t="shared" si="109"/>
        <v>0</v>
      </c>
      <c r="DO263" s="156"/>
      <c r="DP263" s="162">
        <f t="shared" si="110"/>
        <v>0</v>
      </c>
      <c r="DQ263" s="156">
        <f t="shared" si="111"/>
        <v>0</v>
      </c>
      <c r="DR263" s="156">
        <f t="shared" si="131"/>
        <v>0</v>
      </c>
      <c r="DS263" s="171"/>
      <c r="DT263" s="172">
        <f t="shared" si="132"/>
        <v>0</v>
      </c>
      <c r="DU263" s="156"/>
      <c r="DV263" s="173"/>
      <c r="DW263" s="174"/>
      <c r="DX263" s="174"/>
      <c r="DY263" s="174"/>
      <c r="DZ263" s="171"/>
      <c r="EA263" s="175"/>
      <c r="EB263" s="176"/>
      <c r="EC263" s="177">
        <f t="shared" si="112"/>
        <v>-254</v>
      </c>
      <c r="ED263" s="175"/>
      <c r="EE263" s="178"/>
      <c r="EF263" s="175"/>
      <c r="EG263" s="175"/>
      <c r="EH263" s="174"/>
      <c r="EI263" s="175"/>
      <c r="EJ263" s="175"/>
      <c r="EK263" s="175"/>
      <c r="EL263" s="175"/>
      <c r="EM263" s="175"/>
    </row>
    <row r="264" spans="1:143" s="44" customFormat="1" ht="12" x14ac:dyDescent="0.2">
      <c r="A264" s="154">
        <v>255</v>
      </c>
      <c r="B264" s="45">
        <v>255</v>
      </c>
      <c r="C264" s="44" t="s">
        <v>358</v>
      </c>
      <c r="D264" s="155">
        <f t="shared" si="113"/>
        <v>0</v>
      </c>
      <c r="E264" s="156">
        <f t="shared" si="114"/>
        <v>0</v>
      </c>
      <c r="F264" s="156">
        <f t="shared" si="114"/>
        <v>0</v>
      </c>
      <c r="G264" s="156">
        <f t="shared" si="114"/>
        <v>0</v>
      </c>
      <c r="H264" s="157">
        <f t="shared" si="115"/>
        <v>0</v>
      </c>
      <c r="I264" s="156"/>
      <c r="J264" s="158">
        <f t="shared" si="116"/>
        <v>0</v>
      </c>
      <c r="K264" s="159">
        <f t="shared" si="117"/>
        <v>0</v>
      </c>
      <c r="L264" s="160">
        <f t="shared" si="100"/>
        <v>0</v>
      </c>
      <c r="M264" s="156"/>
      <c r="N264" s="161">
        <f t="shared" si="101"/>
        <v>0</v>
      </c>
      <c r="O264" s="156"/>
      <c r="P264" s="162">
        <f t="shared" si="118"/>
        <v>0</v>
      </c>
      <c r="Q264" s="156">
        <f t="shared" si="119"/>
        <v>0</v>
      </c>
      <c r="R264" s="156">
        <f t="shared" si="120"/>
        <v>0</v>
      </c>
      <c r="S264" s="156">
        <f t="shared" si="121"/>
        <v>0</v>
      </c>
      <c r="T264" s="156">
        <f t="shared" si="102"/>
        <v>0</v>
      </c>
      <c r="U264" s="157">
        <f t="shared" si="103"/>
        <v>0</v>
      </c>
      <c r="V264" s="156"/>
      <c r="W264" s="161">
        <f t="shared" si="104"/>
        <v>0</v>
      </c>
      <c r="AA264" s="163">
        <v>255</v>
      </c>
      <c r="AB264" s="164"/>
      <c r="AC264" s="164"/>
      <c r="AD264" s="164"/>
      <c r="AE264" s="164"/>
      <c r="AF264" s="164"/>
      <c r="AG264" s="164"/>
      <c r="AH264" s="164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6"/>
      <c r="AW264" s="163">
        <f t="shared" si="105"/>
        <v>255</v>
      </c>
      <c r="AX264" s="164">
        <f t="shared" si="122"/>
        <v>0</v>
      </c>
      <c r="AY264" s="165">
        <f t="shared" si="123"/>
        <v>0</v>
      </c>
      <c r="AZ264" s="165">
        <f t="shared" si="124"/>
        <v>0</v>
      </c>
      <c r="BA264" s="165">
        <f t="shared" si="124"/>
        <v>0</v>
      </c>
      <c r="BB264" s="166">
        <f t="shared" si="125"/>
        <v>0</v>
      </c>
      <c r="BD264" s="163"/>
      <c r="BE264" s="165"/>
      <c r="BF264" s="165"/>
      <c r="BG264" s="165"/>
      <c r="BH264" s="166"/>
      <c r="BJ264" s="167"/>
      <c r="CA264" s="163">
        <v>255</v>
      </c>
      <c r="CB264" s="45">
        <v>255</v>
      </c>
      <c r="CC264" s="44" t="s">
        <v>358</v>
      </c>
      <c r="CD264" s="168">
        <f t="shared" si="126"/>
        <v>0</v>
      </c>
      <c r="CE264" s="169">
        <v>0</v>
      </c>
      <c r="CF264" s="156">
        <f t="shared" si="127"/>
        <v>0</v>
      </c>
      <c r="CG264" s="156">
        <v>0</v>
      </c>
      <c r="CH264" s="156">
        <v>0</v>
      </c>
      <c r="CI264" s="156">
        <f t="shared" si="128"/>
        <v>0</v>
      </c>
      <c r="CJ264" s="169">
        <f t="shared" si="106"/>
        <v>0</v>
      </c>
      <c r="CK264" s="170">
        <f t="shared" si="107"/>
        <v>0</v>
      </c>
      <c r="CZ264" s="156"/>
      <c r="DA264" s="163">
        <v>255</v>
      </c>
      <c r="DB264" s="44" t="s">
        <v>358</v>
      </c>
      <c r="DC264" s="156"/>
      <c r="DD264" s="156"/>
      <c r="DE264" s="156"/>
      <c r="DF264" s="156"/>
      <c r="DG264" s="171">
        <f t="shared" si="129"/>
        <v>0</v>
      </c>
      <c r="DH264" s="156"/>
      <c r="DI264" s="156"/>
      <c r="DJ264" s="156"/>
      <c r="DK264" s="171">
        <f t="shared" si="130"/>
        <v>0</v>
      </c>
      <c r="DL264" s="172">
        <f t="shared" si="108"/>
        <v>0</v>
      </c>
      <c r="DM264" s="156"/>
      <c r="DN264" s="172">
        <f t="shared" si="109"/>
        <v>0</v>
      </c>
      <c r="DO264" s="156"/>
      <c r="DP264" s="162">
        <f t="shared" si="110"/>
        <v>0</v>
      </c>
      <c r="DQ264" s="156">
        <f t="shared" si="111"/>
        <v>0</v>
      </c>
      <c r="DR264" s="156">
        <f t="shared" si="131"/>
        <v>0</v>
      </c>
      <c r="DS264" s="171"/>
      <c r="DT264" s="172">
        <f t="shared" si="132"/>
        <v>0</v>
      </c>
      <c r="DU264" s="156"/>
      <c r="DV264" s="173"/>
      <c r="DW264" s="174"/>
      <c r="DX264" s="174"/>
      <c r="DY264" s="174"/>
      <c r="DZ264" s="171"/>
      <c r="EA264" s="175"/>
      <c r="EB264" s="176"/>
      <c r="EC264" s="177">
        <f t="shared" si="112"/>
        <v>-255</v>
      </c>
      <c r="ED264" s="175"/>
      <c r="EE264" s="178"/>
      <c r="EF264" s="175"/>
      <c r="EG264" s="175"/>
      <c r="EH264" s="174"/>
      <c r="EI264" s="175"/>
      <c r="EJ264" s="175"/>
      <c r="EK264" s="175"/>
      <c r="EL264" s="175"/>
      <c r="EM264" s="175"/>
    </row>
    <row r="265" spans="1:143" s="44" customFormat="1" ht="12" x14ac:dyDescent="0.2">
      <c r="A265" s="154">
        <v>256</v>
      </c>
      <c r="B265" s="45">
        <v>256</v>
      </c>
      <c r="C265" s="44" t="s">
        <v>359</v>
      </c>
      <c r="D265" s="155">
        <f t="shared" si="113"/>
        <v>0</v>
      </c>
      <c r="E265" s="156">
        <f t="shared" si="114"/>
        <v>0</v>
      </c>
      <c r="F265" s="156">
        <f t="shared" si="114"/>
        <v>0</v>
      </c>
      <c r="G265" s="156">
        <f t="shared" si="114"/>
        <v>0</v>
      </c>
      <c r="H265" s="157">
        <f t="shared" si="115"/>
        <v>0</v>
      </c>
      <c r="I265" s="156"/>
      <c r="J265" s="158">
        <f t="shared" si="116"/>
        <v>0</v>
      </c>
      <c r="K265" s="159">
        <f t="shared" si="117"/>
        <v>0</v>
      </c>
      <c r="L265" s="160">
        <f t="shared" si="100"/>
        <v>0</v>
      </c>
      <c r="M265" s="156"/>
      <c r="N265" s="161">
        <f t="shared" si="101"/>
        <v>0</v>
      </c>
      <c r="O265" s="156"/>
      <c r="P265" s="162">
        <f t="shared" si="118"/>
        <v>0</v>
      </c>
      <c r="Q265" s="156">
        <f t="shared" si="119"/>
        <v>0</v>
      </c>
      <c r="R265" s="156">
        <f t="shared" si="120"/>
        <v>0</v>
      </c>
      <c r="S265" s="156">
        <f t="shared" si="121"/>
        <v>0</v>
      </c>
      <c r="T265" s="156">
        <f t="shared" si="102"/>
        <v>0</v>
      </c>
      <c r="U265" s="157">
        <f t="shared" si="103"/>
        <v>0</v>
      </c>
      <c r="V265" s="156"/>
      <c r="W265" s="161">
        <f t="shared" si="104"/>
        <v>0</v>
      </c>
      <c r="AA265" s="163">
        <v>256</v>
      </c>
      <c r="AB265" s="164"/>
      <c r="AC265" s="164"/>
      <c r="AD265" s="164"/>
      <c r="AE265" s="164"/>
      <c r="AF265" s="164"/>
      <c r="AG265" s="164"/>
      <c r="AH265" s="164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6"/>
      <c r="AW265" s="163">
        <f t="shared" si="105"/>
        <v>256</v>
      </c>
      <c r="AX265" s="164">
        <f t="shared" si="122"/>
        <v>0</v>
      </c>
      <c r="AY265" s="165">
        <f t="shared" si="123"/>
        <v>0</v>
      </c>
      <c r="AZ265" s="165">
        <f t="shared" si="124"/>
        <v>0</v>
      </c>
      <c r="BA265" s="165">
        <f t="shared" si="124"/>
        <v>0</v>
      </c>
      <c r="BB265" s="166">
        <f t="shared" si="125"/>
        <v>0</v>
      </c>
      <c r="BD265" s="163"/>
      <c r="BE265" s="165"/>
      <c r="BF265" s="165"/>
      <c r="BG265" s="165"/>
      <c r="BH265" s="166"/>
      <c r="BJ265" s="167"/>
      <c r="CA265" s="163">
        <v>256</v>
      </c>
      <c r="CB265" s="45">
        <v>256</v>
      </c>
      <c r="CC265" s="44" t="s">
        <v>359</v>
      </c>
      <c r="CD265" s="168">
        <f t="shared" si="126"/>
        <v>0</v>
      </c>
      <c r="CE265" s="169">
        <v>0</v>
      </c>
      <c r="CF265" s="156">
        <f t="shared" si="127"/>
        <v>0</v>
      </c>
      <c r="CG265" s="156">
        <v>0</v>
      </c>
      <c r="CH265" s="156">
        <v>0</v>
      </c>
      <c r="CI265" s="156">
        <f t="shared" si="128"/>
        <v>0</v>
      </c>
      <c r="CJ265" s="169">
        <f t="shared" si="106"/>
        <v>0</v>
      </c>
      <c r="CK265" s="170">
        <f t="shared" si="107"/>
        <v>0</v>
      </c>
      <c r="CZ265" s="156"/>
      <c r="DA265" s="163">
        <v>256</v>
      </c>
      <c r="DB265" s="44" t="s">
        <v>359</v>
      </c>
      <c r="DC265" s="156"/>
      <c r="DD265" s="156"/>
      <c r="DE265" s="156"/>
      <c r="DF265" s="156"/>
      <c r="DG265" s="171">
        <f t="shared" si="129"/>
        <v>0</v>
      </c>
      <c r="DH265" s="156"/>
      <c r="DI265" s="156"/>
      <c r="DJ265" s="156"/>
      <c r="DK265" s="171">
        <f t="shared" si="130"/>
        <v>0</v>
      </c>
      <c r="DL265" s="172">
        <f t="shared" si="108"/>
        <v>0</v>
      </c>
      <c r="DM265" s="156"/>
      <c r="DN265" s="172">
        <f t="shared" si="109"/>
        <v>0</v>
      </c>
      <c r="DO265" s="156"/>
      <c r="DP265" s="162">
        <f t="shared" si="110"/>
        <v>0</v>
      </c>
      <c r="DQ265" s="156">
        <f t="shared" si="111"/>
        <v>0</v>
      </c>
      <c r="DR265" s="156">
        <f t="shared" si="131"/>
        <v>0</v>
      </c>
      <c r="DS265" s="171"/>
      <c r="DT265" s="172">
        <f t="shared" si="132"/>
        <v>0</v>
      </c>
      <c r="DU265" s="156"/>
      <c r="DV265" s="173"/>
      <c r="DW265" s="174"/>
      <c r="DX265" s="174"/>
      <c r="DY265" s="174"/>
      <c r="DZ265" s="171"/>
      <c r="EA265" s="175"/>
      <c r="EB265" s="176"/>
      <c r="EC265" s="177">
        <f t="shared" si="112"/>
        <v>-256</v>
      </c>
      <c r="ED265" s="175"/>
      <c r="EE265" s="178"/>
      <c r="EF265" s="175"/>
      <c r="EG265" s="175"/>
      <c r="EH265" s="174"/>
      <c r="EI265" s="175"/>
      <c r="EJ265" s="175"/>
      <c r="EK265" s="175"/>
      <c r="EL265" s="175"/>
      <c r="EM265" s="175"/>
    </row>
    <row r="266" spans="1:143" s="44" customFormat="1" ht="12" x14ac:dyDescent="0.2">
      <c r="A266" s="154">
        <v>257</v>
      </c>
      <c r="B266" s="45">
        <v>257</v>
      </c>
      <c r="C266" s="44" t="s">
        <v>360</v>
      </c>
      <c r="D266" s="155">
        <f t="shared" si="113"/>
        <v>0</v>
      </c>
      <c r="E266" s="156">
        <f t="shared" si="114"/>
        <v>0</v>
      </c>
      <c r="F266" s="156">
        <f t="shared" si="114"/>
        <v>0</v>
      </c>
      <c r="G266" s="156">
        <f t="shared" si="114"/>
        <v>0</v>
      </c>
      <c r="H266" s="157">
        <f t="shared" si="115"/>
        <v>0</v>
      </c>
      <c r="I266" s="156"/>
      <c r="J266" s="158">
        <f t="shared" si="116"/>
        <v>0</v>
      </c>
      <c r="K266" s="159">
        <f t="shared" si="117"/>
        <v>0</v>
      </c>
      <c r="L266" s="160">
        <f t="shared" ref="L266:L329" si="133">SUM(J266:K266)</f>
        <v>0</v>
      </c>
      <c r="M266" s="156"/>
      <c r="N266" s="161">
        <f t="shared" ref="N266:N329" si="134">H266-L266</f>
        <v>0</v>
      </c>
      <c r="O266" s="156"/>
      <c r="P266" s="162">
        <f t="shared" si="118"/>
        <v>0</v>
      </c>
      <c r="Q266" s="156">
        <f t="shared" si="119"/>
        <v>0</v>
      </c>
      <c r="R266" s="156">
        <f t="shared" si="120"/>
        <v>0</v>
      </c>
      <c r="S266" s="156">
        <f t="shared" si="121"/>
        <v>0</v>
      </c>
      <c r="T266" s="156">
        <f t="shared" ref="T266:T329" si="135">K266</f>
        <v>0</v>
      </c>
      <c r="U266" s="157">
        <f t="shared" ref="U266:U329" si="136">SUM(P266:T266)-(S266*2)</f>
        <v>0</v>
      </c>
      <c r="V266" s="156"/>
      <c r="W266" s="161">
        <f t="shared" ref="W266:W329" si="137">AN266+AT266+CJ266+DF266+DK266</f>
        <v>0</v>
      </c>
      <c r="AA266" s="163">
        <v>257</v>
      </c>
      <c r="AB266" s="164"/>
      <c r="AC266" s="164"/>
      <c r="AD266" s="164"/>
      <c r="AE266" s="164"/>
      <c r="AF266" s="164"/>
      <c r="AG266" s="164"/>
      <c r="AH266" s="164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6"/>
      <c r="AW266" s="163">
        <f t="shared" ref="AW266:AW329" si="138">A266</f>
        <v>257</v>
      </c>
      <c r="AX266" s="164">
        <f t="shared" si="122"/>
        <v>0</v>
      </c>
      <c r="AY266" s="165">
        <f t="shared" si="123"/>
        <v>0</v>
      </c>
      <c r="AZ266" s="165">
        <f t="shared" si="124"/>
        <v>0</v>
      </c>
      <c r="BA266" s="165">
        <f t="shared" si="124"/>
        <v>0</v>
      </c>
      <c r="BB266" s="166">
        <f t="shared" si="125"/>
        <v>0</v>
      </c>
      <c r="BD266" s="163"/>
      <c r="BE266" s="165"/>
      <c r="BF266" s="165"/>
      <c r="BG266" s="165"/>
      <c r="BH266" s="166"/>
      <c r="BJ266" s="167"/>
      <c r="CA266" s="163">
        <v>257</v>
      </c>
      <c r="CB266" s="45">
        <v>257</v>
      </c>
      <c r="CC266" s="44" t="s">
        <v>360</v>
      </c>
      <c r="CD266" s="168">
        <f t="shared" si="126"/>
        <v>0</v>
      </c>
      <c r="CE266" s="169">
        <v>0</v>
      </c>
      <c r="CF266" s="156">
        <f t="shared" si="127"/>
        <v>0</v>
      </c>
      <c r="CG266" s="156">
        <v>0</v>
      </c>
      <c r="CH266" s="156">
        <v>0</v>
      </c>
      <c r="CI266" s="156">
        <f t="shared" si="128"/>
        <v>0</v>
      </c>
      <c r="CJ266" s="169">
        <f t="shared" ref="CJ266:CJ329" si="139">SUM(CF266:CH266)+CI266</f>
        <v>0</v>
      </c>
      <c r="CK266" s="170">
        <f t="shared" ref="CK266:CK329" si="140">(CF266+CI266)*CF$5+CG266*CG$5+CH266*CH$5</f>
        <v>0</v>
      </c>
      <c r="CZ266" s="156"/>
      <c r="DA266" s="163">
        <v>257</v>
      </c>
      <c r="DB266" s="44" t="s">
        <v>360</v>
      </c>
      <c r="DC266" s="156"/>
      <c r="DD266" s="156"/>
      <c r="DE266" s="156"/>
      <c r="DF266" s="156"/>
      <c r="DG266" s="171">
        <f t="shared" si="129"/>
        <v>0</v>
      </c>
      <c r="DH266" s="156"/>
      <c r="DI266" s="156"/>
      <c r="DJ266" s="156"/>
      <c r="DK266" s="171">
        <f t="shared" si="130"/>
        <v>0</v>
      </c>
      <c r="DL266" s="172">
        <f t="shared" ref="DL266:DL329" si="141">DK266+DG266</f>
        <v>0</v>
      </c>
      <c r="DM266" s="156"/>
      <c r="DN266" s="172">
        <f t="shared" ref="DN266:DN329" si="142">DJ266+DF266</f>
        <v>0</v>
      </c>
      <c r="DO266" s="156"/>
      <c r="DP266" s="162">
        <f t="shared" ref="DP266:DP329" si="143">CF266</f>
        <v>0</v>
      </c>
      <c r="DQ266" s="156">
        <f t="shared" ref="DQ266:DQ329" si="144">IF(CE266&lt;0,AM266,IF((AM266-CE266)&gt;0,AM266-CE266,0))</f>
        <v>0</v>
      </c>
      <c r="DR266" s="156">
        <f t="shared" si="131"/>
        <v>0</v>
      </c>
      <c r="DS266" s="171"/>
      <c r="DT266" s="172">
        <f t="shared" si="132"/>
        <v>0</v>
      </c>
      <c r="DU266" s="156"/>
      <c r="DV266" s="173"/>
      <c r="DW266" s="174"/>
      <c r="DX266" s="174"/>
      <c r="DY266" s="174"/>
      <c r="DZ266" s="171"/>
      <c r="EA266" s="175"/>
      <c r="EB266" s="176"/>
      <c r="EC266" s="177">
        <f t="shared" ref="EC266:EC329" si="145">EE266-A266</f>
        <v>-257</v>
      </c>
      <c r="ED266" s="175"/>
      <c r="EE266" s="178"/>
      <c r="EF266" s="175"/>
      <c r="EG266" s="175"/>
      <c r="EH266" s="174"/>
      <c r="EI266" s="175"/>
      <c r="EJ266" s="175"/>
      <c r="EK266" s="175"/>
      <c r="EL266" s="175"/>
      <c r="EM266" s="175"/>
    </row>
    <row r="267" spans="1:143" s="44" customFormat="1" ht="12" x14ac:dyDescent="0.2">
      <c r="A267" s="154">
        <v>258</v>
      </c>
      <c r="B267" s="45">
        <v>258</v>
      </c>
      <c r="C267" s="44" t="s">
        <v>361</v>
      </c>
      <c r="D267" s="155">
        <f t="shared" ref="D267:D330" si="146">AB267</f>
        <v>485.19585064638318</v>
      </c>
      <c r="E267" s="156">
        <f t="shared" ref="E267:G330" si="147">AL267+DD267</f>
        <v>7199460.9139965083</v>
      </c>
      <c r="F267" s="156">
        <f t="shared" si="147"/>
        <v>0</v>
      </c>
      <c r="G267" s="156">
        <f t="shared" si="147"/>
        <v>427260.02755804511</v>
      </c>
      <c r="H267" s="157">
        <f t="shared" ref="H267:H330" si="148">SUM(E267:G267)</f>
        <v>7626720.9415545538</v>
      </c>
      <c r="I267" s="156"/>
      <c r="J267" s="158">
        <f t="shared" ref="J267:J330" si="149">G267</f>
        <v>427260.02755804511</v>
      </c>
      <c r="K267" s="159">
        <f t="shared" ref="K267:K330" si="150">IF(CK267="",CJ267,CK267)</f>
        <v>230130.93965982512</v>
      </c>
      <c r="L267" s="160">
        <f t="shared" si="133"/>
        <v>657390.96721787029</v>
      </c>
      <c r="M267" s="156"/>
      <c r="N267" s="161">
        <f t="shared" si="134"/>
        <v>6969329.9743366838</v>
      </c>
      <c r="O267" s="156"/>
      <c r="P267" s="162">
        <f t="shared" ref="P267:P330" si="151">AN267+AS267+DF267+DJ267</f>
        <v>455113.70790630719</v>
      </c>
      <c r="Q267" s="156">
        <f t="shared" ref="Q267:Q330" si="152">AQ267</f>
        <v>0</v>
      </c>
      <c r="R267" s="156">
        <f t="shared" ref="R267:R330" si="153">AT267+DK267-AQ267</f>
        <v>504475.5427850922</v>
      </c>
      <c r="S267" s="156">
        <f t="shared" ref="S267:S330" si="154">AS267+DJ267</f>
        <v>27853.680348262049</v>
      </c>
      <c r="T267" s="156">
        <f t="shared" si="135"/>
        <v>230130.93965982512</v>
      </c>
      <c r="U267" s="157">
        <f t="shared" si="136"/>
        <v>1161866.5100029625</v>
      </c>
      <c r="V267" s="156"/>
      <c r="W267" s="161">
        <f t="shared" si="137"/>
        <v>1394109.2843396454</v>
      </c>
      <c r="AA267" s="163">
        <v>258</v>
      </c>
      <c r="AB267" s="164">
        <v>485.19585064638318</v>
      </c>
      <c r="AC267" s="164">
        <v>0</v>
      </c>
      <c r="AD267" s="164">
        <v>0</v>
      </c>
      <c r="AE267" s="164">
        <v>0</v>
      </c>
      <c r="AF267" s="164">
        <v>150.99999999999997</v>
      </c>
      <c r="AG267" s="164">
        <v>29.694755168722871</v>
      </c>
      <c r="AH267" s="164">
        <v>7807566</v>
      </c>
      <c r="AI267" s="165">
        <v>131483.22356666334</v>
      </c>
      <c r="AJ267" s="165">
        <v>476621.86243683012</v>
      </c>
      <c r="AK267" s="165">
        <v>0</v>
      </c>
      <c r="AL267" s="165">
        <v>7199460.9139965083</v>
      </c>
      <c r="AM267" s="165">
        <v>0</v>
      </c>
      <c r="AN267" s="165">
        <v>427260.02755804511</v>
      </c>
      <c r="AO267" s="165">
        <v>7626720.9415545501</v>
      </c>
      <c r="AP267" s="165">
        <v>476621.86243683012</v>
      </c>
      <c r="AQ267" s="165">
        <v>0</v>
      </c>
      <c r="AR267" s="165">
        <v>0</v>
      </c>
      <c r="AS267" s="165">
        <v>27853.680348262049</v>
      </c>
      <c r="AT267" s="165">
        <v>504475.5427850922</v>
      </c>
      <c r="AU267" s="166">
        <v>8131196.4843396405</v>
      </c>
      <c r="AW267" s="163">
        <f t="shared" si="138"/>
        <v>258</v>
      </c>
      <c r="AX267" s="164">
        <f t="shared" ref="AX267:AX330" si="155">AG267</f>
        <v>29.694755168722871</v>
      </c>
      <c r="AY267" s="165">
        <f t="shared" ref="AY267:AY330" si="156">AP267</f>
        <v>476621.86243683012</v>
      </c>
      <c r="AZ267" s="165">
        <f t="shared" ref="AZ267:BA330" si="157">AR267</f>
        <v>0</v>
      </c>
      <c r="BA267" s="165">
        <f t="shared" si="157"/>
        <v>27853.680348262049</v>
      </c>
      <c r="BB267" s="166">
        <f t="shared" ref="BB267:BB330" si="158">SUM(AY267:BA267)</f>
        <v>504475.5427850922</v>
      </c>
      <c r="BC267" s="44">
        <v>8262667</v>
      </c>
      <c r="BD267" s="163"/>
      <c r="BE267" s="165"/>
      <c r="BF267" s="165"/>
      <c r="BG267" s="165"/>
      <c r="BH267" s="166"/>
      <c r="BJ267" s="167"/>
      <c r="CA267" s="163">
        <v>258</v>
      </c>
      <c r="CB267" s="45">
        <v>258</v>
      </c>
      <c r="CC267" s="44" t="s">
        <v>361</v>
      </c>
      <c r="CD267" s="168">
        <f t="shared" ref="CD267:CD330" si="159">AL267</f>
        <v>7199460.9139965083</v>
      </c>
      <c r="CE267" s="169">
        <v>7046139</v>
      </c>
      <c r="CF267" s="156">
        <f t="shared" ref="CF267:CF330" si="160">IF(CE267&lt;0,CD267,IF(CD267-CE267&gt;0,CD267-CE267,0))</f>
        <v>153321.91399650835</v>
      </c>
      <c r="CG267" s="156">
        <v>231520.19999999998</v>
      </c>
      <c r="CH267" s="156">
        <v>77531.600000000006</v>
      </c>
      <c r="CI267" s="156">
        <f t="shared" ref="CI267:CI330" si="161">EW267</f>
        <v>0</v>
      </c>
      <c r="CJ267" s="169">
        <f t="shared" si="139"/>
        <v>462373.71399650828</v>
      </c>
      <c r="CK267" s="170">
        <f t="shared" si="140"/>
        <v>230130.93965982512</v>
      </c>
      <c r="CZ267" s="156"/>
      <c r="DA267" s="163">
        <v>258</v>
      </c>
      <c r="DB267" s="44" t="s">
        <v>361</v>
      </c>
      <c r="DC267" s="156"/>
      <c r="DD267" s="156"/>
      <c r="DE267" s="156"/>
      <c r="DF267" s="156"/>
      <c r="DG267" s="171">
        <f t="shared" ref="DG267:DG330" si="162">SUM(DD267:DF267)</f>
        <v>0</v>
      </c>
      <c r="DH267" s="156"/>
      <c r="DI267" s="156"/>
      <c r="DJ267" s="156"/>
      <c r="DK267" s="171">
        <f t="shared" ref="DK267:DK330" si="163">SUM(DH267:DJ267)</f>
        <v>0</v>
      </c>
      <c r="DL267" s="172">
        <f t="shared" si="141"/>
        <v>0</v>
      </c>
      <c r="DM267" s="156"/>
      <c r="DN267" s="172">
        <f t="shared" si="142"/>
        <v>0</v>
      </c>
      <c r="DO267" s="156"/>
      <c r="DP267" s="162">
        <f t="shared" si="143"/>
        <v>153321.91399650835</v>
      </c>
      <c r="DQ267" s="156">
        <f t="shared" si="144"/>
        <v>0</v>
      </c>
      <c r="DR267" s="156">
        <f t="shared" ref="DR267:DR330" si="164">DP267-DQ267</f>
        <v>153321.91399650835</v>
      </c>
      <c r="DS267" s="171"/>
      <c r="DT267" s="172">
        <f t="shared" ref="DT267:DT330" si="165">IF(AND(DR267&lt;0,DS267&lt;0),      IF(DR267&lt;DS267,    0,   DS267-DR267),    IF(AND(DR267&gt;0,DS267&gt;0),     IF(OR(DS267&gt;DR267,DS267=DR267    ),      DS267-DR267,    0), DS267))</f>
        <v>0</v>
      </c>
      <c r="DU267" s="156"/>
      <c r="DV267" s="173"/>
      <c r="DW267" s="174"/>
      <c r="DX267" s="174"/>
      <c r="DY267" s="174"/>
      <c r="DZ267" s="171"/>
      <c r="EA267" s="175"/>
      <c r="EB267" s="176"/>
      <c r="EC267" s="177">
        <f t="shared" si="145"/>
        <v>-258</v>
      </c>
      <c r="ED267" s="175"/>
      <c r="EE267" s="178"/>
      <c r="EF267" s="175"/>
      <c r="EG267" s="175"/>
      <c r="EH267" s="174"/>
      <c r="EI267" s="175"/>
      <c r="EJ267" s="175"/>
      <c r="EK267" s="175"/>
      <c r="EL267" s="175"/>
      <c r="EM267" s="175"/>
    </row>
    <row r="268" spans="1:143" s="44" customFormat="1" ht="12" x14ac:dyDescent="0.2">
      <c r="A268" s="154">
        <v>259</v>
      </c>
      <c r="B268" s="45">
        <v>259</v>
      </c>
      <c r="C268" s="44" t="s">
        <v>362</v>
      </c>
      <c r="D268" s="155">
        <f t="shared" si="146"/>
        <v>0</v>
      </c>
      <c r="E268" s="156">
        <f t="shared" si="147"/>
        <v>0</v>
      </c>
      <c r="F268" s="156">
        <f t="shared" si="147"/>
        <v>0</v>
      </c>
      <c r="G268" s="156">
        <f t="shared" si="147"/>
        <v>0</v>
      </c>
      <c r="H268" s="157">
        <f t="shared" si="148"/>
        <v>0</v>
      </c>
      <c r="I268" s="156"/>
      <c r="J268" s="158">
        <f t="shared" si="149"/>
        <v>0</v>
      </c>
      <c r="K268" s="159">
        <f t="shared" si="150"/>
        <v>0</v>
      </c>
      <c r="L268" s="160">
        <f t="shared" si="133"/>
        <v>0</v>
      </c>
      <c r="M268" s="156"/>
      <c r="N268" s="161">
        <f t="shared" si="134"/>
        <v>0</v>
      </c>
      <c r="O268" s="156"/>
      <c r="P268" s="162">
        <f t="shared" si="151"/>
        <v>0</v>
      </c>
      <c r="Q268" s="156">
        <f t="shared" si="152"/>
        <v>0</v>
      </c>
      <c r="R268" s="156">
        <f t="shared" si="153"/>
        <v>0</v>
      </c>
      <c r="S268" s="156">
        <f t="shared" si="154"/>
        <v>0</v>
      </c>
      <c r="T268" s="156">
        <f t="shared" si="135"/>
        <v>0</v>
      </c>
      <c r="U268" s="157">
        <f t="shared" si="136"/>
        <v>0</v>
      </c>
      <c r="V268" s="156"/>
      <c r="W268" s="161">
        <f t="shared" si="137"/>
        <v>0</v>
      </c>
      <c r="AA268" s="163">
        <v>259</v>
      </c>
      <c r="AB268" s="164"/>
      <c r="AC268" s="164"/>
      <c r="AD268" s="164"/>
      <c r="AE268" s="164"/>
      <c r="AF268" s="164"/>
      <c r="AG268" s="164"/>
      <c r="AH268" s="164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6"/>
      <c r="AW268" s="163">
        <f t="shared" si="138"/>
        <v>259</v>
      </c>
      <c r="AX268" s="164">
        <f t="shared" si="155"/>
        <v>0</v>
      </c>
      <c r="AY268" s="165">
        <f t="shared" si="156"/>
        <v>0</v>
      </c>
      <c r="AZ268" s="165">
        <f t="shared" si="157"/>
        <v>0</v>
      </c>
      <c r="BA268" s="165">
        <f t="shared" si="157"/>
        <v>0</v>
      </c>
      <c r="BB268" s="166">
        <f t="shared" si="158"/>
        <v>0</v>
      </c>
      <c r="BD268" s="163"/>
      <c r="BE268" s="165"/>
      <c r="BF268" s="165"/>
      <c r="BG268" s="165"/>
      <c r="BH268" s="166"/>
      <c r="BJ268" s="167"/>
      <c r="CA268" s="163">
        <v>259</v>
      </c>
      <c r="CB268" s="45">
        <v>259</v>
      </c>
      <c r="CC268" s="44" t="s">
        <v>362</v>
      </c>
      <c r="CD268" s="168">
        <f t="shared" si="159"/>
        <v>0</v>
      </c>
      <c r="CE268" s="169">
        <v>0</v>
      </c>
      <c r="CF268" s="156">
        <f t="shared" si="160"/>
        <v>0</v>
      </c>
      <c r="CG268" s="156">
        <v>0</v>
      </c>
      <c r="CH268" s="156">
        <v>0</v>
      </c>
      <c r="CI268" s="156">
        <f t="shared" si="161"/>
        <v>0</v>
      </c>
      <c r="CJ268" s="169">
        <f t="shared" si="139"/>
        <v>0</v>
      </c>
      <c r="CK268" s="170">
        <f t="shared" si="140"/>
        <v>0</v>
      </c>
      <c r="CZ268" s="156"/>
      <c r="DA268" s="163">
        <v>259</v>
      </c>
      <c r="DB268" s="44" t="s">
        <v>362</v>
      </c>
      <c r="DC268" s="156"/>
      <c r="DD268" s="156"/>
      <c r="DE268" s="156"/>
      <c r="DF268" s="156"/>
      <c r="DG268" s="171">
        <f t="shared" si="162"/>
        <v>0</v>
      </c>
      <c r="DH268" s="156"/>
      <c r="DI268" s="156"/>
      <c r="DJ268" s="156"/>
      <c r="DK268" s="171">
        <f t="shared" si="163"/>
        <v>0</v>
      </c>
      <c r="DL268" s="172">
        <f t="shared" si="141"/>
        <v>0</v>
      </c>
      <c r="DM268" s="156"/>
      <c r="DN268" s="172">
        <f t="shared" si="142"/>
        <v>0</v>
      </c>
      <c r="DO268" s="156"/>
      <c r="DP268" s="162">
        <f t="shared" si="143"/>
        <v>0</v>
      </c>
      <c r="DQ268" s="156">
        <f t="shared" si="144"/>
        <v>0</v>
      </c>
      <c r="DR268" s="156">
        <f t="shared" si="164"/>
        <v>0</v>
      </c>
      <c r="DS268" s="171"/>
      <c r="DT268" s="172">
        <f t="shared" si="165"/>
        <v>0</v>
      </c>
      <c r="DU268" s="156"/>
      <c r="DV268" s="173"/>
      <c r="DW268" s="174"/>
      <c r="DX268" s="174"/>
      <c r="DY268" s="174"/>
      <c r="DZ268" s="171"/>
      <c r="EA268" s="175"/>
      <c r="EB268" s="176"/>
      <c r="EC268" s="177">
        <f t="shared" si="145"/>
        <v>-259</v>
      </c>
      <c r="ED268" s="175"/>
      <c r="EE268" s="178"/>
      <c r="EF268" s="175"/>
      <c r="EG268" s="175"/>
      <c r="EH268" s="174"/>
      <c r="EI268" s="175"/>
      <c r="EJ268" s="175"/>
      <c r="EK268" s="175"/>
      <c r="EL268" s="175"/>
      <c r="EM268" s="175"/>
    </row>
    <row r="269" spans="1:143" s="44" customFormat="1" ht="12" x14ac:dyDescent="0.2">
      <c r="A269" s="154">
        <v>260</v>
      </c>
      <c r="B269" s="45">
        <v>260</v>
      </c>
      <c r="C269" s="44" t="s">
        <v>363</v>
      </c>
      <c r="D269" s="155">
        <f t="shared" si="146"/>
        <v>0</v>
      </c>
      <c r="E269" s="156">
        <f t="shared" si="147"/>
        <v>0</v>
      </c>
      <c r="F269" s="156">
        <f t="shared" si="147"/>
        <v>0</v>
      </c>
      <c r="G269" s="156">
        <f t="shared" si="147"/>
        <v>0</v>
      </c>
      <c r="H269" s="157">
        <f t="shared" si="148"/>
        <v>0</v>
      </c>
      <c r="I269" s="156"/>
      <c r="J269" s="158">
        <f t="shared" si="149"/>
        <v>0</v>
      </c>
      <c r="K269" s="159">
        <f t="shared" si="150"/>
        <v>0</v>
      </c>
      <c r="L269" s="160">
        <f t="shared" si="133"/>
        <v>0</v>
      </c>
      <c r="M269" s="156"/>
      <c r="N269" s="161">
        <f t="shared" si="134"/>
        <v>0</v>
      </c>
      <c r="O269" s="156"/>
      <c r="P269" s="162">
        <f t="shared" si="151"/>
        <v>0</v>
      </c>
      <c r="Q269" s="156">
        <f t="shared" si="152"/>
        <v>0</v>
      </c>
      <c r="R269" s="156">
        <f t="shared" si="153"/>
        <v>0</v>
      </c>
      <c r="S269" s="156">
        <f t="shared" si="154"/>
        <v>0</v>
      </c>
      <c r="T269" s="156">
        <f t="shared" si="135"/>
        <v>0</v>
      </c>
      <c r="U269" s="157">
        <f t="shared" si="136"/>
        <v>0</v>
      </c>
      <c r="V269" s="156"/>
      <c r="W269" s="161">
        <f t="shared" si="137"/>
        <v>0</v>
      </c>
      <c r="AA269" s="163">
        <v>260</v>
      </c>
      <c r="AB269" s="164"/>
      <c r="AC269" s="164"/>
      <c r="AD269" s="164"/>
      <c r="AE269" s="164"/>
      <c r="AF269" s="164"/>
      <c r="AG269" s="164"/>
      <c r="AH269" s="164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6"/>
      <c r="AW269" s="163">
        <f t="shared" si="138"/>
        <v>260</v>
      </c>
      <c r="AX269" s="164">
        <f t="shared" si="155"/>
        <v>0</v>
      </c>
      <c r="AY269" s="165">
        <f t="shared" si="156"/>
        <v>0</v>
      </c>
      <c r="AZ269" s="165">
        <f t="shared" si="157"/>
        <v>0</v>
      </c>
      <c r="BA269" s="165">
        <f t="shared" si="157"/>
        <v>0</v>
      </c>
      <c r="BB269" s="166">
        <f t="shared" si="158"/>
        <v>0</v>
      </c>
      <c r="BD269" s="163"/>
      <c r="BE269" s="165"/>
      <c r="BF269" s="165"/>
      <c r="BG269" s="165"/>
      <c r="BH269" s="166"/>
      <c r="BJ269" s="167"/>
      <c r="CA269" s="163">
        <v>260</v>
      </c>
      <c r="CB269" s="45">
        <v>260</v>
      </c>
      <c r="CC269" s="44" t="s">
        <v>363</v>
      </c>
      <c r="CD269" s="168">
        <f t="shared" si="159"/>
        <v>0</v>
      </c>
      <c r="CE269" s="169">
        <v>0</v>
      </c>
      <c r="CF269" s="156">
        <f t="shared" si="160"/>
        <v>0</v>
      </c>
      <c r="CG269" s="156">
        <v>0</v>
      </c>
      <c r="CH269" s="156">
        <v>0</v>
      </c>
      <c r="CI269" s="156">
        <f t="shared" si="161"/>
        <v>0</v>
      </c>
      <c r="CJ269" s="169">
        <f t="shared" si="139"/>
        <v>0</v>
      </c>
      <c r="CK269" s="170">
        <f t="shared" si="140"/>
        <v>0</v>
      </c>
      <c r="CZ269" s="156"/>
      <c r="DA269" s="163">
        <v>260</v>
      </c>
      <c r="DB269" s="44" t="s">
        <v>363</v>
      </c>
      <c r="DC269" s="156"/>
      <c r="DD269" s="156"/>
      <c r="DE269" s="156"/>
      <c r="DF269" s="156"/>
      <c r="DG269" s="171">
        <f t="shared" si="162"/>
        <v>0</v>
      </c>
      <c r="DH269" s="156"/>
      <c r="DI269" s="156"/>
      <c r="DJ269" s="156"/>
      <c r="DK269" s="171">
        <f t="shared" si="163"/>
        <v>0</v>
      </c>
      <c r="DL269" s="172">
        <f t="shared" si="141"/>
        <v>0</v>
      </c>
      <c r="DM269" s="156"/>
      <c r="DN269" s="172">
        <f t="shared" si="142"/>
        <v>0</v>
      </c>
      <c r="DO269" s="156"/>
      <c r="DP269" s="162">
        <f t="shared" si="143"/>
        <v>0</v>
      </c>
      <c r="DQ269" s="156">
        <f t="shared" si="144"/>
        <v>0</v>
      </c>
      <c r="DR269" s="156">
        <f t="shared" si="164"/>
        <v>0</v>
      </c>
      <c r="DS269" s="171"/>
      <c r="DT269" s="172">
        <f t="shared" si="165"/>
        <v>0</v>
      </c>
      <c r="DU269" s="156"/>
      <c r="DV269" s="173"/>
      <c r="DW269" s="174"/>
      <c r="DX269" s="174"/>
      <c r="DY269" s="174"/>
      <c r="DZ269" s="171"/>
      <c r="EA269" s="175"/>
      <c r="EB269" s="176"/>
      <c r="EC269" s="177">
        <f t="shared" si="145"/>
        <v>-260</v>
      </c>
      <c r="ED269" s="175"/>
      <c r="EE269" s="178"/>
      <c r="EF269" s="175"/>
      <c r="EG269" s="175"/>
      <c r="EH269" s="174"/>
      <c r="EI269" s="175"/>
      <c r="EJ269" s="175"/>
      <c r="EK269" s="175"/>
      <c r="EL269" s="175"/>
      <c r="EM269" s="175"/>
    </row>
    <row r="270" spans="1:143" s="44" customFormat="1" ht="12" x14ac:dyDescent="0.2">
      <c r="A270" s="154">
        <v>261</v>
      </c>
      <c r="B270" s="45">
        <v>261</v>
      </c>
      <c r="C270" s="44" t="s">
        <v>364</v>
      </c>
      <c r="D270" s="155">
        <f t="shared" si="146"/>
        <v>210.95020779151091</v>
      </c>
      <c r="E270" s="156">
        <f t="shared" si="147"/>
        <v>3955394</v>
      </c>
      <c r="F270" s="156">
        <f t="shared" si="147"/>
        <v>0</v>
      </c>
      <c r="G270" s="156">
        <f t="shared" si="147"/>
        <v>197871.29490843718</v>
      </c>
      <c r="H270" s="157">
        <f t="shared" si="148"/>
        <v>4153265.2949084369</v>
      </c>
      <c r="I270" s="156"/>
      <c r="J270" s="158">
        <f t="shared" si="149"/>
        <v>197871.29490843718</v>
      </c>
      <c r="K270" s="159">
        <f t="shared" si="150"/>
        <v>192471.62272608929</v>
      </c>
      <c r="L270" s="160">
        <f t="shared" si="133"/>
        <v>390342.9176345265</v>
      </c>
      <c r="M270" s="156"/>
      <c r="N270" s="161">
        <f t="shared" si="134"/>
        <v>3762922.3772739107</v>
      </c>
      <c r="O270" s="156"/>
      <c r="P270" s="162">
        <f t="shared" si="151"/>
        <v>197871.29490843718</v>
      </c>
      <c r="Q270" s="156">
        <f t="shared" si="152"/>
        <v>0</v>
      </c>
      <c r="R270" s="156">
        <f t="shared" si="153"/>
        <v>0</v>
      </c>
      <c r="S270" s="156">
        <f t="shared" si="154"/>
        <v>0</v>
      </c>
      <c r="T270" s="156">
        <f t="shared" si="135"/>
        <v>192471.62272608929</v>
      </c>
      <c r="U270" s="157">
        <f t="shared" si="136"/>
        <v>390342.9176345265</v>
      </c>
      <c r="V270" s="156"/>
      <c r="W270" s="161">
        <f t="shared" si="137"/>
        <v>567485.6949084372</v>
      </c>
      <c r="AA270" s="163">
        <v>261</v>
      </c>
      <c r="AB270" s="164">
        <v>210.95020779151091</v>
      </c>
      <c r="AC270" s="164">
        <v>0</v>
      </c>
      <c r="AD270" s="164">
        <v>0</v>
      </c>
      <c r="AE270" s="164">
        <v>0</v>
      </c>
      <c r="AF270" s="164">
        <v>0</v>
      </c>
      <c r="AG270" s="164">
        <v>0</v>
      </c>
      <c r="AH270" s="164">
        <v>3955394</v>
      </c>
      <c r="AI270" s="165">
        <v>0</v>
      </c>
      <c r="AJ270" s="165">
        <v>0</v>
      </c>
      <c r="AK270" s="165">
        <v>0</v>
      </c>
      <c r="AL270" s="165">
        <v>3955394</v>
      </c>
      <c r="AM270" s="165">
        <v>0</v>
      </c>
      <c r="AN270" s="165">
        <v>197871.29490843718</v>
      </c>
      <c r="AO270" s="165">
        <v>4153265.2949084369</v>
      </c>
      <c r="AP270" s="165">
        <v>0</v>
      </c>
      <c r="AQ270" s="165">
        <v>0</v>
      </c>
      <c r="AR270" s="165">
        <v>0</v>
      </c>
      <c r="AS270" s="165">
        <v>0</v>
      </c>
      <c r="AT270" s="165">
        <v>0</v>
      </c>
      <c r="AU270" s="166">
        <v>4153265.2949084369</v>
      </c>
      <c r="AW270" s="163">
        <f t="shared" si="138"/>
        <v>261</v>
      </c>
      <c r="AX270" s="164">
        <f t="shared" si="155"/>
        <v>0</v>
      </c>
      <c r="AY270" s="165">
        <f t="shared" si="156"/>
        <v>0</v>
      </c>
      <c r="AZ270" s="165">
        <f t="shared" si="157"/>
        <v>0</v>
      </c>
      <c r="BA270" s="165">
        <f t="shared" si="157"/>
        <v>0</v>
      </c>
      <c r="BB270" s="166">
        <f t="shared" si="158"/>
        <v>0</v>
      </c>
      <c r="BC270" s="44">
        <v>4153267</v>
      </c>
      <c r="BD270" s="163"/>
      <c r="BE270" s="165"/>
      <c r="BF270" s="165"/>
      <c r="BG270" s="165"/>
      <c r="BH270" s="166"/>
      <c r="BJ270" s="167"/>
      <c r="CA270" s="163">
        <v>261</v>
      </c>
      <c r="CB270" s="45">
        <v>261</v>
      </c>
      <c r="CC270" s="44" t="s">
        <v>364</v>
      </c>
      <c r="CD270" s="168">
        <f t="shared" si="159"/>
        <v>3955394</v>
      </c>
      <c r="CE270" s="169">
        <v>3781805</v>
      </c>
      <c r="CF270" s="156">
        <f t="shared" si="160"/>
        <v>173589</v>
      </c>
      <c r="CG270" s="156">
        <v>56916.6</v>
      </c>
      <c r="CH270" s="156">
        <v>139108.80000000002</v>
      </c>
      <c r="CI270" s="156">
        <f t="shared" si="161"/>
        <v>0</v>
      </c>
      <c r="CJ270" s="169">
        <f t="shared" si="139"/>
        <v>369614.4</v>
      </c>
      <c r="CK270" s="170">
        <f t="shared" si="140"/>
        <v>192471.62272608929</v>
      </c>
      <c r="CZ270" s="156"/>
      <c r="DA270" s="163">
        <v>261</v>
      </c>
      <c r="DB270" s="44" t="s">
        <v>364</v>
      </c>
      <c r="DC270" s="156"/>
      <c r="DD270" s="156"/>
      <c r="DE270" s="156"/>
      <c r="DF270" s="156"/>
      <c r="DG270" s="171">
        <f t="shared" si="162"/>
        <v>0</v>
      </c>
      <c r="DH270" s="156"/>
      <c r="DI270" s="156"/>
      <c r="DJ270" s="156"/>
      <c r="DK270" s="171">
        <f t="shared" si="163"/>
        <v>0</v>
      </c>
      <c r="DL270" s="172">
        <f t="shared" si="141"/>
        <v>0</v>
      </c>
      <c r="DM270" s="156"/>
      <c r="DN270" s="172">
        <f t="shared" si="142"/>
        <v>0</v>
      </c>
      <c r="DO270" s="156"/>
      <c r="DP270" s="162">
        <f t="shared" si="143"/>
        <v>173589</v>
      </c>
      <c r="DQ270" s="156">
        <f t="shared" si="144"/>
        <v>0</v>
      </c>
      <c r="DR270" s="156">
        <f t="shared" si="164"/>
        <v>173589</v>
      </c>
      <c r="DS270" s="171"/>
      <c r="DT270" s="172">
        <f t="shared" si="165"/>
        <v>0</v>
      </c>
      <c r="DU270" s="156"/>
      <c r="DV270" s="173"/>
      <c r="DW270" s="174"/>
      <c r="DX270" s="174"/>
      <c r="DY270" s="174"/>
      <c r="DZ270" s="171"/>
      <c r="EA270" s="175"/>
      <c r="EB270" s="176"/>
      <c r="EC270" s="177">
        <f t="shared" si="145"/>
        <v>-261</v>
      </c>
      <c r="ED270" s="175"/>
      <c r="EE270" s="178"/>
      <c r="EF270" s="175"/>
      <c r="EG270" s="175"/>
      <c r="EH270" s="174"/>
      <c r="EI270" s="175"/>
      <c r="EJ270" s="175"/>
      <c r="EK270" s="175"/>
      <c r="EL270" s="175"/>
      <c r="EM270" s="175"/>
    </row>
    <row r="271" spans="1:143" s="44" customFormat="1" ht="12" x14ac:dyDescent="0.2">
      <c r="A271" s="154">
        <v>262</v>
      </c>
      <c r="B271" s="45">
        <v>262</v>
      </c>
      <c r="C271" s="44" t="s">
        <v>365</v>
      </c>
      <c r="D271" s="155">
        <f t="shared" si="146"/>
        <v>236.16448280293935</v>
      </c>
      <c r="E271" s="156">
        <f t="shared" si="147"/>
        <v>3916639</v>
      </c>
      <c r="F271" s="156">
        <f t="shared" si="147"/>
        <v>0</v>
      </c>
      <c r="G271" s="156">
        <f t="shared" si="147"/>
        <v>221522.28486915707</v>
      </c>
      <c r="H271" s="157">
        <f t="shared" si="148"/>
        <v>4138161.2848691572</v>
      </c>
      <c r="I271" s="156"/>
      <c r="J271" s="158">
        <f t="shared" si="149"/>
        <v>221522.28486915707</v>
      </c>
      <c r="K271" s="159">
        <f t="shared" si="150"/>
        <v>373264.32349966321</v>
      </c>
      <c r="L271" s="160">
        <f t="shared" si="133"/>
        <v>594786.60836882028</v>
      </c>
      <c r="M271" s="156"/>
      <c r="N271" s="161">
        <f t="shared" si="134"/>
        <v>3543374.6765003372</v>
      </c>
      <c r="O271" s="156"/>
      <c r="P271" s="162">
        <f t="shared" si="151"/>
        <v>221522.28486915707</v>
      </c>
      <c r="Q271" s="156">
        <f t="shared" si="152"/>
        <v>0</v>
      </c>
      <c r="R271" s="156">
        <f t="shared" si="153"/>
        <v>0</v>
      </c>
      <c r="S271" s="156">
        <f t="shared" si="154"/>
        <v>0</v>
      </c>
      <c r="T271" s="156">
        <f t="shared" si="135"/>
        <v>373264.32349966321</v>
      </c>
      <c r="U271" s="157">
        <f t="shared" si="136"/>
        <v>594786.60836882028</v>
      </c>
      <c r="V271" s="156"/>
      <c r="W271" s="161">
        <f t="shared" si="137"/>
        <v>946895.28486915701</v>
      </c>
      <c r="AA271" s="163">
        <v>262</v>
      </c>
      <c r="AB271" s="164">
        <v>236.16448280293935</v>
      </c>
      <c r="AC271" s="164">
        <v>0</v>
      </c>
      <c r="AD271" s="164">
        <v>0</v>
      </c>
      <c r="AE271" s="164">
        <v>0</v>
      </c>
      <c r="AF271" s="164">
        <v>35.999999999999993</v>
      </c>
      <c r="AG271" s="164">
        <v>0</v>
      </c>
      <c r="AH271" s="164">
        <v>3916639</v>
      </c>
      <c r="AI271" s="165">
        <v>0</v>
      </c>
      <c r="AJ271" s="165">
        <v>0</v>
      </c>
      <c r="AK271" s="165">
        <v>0</v>
      </c>
      <c r="AL271" s="165">
        <v>3916639</v>
      </c>
      <c r="AM271" s="165">
        <v>0</v>
      </c>
      <c r="AN271" s="165">
        <v>221522.28486915707</v>
      </c>
      <c r="AO271" s="165">
        <v>4138161.2848691582</v>
      </c>
      <c r="AP271" s="165">
        <v>0</v>
      </c>
      <c r="AQ271" s="165">
        <v>0</v>
      </c>
      <c r="AR271" s="165">
        <v>0</v>
      </c>
      <c r="AS271" s="165">
        <v>0</v>
      </c>
      <c r="AT271" s="165">
        <v>0</v>
      </c>
      <c r="AU271" s="166">
        <v>4138161.2848691582</v>
      </c>
      <c r="AW271" s="163">
        <f t="shared" si="138"/>
        <v>262</v>
      </c>
      <c r="AX271" s="164">
        <f t="shared" si="155"/>
        <v>0</v>
      </c>
      <c r="AY271" s="165">
        <f t="shared" si="156"/>
        <v>0</v>
      </c>
      <c r="AZ271" s="165">
        <f t="shared" si="157"/>
        <v>0</v>
      </c>
      <c r="BA271" s="165">
        <f t="shared" si="157"/>
        <v>0</v>
      </c>
      <c r="BB271" s="166">
        <f t="shared" si="158"/>
        <v>0</v>
      </c>
      <c r="BC271" s="44">
        <v>4138151</v>
      </c>
      <c r="BD271" s="163"/>
      <c r="BE271" s="165"/>
      <c r="BF271" s="165"/>
      <c r="BG271" s="165"/>
      <c r="BH271" s="166"/>
      <c r="BJ271" s="167"/>
      <c r="CA271" s="163">
        <v>262</v>
      </c>
      <c r="CB271" s="45">
        <v>262</v>
      </c>
      <c r="CC271" s="44" t="s">
        <v>365</v>
      </c>
      <c r="CD271" s="168">
        <f t="shared" si="159"/>
        <v>3916639</v>
      </c>
      <c r="CE271" s="169">
        <v>3597397</v>
      </c>
      <c r="CF271" s="156">
        <f t="shared" si="160"/>
        <v>319242</v>
      </c>
      <c r="CG271" s="156">
        <v>162835.79999999999</v>
      </c>
      <c r="CH271" s="156">
        <v>243295.2</v>
      </c>
      <c r="CI271" s="156">
        <f t="shared" si="161"/>
        <v>0</v>
      </c>
      <c r="CJ271" s="169">
        <f t="shared" si="139"/>
        <v>725373</v>
      </c>
      <c r="CK271" s="170">
        <f t="shared" si="140"/>
        <v>373264.32349966321</v>
      </c>
      <c r="CZ271" s="156"/>
      <c r="DA271" s="163">
        <v>262</v>
      </c>
      <c r="DB271" s="44" t="s">
        <v>365</v>
      </c>
      <c r="DC271" s="156"/>
      <c r="DD271" s="156"/>
      <c r="DE271" s="156"/>
      <c r="DF271" s="156"/>
      <c r="DG271" s="171">
        <f t="shared" si="162"/>
        <v>0</v>
      </c>
      <c r="DH271" s="156"/>
      <c r="DI271" s="156"/>
      <c r="DJ271" s="156"/>
      <c r="DK271" s="171">
        <f t="shared" si="163"/>
        <v>0</v>
      </c>
      <c r="DL271" s="179">
        <f t="shared" si="141"/>
        <v>0</v>
      </c>
      <c r="DM271" s="156"/>
      <c r="DN271" s="179">
        <f t="shared" si="142"/>
        <v>0</v>
      </c>
      <c r="DO271" s="156"/>
      <c r="DP271" s="162">
        <f t="shared" si="143"/>
        <v>319242</v>
      </c>
      <c r="DQ271" s="156">
        <f t="shared" si="144"/>
        <v>0</v>
      </c>
      <c r="DR271" s="156">
        <f t="shared" si="164"/>
        <v>319242</v>
      </c>
      <c r="DS271" s="171"/>
      <c r="DT271" s="172">
        <f t="shared" si="165"/>
        <v>0</v>
      </c>
      <c r="DU271" s="156"/>
      <c r="DV271" s="173"/>
      <c r="DW271" s="174"/>
      <c r="DX271" s="174"/>
      <c r="DY271" s="174"/>
      <c r="DZ271" s="171"/>
      <c r="EA271" s="175"/>
      <c r="EB271" s="176"/>
      <c r="EC271" s="177">
        <f t="shared" si="145"/>
        <v>-262</v>
      </c>
      <c r="ED271" s="175"/>
      <c r="EE271" s="178"/>
      <c r="EF271" s="175"/>
      <c r="EG271" s="175"/>
      <c r="EH271" s="174"/>
      <c r="EI271" s="175"/>
      <c r="EJ271" s="175"/>
      <c r="EK271" s="175"/>
      <c r="EL271" s="175"/>
      <c r="EM271" s="175"/>
    </row>
    <row r="272" spans="1:143" s="44" customFormat="1" ht="12" x14ac:dyDescent="0.2">
      <c r="A272" s="154">
        <v>263</v>
      </c>
      <c r="B272" s="45">
        <v>263</v>
      </c>
      <c r="C272" s="44" t="s">
        <v>366</v>
      </c>
      <c r="D272" s="155">
        <f t="shared" si="146"/>
        <v>2.92741935483871</v>
      </c>
      <c r="E272" s="156">
        <f t="shared" si="147"/>
        <v>45810.683387096775</v>
      </c>
      <c r="F272" s="156">
        <f t="shared" si="147"/>
        <v>0</v>
      </c>
      <c r="G272" s="156">
        <f t="shared" si="147"/>
        <v>2745.9193548387102</v>
      </c>
      <c r="H272" s="157">
        <f t="shared" si="148"/>
        <v>48556.602741935487</v>
      </c>
      <c r="I272" s="156"/>
      <c r="J272" s="158">
        <f t="shared" si="149"/>
        <v>2745.9193548387102</v>
      </c>
      <c r="K272" s="159">
        <f t="shared" si="150"/>
        <v>8787.6833870967748</v>
      </c>
      <c r="L272" s="160">
        <f t="shared" si="133"/>
        <v>11533.602741935485</v>
      </c>
      <c r="M272" s="156"/>
      <c r="N272" s="161">
        <f t="shared" si="134"/>
        <v>37023</v>
      </c>
      <c r="O272" s="156"/>
      <c r="P272" s="162">
        <f t="shared" si="151"/>
        <v>2745.9193548387102</v>
      </c>
      <c r="Q272" s="156">
        <f t="shared" si="152"/>
        <v>0</v>
      </c>
      <c r="R272" s="156">
        <f t="shared" si="153"/>
        <v>0</v>
      </c>
      <c r="S272" s="156">
        <f t="shared" si="154"/>
        <v>0</v>
      </c>
      <c r="T272" s="156">
        <f t="shared" si="135"/>
        <v>8787.6833870967748</v>
      </c>
      <c r="U272" s="157">
        <f t="shared" si="136"/>
        <v>11533.602741935485</v>
      </c>
      <c r="V272" s="156"/>
      <c r="W272" s="161">
        <f t="shared" si="137"/>
        <v>11533.602741935485</v>
      </c>
      <c r="AA272" s="163">
        <v>263</v>
      </c>
      <c r="AB272" s="164">
        <v>2.92741935483871</v>
      </c>
      <c r="AC272" s="164">
        <v>0</v>
      </c>
      <c r="AD272" s="164">
        <v>0</v>
      </c>
      <c r="AE272" s="164">
        <v>0</v>
      </c>
      <c r="AF272" s="164">
        <v>0</v>
      </c>
      <c r="AG272" s="164">
        <v>0</v>
      </c>
      <c r="AH272" s="164">
        <v>49511</v>
      </c>
      <c r="AI272" s="165">
        <v>3700.3166129032256</v>
      </c>
      <c r="AJ272" s="165">
        <v>0</v>
      </c>
      <c r="AK272" s="165">
        <v>0</v>
      </c>
      <c r="AL272" s="165">
        <v>45810.683387096775</v>
      </c>
      <c r="AM272" s="165">
        <v>0</v>
      </c>
      <c r="AN272" s="165">
        <v>2745.9193548387102</v>
      </c>
      <c r="AO272" s="165">
        <v>48556.602741935487</v>
      </c>
      <c r="AP272" s="165">
        <v>0</v>
      </c>
      <c r="AQ272" s="165">
        <v>0</v>
      </c>
      <c r="AR272" s="165">
        <v>0</v>
      </c>
      <c r="AS272" s="165">
        <v>0</v>
      </c>
      <c r="AT272" s="165">
        <v>0</v>
      </c>
      <c r="AU272" s="166">
        <v>48556.602741935487</v>
      </c>
      <c r="AW272" s="163">
        <f t="shared" si="138"/>
        <v>263</v>
      </c>
      <c r="AX272" s="164">
        <f t="shared" si="155"/>
        <v>0</v>
      </c>
      <c r="AY272" s="165">
        <f t="shared" si="156"/>
        <v>0</v>
      </c>
      <c r="AZ272" s="165">
        <f t="shared" si="157"/>
        <v>0</v>
      </c>
      <c r="BA272" s="165">
        <f t="shared" si="157"/>
        <v>0</v>
      </c>
      <c r="BB272" s="166">
        <f t="shared" si="158"/>
        <v>0</v>
      </c>
      <c r="BC272" s="44">
        <v>52255</v>
      </c>
      <c r="BD272" s="163"/>
      <c r="BE272" s="165"/>
      <c r="BF272" s="165"/>
      <c r="BG272" s="165"/>
      <c r="BH272" s="166"/>
      <c r="BJ272" s="167"/>
      <c r="CA272" s="163">
        <v>263</v>
      </c>
      <c r="CB272" s="45">
        <v>263</v>
      </c>
      <c r="CC272" s="44" t="s">
        <v>366</v>
      </c>
      <c r="CD272" s="168">
        <f t="shared" si="159"/>
        <v>45810.683387096775</v>
      </c>
      <c r="CE272" s="169">
        <v>37023</v>
      </c>
      <c r="CF272" s="156">
        <f t="shared" si="160"/>
        <v>8787.6833870967748</v>
      </c>
      <c r="CG272" s="156">
        <v>0</v>
      </c>
      <c r="CH272" s="156">
        <v>0</v>
      </c>
      <c r="CI272" s="156">
        <f t="shared" si="161"/>
        <v>0</v>
      </c>
      <c r="CJ272" s="169">
        <f t="shared" si="139"/>
        <v>8787.6833870967748</v>
      </c>
      <c r="CK272" s="170">
        <f t="shared" si="140"/>
        <v>8787.6833870967748</v>
      </c>
      <c r="CZ272" s="156"/>
      <c r="DA272" s="163">
        <v>263</v>
      </c>
      <c r="DB272" s="44" t="s">
        <v>366</v>
      </c>
      <c r="DC272" s="156"/>
      <c r="DD272" s="156"/>
      <c r="DE272" s="156"/>
      <c r="DF272" s="156"/>
      <c r="DG272" s="171">
        <f t="shared" si="162"/>
        <v>0</v>
      </c>
      <c r="DH272" s="156"/>
      <c r="DI272" s="156"/>
      <c r="DJ272" s="156"/>
      <c r="DK272" s="171">
        <f t="shared" si="163"/>
        <v>0</v>
      </c>
      <c r="DL272" s="172">
        <f t="shared" si="141"/>
        <v>0</v>
      </c>
      <c r="DM272" s="156"/>
      <c r="DN272" s="172">
        <f t="shared" si="142"/>
        <v>0</v>
      </c>
      <c r="DO272" s="156"/>
      <c r="DP272" s="162">
        <f t="shared" si="143"/>
        <v>8787.6833870967748</v>
      </c>
      <c r="DQ272" s="156">
        <f t="shared" si="144"/>
        <v>0</v>
      </c>
      <c r="DR272" s="156">
        <f t="shared" si="164"/>
        <v>8787.6833870967748</v>
      </c>
      <c r="DS272" s="171"/>
      <c r="DT272" s="172">
        <f t="shared" si="165"/>
        <v>0</v>
      </c>
      <c r="DU272" s="156"/>
      <c r="DV272" s="173"/>
      <c r="DW272" s="174"/>
      <c r="DX272" s="174"/>
      <c r="DY272" s="174"/>
      <c r="DZ272" s="171"/>
      <c r="EA272" s="175"/>
      <c r="EB272" s="176"/>
      <c r="EC272" s="177">
        <f t="shared" si="145"/>
        <v>-263</v>
      </c>
      <c r="ED272" s="175"/>
      <c r="EE272" s="178"/>
      <c r="EF272" s="175"/>
      <c r="EG272" s="175"/>
      <c r="EH272" s="174"/>
      <c r="EI272" s="175"/>
      <c r="EJ272" s="175"/>
      <c r="EK272" s="175"/>
      <c r="EL272" s="175"/>
      <c r="EM272" s="175"/>
    </row>
    <row r="273" spans="1:143" s="44" customFormat="1" ht="12" x14ac:dyDescent="0.2">
      <c r="A273" s="154">
        <v>264</v>
      </c>
      <c r="B273" s="45">
        <v>264</v>
      </c>
      <c r="C273" s="44" t="s">
        <v>367</v>
      </c>
      <c r="D273" s="155">
        <f t="shared" si="146"/>
        <v>18.111992071357783</v>
      </c>
      <c r="E273" s="156">
        <f t="shared" si="147"/>
        <v>274456</v>
      </c>
      <c r="F273" s="156">
        <f t="shared" si="147"/>
        <v>0</v>
      </c>
      <c r="G273" s="156">
        <f t="shared" si="147"/>
        <v>16989.048562933604</v>
      </c>
      <c r="H273" s="157">
        <f t="shared" si="148"/>
        <v>291445.04856293357</v>
      </c>
      <c r="I273" s="156"/>
      <c r="J273" s="158">
        <f t="shared" si="149"/>
        <v>16989.048562933604</v>
      </c>
      <c r="K273" s="159">
        <f t="shared" si="150"/>
        <v>23536</v>
      </c>
      <c r="L273" s="160">
        <f t="shared" si="133"/>
        <v>40525.048562933604</v>
      </c>
      <c r="M273" s="156"/>
      <c r="N273" s="161">
        <f t="shared" si="134"/>
        <v>250919.99999999997</v>
      </c>
      <c r="O273" s="156"/>
      <c r="P273" s="162">
        <f t="shared" si="151"/>
        <v>16989.048562933604</v>
      </c>
      <c r="Q273" s="156">
        <f t="shared" si="152"/>
        <v>0</v>
      </c>
      <c r="R273" s="156">
        <f t="shared" si="153"/>
        <v>0</v>
      </c>
      <c r="S273" s="156">
        <f t="shared" si="154"/>
        <v>0</v>
      </c>
      <c r="T273" s="156">
        <f t="shared" si="135"/>
        <v>23536</v>
      </c>
      <c r="U273" s="157">
        <f t="shared" si="136"/>
        <v>40525.048562933604</v>
      </c>
      <c r="V273" s="156"/>
      <c r="W273" s="161">
        <f t="shared" si="137"/>
        <v>40525.048562933604</v>
      </c>
      <c r="AA273" s="163">
        <v>264</v>
      </c>
      <c r="AB273" s="164">
        <v>18.111992071357783</v>
      </c>
      <c r="AC273" s="164">
        <v>0</v>
      </c>
      <c r="AD273" s="164">
        <v>0</v>
      </c>
      <c r="AE273" s="164">
        <v>0</v>
      </c>
      <c r="AF273" s="164">
        <v>0</v>
      </c>
      <c r="AG273" s="164">
        <v>0</v>
      </c>
      <c r="AH273" s="164">
        <v>274456</v>
      </c>
      <c r="AI273" s="165">
        <v>0</v>
      </c>
      <c r="AJ273" s="165">
        <v>0</v>
      </c>
      <c r="AK273" s="165">
        <v>0</v>
      </c>
      <c r="AL273" s="165">
        <v>274456</v>
      </c>
      <c r="AM273" s="165">
        <v>0</v>
      </c>
      <c r="AN273" s="165">
        <v>16989.048562933604</v>
      </c>
      <c r="AO273" s="165">
        <v>291445.04856293363</v>
      </c>
      <c r="AP273" s="165">
        <v>0</v>
      </c>
      <c r="AQ273" s="165">
        <v>0</v>
      </c>
      <c r="AR273" s="165">
        <v>0</v>
      </c>
      <c r="AS273" s="165">
        <v>0</v>
      </c>
      <c r="AT273" s="165">
        <v>0</v>
      </c>
      <c r="AU273" s="166">
        <v>291445.04856293363</v>
      </c>
      <c r="AW273" s="163">
        <f t="shared" si="138"/>
        <v>264</v>
      </c>
      <c r="AX273" s="164">
        <f t="shared" si="155"/>
        <v>0</v>
      </c>
      <c r="AY273" s="165">
        <f t="shared" si="156"/>
        <v>0</v>
      </c>
      <c r="AZ273" s="165">
        <f t="shared" si="157"/>
        <v>0</v>
      </c>
      <c r="BA273" s="165">
        <f t="shared" si="157"/>
        <v>0</v>
      </c>
      <c r="BB273" s="166">
        <f t="shared" si="158"/>
        <v>0</v>
      </c>
      <c r="BC273" s="44">
        <v>291447</v>
      </c>
      <c r="BD273" s="163"/>
      <c r="BE273" s="165"/>
      <c r="BF273" s="165"/>
      <c r="BG273" s="165"/>
      <c r="BH273" s="166"/>
      <c r="BJ273" s="167"/>
      <c r="CA273" s="163">
        <v>264</v>
      </c>
      <c r="CB273" s="45">
        <v>264</v>
      </c>
      <c r="CC273" s="44" t="s">
        <v>367</v>
      </c>
      <c r="CD273" s="168">
        <f t="shared" si="159"/>
        <v>274456</v>
      </c>
      <c r="CE273" s="169">
        <v>250920</v>
      </c>
      <c r="CF273" s="156">
        <f t="shared" si="160"/>
        <v>23536</v>
      </c>
      <c r="CG273" s="156">
        <v>0</v>
      </c>
      <c r="CH273" s="156">
        <v>0</v>
      </c>
      <c r="CI273" s="156">
        <f t="shared" si="161"/>
        <v>0</v>
      </c>
      <c r="CJ273" s="169">
        <f t="shared" si="139"/>
        <v>23536</v>
      </c>
      <c r="CK273" s="170">
        <f t="shared" si="140"/>
        <v>23536</v>
      </c>
      <c r="CZ273" s="156"/>
      <c r="DA273" s="163">
        <v>264</v>
      </c>
      <c r="DB273" s="44" t="s">
        <v>367</v>
      </c>
      <c r="DC273" s="156"/>
      <c r="DD273" s="156"/>
      <c r="DE273" s="156"/>
      <c r="DF273" s="156"/>
      <c r="DG273" s="171">
        <f t="shared" si="162"/>
        <v>0</v>
      </c>
      <c r="DH273" s="156"/>
      <c r="DI273" s="156"/>
      <c r="DJ273" s="156"/>
      <c r="DK273" s="171">
        <f t="shared" si="163"/>
        <v>0</v>
      </c>
      <c r="DL273" s="172">
        <f t="shared" si="141"/>
        <v>0</v>
      </c>
      <c r="DM273" s="156"/>
      <c r="DN273" s="172">
        <f t="shared" si="142"/>
        <v>0</v>
      </c>
      <c r="DO273" s="156"/>
      <c r="DP273" s="162">
        <f t="shared" si="143"/>
        <v>23536</v>
      </c>
      <c r="DQ273" s="156">
        <f t="shared" si="144"/>
        <v>0</v>
      </c>
      <c r="DR273" s="156">
        <f t="shared" si="164"/>
        <v>23536</v>
      </c>
      <c r="DS273" s="171"/>
      <c r="DT273" s="172">
        <f t="shared" si="165"/>
        <v>0</v>
      </c>
      <c r="DU273" s="156"/>
      <c r="DV273" s="173"/>
      <c r="DW273" s="174"/>
      <c r="DX273" s="174"/>
      <c r="DY273" s="174"/>
      <c r="DZ273" s="171"/>
      <c r="EA273" s="175"/>
      <c r="EB273" s="176"/>
      <c r="EC273" s="177">
        <f t="shared" si="145"/>
        <v>-264</v>
      </c>
      <c r="ED273" s="175"/>
      <c r="EE273" s="178"/>
      <c r="EF273" s="175"/>
      <c r="EG273" s="175"/>
      <c r="EH273" s="174"/>
      <c r="EI273" s="175"/>
      <c r="EJ273" s="175"/>
      <c r="EK273" s="175"/>
      <c r="EL273" s="175"/>
      <c r="EM273" s="175"/>
    </row>
    <row r="274" spans="1:143" s="44" customFormat="1" ht="12" x14ac:dyDescent="0.2">
      <c r="A274" s="154">
        <v>265</v>
      </c>
      <c r="B274" s="45">
        <v>265</v>
      </c>
      <c r="C274" s="44" t="s">
        <v>368</v>
      </c>
      <c r="D274" s="155">
        <f t="shared" si="146"/>
        <v>3.1725989708330626</v>
      </c>
      <c r="E274" s="156">
        <f t="shared" si="147"/>
        <v>69794.511612262431</v>
      </c>
      <c r="F274" s="156">
        <f t="shared" si="147"/>
        <v>0</v>
      </c>
      <c r="G274" s="156">
        <f t="shared" si="147"/>
        <v>2975.8978346414151</v>
      </c>
      <c r="H274" s="157">
        <f t="shared" si="148"/>
        <v>72770.409446903854</v>
      </c>
      <c r="I274" s="156"/>
      <c r="J274" s="158">
        <f t="shared" si="149"/>
        <v>2975.8978346414151</v>
      </c>
      <c r="K274" s="159">
        <f t="shared" si="150"/>
        <v>14875.511612262431</v>
      </c>
      <c r="L274" s="160">
        <f t="shared" si="133"/>
        <v>17851.409446903846</v>
      </c>
      <c r="M274" s="156"/>
      <c r="N274" s="161">
        <f t="shared" si="134"/>
        <v>54919.000000000007</v>
      </c>
      <c r="O274" s="156"/>
      <c r="P274" s="162">
        <f t="shared" si="151"/>
        <v>2975.8978346414151</v>
      </c>
      <c r="Q274" s="156">
        <f t="shared" si="152"/>
        <v>0</v>
      </c>
      <c r="R274" s="156">
        <f t="shared" si="153"/>
        <v>0</v>
      </c>
      <c r="S274" s="156">
        <f t="shared" si="154"/>
        <v>0</v>
      </c>
      <c r="T274" s="156">
        <f t="shared" si="135"/>
        <v>14875.511612262431</v>
      </c>
      <c r="U274" s="157">
        <f t="shared" si="136"/>
        <v>17851.409446903846</v>
      </c>
      <c r="V274" s="156"/>
      <c r="W274" s="161">
        <f t="shared" si="137"/>
        <v>34747.409446903846</v>
      </c>
      <c r="AA274" s="163">
        <v>265</v>
      </c>
      <c r="AB274" s="164">
        <v>3.1725989708330626</v>
      </c>
      <c r="AC274" s="164">
        <v>0</v>
      </c>
      <c r="AD274" s="164">
        <v>0</v>
      </c>
      <c r="AE274" s="164">
        <v>0</v>
      </c>
      <c r="AF274" s="164">
        <v>0</v>
      </c>
      <c r="AG274" s="164">
        <v>0</v>
      </c>
      <c r="AH274" s="164">
        <v>70529</v>
      </c>
      <c r="AI274" s="165">
        <v>734.48838773756268</v>
      </c>
      <c r="AJ274" s="165">
        <v>0</v>
      </c>
      <c r="AK274" s="165">
        <v>0</v>
      </c>
      <c r="AL274" s="165">
        <v>69794.511612262431</v>
      </c>
      <c r="AM274" s="165">
        <v>0</v>
      </c>
      <c r="AN274" s="165">
        <v>2975.8978346414151</v>
      </c>
      <c r="AO274" s="165">
        <v>72770.409446903868</v>
      </c>
      <c r="AP274" s="165">
        <v>0</v>
      </c>
      <c r="AQ274" s="165">
        <v>0</v>
      </c>
      <c r="AR274" s="165">
        <v>0</v>
      </c>
      <c r="AS274" s="165">
        <v>0</v>
      </c>
      <c r="AT274" s="165">
        <v>0</v>
      </c>
      <c r="AU274" s="166">
        <v>72770.409446903868</v>
      </c>
      <c r="AW274" s="163">
        <f t="shared" si="138"/>
        <v>265</v>
      </c>
      <c r="AX274" s="164">
        <f t="shared" si="155"/>
        <v>0</v>
      </c>
      <c r="AY274" s="165">
        <f t="shared" si="156"/>
        <v>0</v>
      </c>
      <c r="AZ274" s="165">
        <f t="shared" si="157"/>
        <v>0</v>
      </c>
      <c r="BA274" s="165">
        <f t="shared" si="157"/>
        <v>0</v>
      </c>
      <c r="BB274" s="166">
        <f t="shared" si="158"/>
        <v>0</v>
      </c>
      <c r="BC274" s="44">
        <v>73510</v>
      </c>
      <c r="BD274" s="163"/>
      <c r="BE274" s="165"/>
      <c r="BF274" s="165"/>
      <c r="BG274" s="165"/>
      <c r="BH274" s="166"/>
      <c r="BJ274" s="167"/>
      <c r="CA274" s="163">
        <v>265</v>
      </c>
      <c r="CB274" s="45">
        <v>265</v>
      </c>
      <c r="CC274" s="44" t="s">
        <v>368</v>
      </c>
      <c r="CD274" s="168">
        <f t="shared" si="159"/>
        <v>69794.511612262431</v>
      </c>
      <c r="CE274" s="169">
        <v>54919</v>
      </c>
      <c r="CF274" s="156">
        <f t="shared" si="160"/>
        <v>14875.511612262431</v>
      </c>
      <c r="CG274" s="156">
        <v>0</v>
      </c>
      <c r="CH274" s="156">
        <v>16896</v>
      </c>
      <c r="CI274" s="156">
        <f t="shared" si="161"/>
        <v>0</v>
      </c>
      <c r="CJ274" s="169">
        <f t="shared" si="139"/>
        <v>31771.511612262431</v>
      </c>
      <c r="CK274" s="170">
        <f t="shared" si="140"/>
        <v>14875.511612262431</v>
      </c>
      <c r="CZ274" s="156"/>
      <c r="DA274" s="163">
        <v>265</v>
      </c>
      <c r="DB274" s="44" t="s">
        <v>368</v>
      </c>
      <c r="DC274" s="156"/>
      <c r="DD274" s="156"/>
      <c r="DE274" s="156"/>
      <c r="DF274" s="156"/>
      <c r="DG274" s="171">
        <f t="shared" si="162"/>
        <v>0</v>
      </c>
      <c r="DH274" s="156"/>
      <c r="DI274" s="156"/>
      <c r="DJ274" s="156"/>
      <c r="DK274" s="171">
        <f t="shared" si="163"/>
        <v>0</v>
      </c>
      <c r="DL274" s="172">
        <f t="shared" si="141"/>
        <v>0</v>
      </c>
      <c r="DM274" s="156"/>
      <c r="DN274" s="172">
        <f t="shared" si="142"/>
        <v>0</v>
      </c>
      <c r="DO274" s="156"/>
      <c r="DP274" s="162">
        <f t="shared" si="143"/>
        <v>14875.511612262431</v>
      </c>
      <c r="DQ274" s="156">
        <f t="shared" si="144"/>
        <v>0</v>
      </c>
      <c r="DR274" s="156">
        <f t="shared" si="164"/>
        <v>14875.511612262431</v>
      </c>
      <c r="DS274" s="171"/>
      <c r="DT274" s="172">
        <f t="shared" si="165"/>
        <v>0</v>
      </c>
      <c r="DU274" s="156"/>
      <c r="DV274" s="173"/>
      <c r="DW274" s="174"/>
      <c r="DX274" s="174"/>
      <c r="DY274" s="174"/>
      <c r="DZ274" s="171"/>
      <c r="EA274" s="175"/>
      <c r="EB274" s="176"/>
      <c r="EC274" s="177">
        <f t="shared" si="145"/>
        <v>-265</v>
      </c>
      <c r="ED274" s="175"/>
      <c r="EE274" s="178"/>
      <c r="EF274" s="175"/>
      <c r="EG274" s="175"/>
      <c r="EH274" s="174"/>
      <c r="EI274" s="175"/>
      <c r="EJ274" s="175"/>
      <c r="EK274" s="175"/>
      <c r="EL274" s="175"/>
      <c r="EM274" s="175"/>
    </row>
    <row r="275" spans="1:143" s="44" customFormat="1" ht="12" x14ac:dyDescent="0.2">
      <c r="A275" s="154">
        <v>266</v>
      </c>
      <c r="B275" s="45">
        <v>266</v>
      </c>
      <c r="C275" s="44" t="s">
        <v>369</v>
      </c>
      <c r="D275" s="155">
        <f t="shared" si="146"/>
        <v>7.9428238039673271</v>
      </c>
      <c r="E275" s="156">
        <f t="shared" si="147"/>
        <v>138616.78571761964</v>
      </c>
      <c r="F275" s="156">
        <f t="shared" si="147"/>
        <v>0</v>
      </c>
      <c r="G275" s="156">
        <f t="shared" si="147"/>
        <v>7450.3687281213561</v>
      </c>
      <c r="H275" s="157">
        <f t="shared" si="148"/>
        <v>146067.15444574101</v>
      </c>
      <c r="I275" s="156"/>
      <c r="J275" s="158">
        <f t="shared" si="149"/>
        <v>7450.3687281213561</v>
      </c>
      <c r="K275" s="159">
        <f t="shared" si="150"/>
        <v>26461.548192331866</v>
      </c>
      <c r="L275" s="160">
        <f t="shared" si="133"/>
        <v>33911.916920453223</v>
      </c>
      <c r="M275" s="156"/>
      <c r="N275" s="161">
        <f t="shared" si="134"/>
        <v>112155.23752528778</v>
      </c>
      <c r="O275" s="156"/>
      <c r="P275" s="162">
        <f t="shared" si="151"/>
        <v>7450.3687281213561</v>
      </c>
      <c r="Q275" s="156">
        <f t="shared" si="152"/>
        <v>35.593859128714783</v>
      </c>
      <c r="R275" s="156">
        <f t="shared" si="153"/>
        <v>0</v>
      </c>
      <c r="S275" s="156">
        <f t="shared" si="154"/>
        <v>0</v>
      </c>
      <c r="T275" s="156">
        <f t="shared" si="135"/>
        <v>26461.548192331866</v>
      </c>
      <c r="U275" s="157">
        <f t="shared" si="136"/>
        <v>33947.510779581935</v>
      </c>
      <c r="V275" s="156"/>
      <c r="W275" s="161">
        <f t="shared" si="137"/>
        <v>50142.548304869713</v>
      </c>
      <c r="AA275" s="163">
        <v>266</v>
      </c>
      <c r="AB275" s="164">
        <v>7.9428238039673271</v>
      </c>
      <c r="AC275" s="164">
        <v>0</v>
      </c>
      <c r="AD275" s="164">
        <v>0</v>
      </c>
      <c r="AE275" s="164">
        <v>0</v>
      </c>
      <c r="AF275" s="164">
        <v>0</v>
      </c>
      <c r="AG275" s="164">
        <v>0</v>
      </c>
      <c r="AH275" s="164">
        <v>139026</v>
      </c>
      <c r="AI275" s="165">
        <v>409.21428238039687</v>
      </c>
      <c r="AJ275" s="165">
        <v>0</v>
      </c>
      <c r="AK275" s="165">
        <v>0</v>
      </c>
      <c r="AL275" s="165">
        <v>138616.78571761964</v>
      </c>
      <c r="AM275" s="165">
        <v>0</v>
      </c>
      <c r="AN275" s="165">
        <v>7450.3687281213561</v>
      </c>
      <c r="AO275" s="165">
        <v>146067.15444574098</v>
      </c>
      <c r="AP275" s="165">
        <v>0</v>
      </c>
      <c r="AQ275" s="165">
        <v>35.593859128714783</v>
      </c>
      <c r="AR275" s="165">
        <v>0</v>
      </c>
      <c r="AS275" s="165">
        <v>0</v>
      </c>
      <c r="AT275" s="165">
        <v>35.593859128714783</v>
      </c>
      <c r="AU275" s="166">
        <v>146102.74830486969</v>
      </c>
      <c r="AW275" s="163">
        <f t="shared" si="138"/>
        <v>266</v>
      </c>
      <c r="AX275" s="164">
        <f t="shared" si="155"/>
        <v>0</v>
      </c>
      <c r="AY275" s="165">
        <f t="shared" si="156"/>
        <v>0</v>
      </c>
      <c r="AZ275" s="165">
        <f t="shared" si="157"/>
        <v>0</v>
      </c>
      <c r="BA275" s="165">
        <f t="shared" si="157"/>
        <v>0</v>
      </c>
      <c r="BB275" s="166">
        <f t="shared" si="158"/>
        <v>0</v>
      </c>
      <c r="BC275" s="44">
        <v>146477</v>
      </c>
      <c r="BD275" s="163"/>
      <c r="BE275" s="165"/>
      <c r="BF275" s="165"/>
      <c r="BG275" s="165"/>
      <c r="BH275" s="166"/>
      <c r="BJ275" s="167"/>
      <c r="CA275" s="163">
        <v>266</v>
      </c>
      <c r="CB275" s="45">
        <v>266</v>
      </c>
      <c r="CC275" s="44" t="s">
        <v>369</v>
      </c>
      <c r="CD275" s="168">
        <f t="shared" si="159"/>
        <v>138616.78571761964</v>
      </c>
      <c r="CE275" s="169">
        <v>119794</v>
      </c>
      <c r="CF275" s="156">
        <f t="shared" si="160"/>
        <v>18822.785717619641</v>
      </c>
      <c r="CG275" s="156">
        <v>23025</v>
      </c>
      <c r="CH275" s="156">
        <v>808.80000000000007</v>
      </c>
      <c r="CI275" s="156">
        <f t="shared" si="161"/>
        <v>0</v>
      </c>
      <c r="CJ275" s="169">
        <f t="shared" si="139"/>
        <v>42656.585717619644</v>
      </c>
      <c r="CK275" s="170">
        <f t="shared" si="140"/>
        <v>26461.548192331866</v>
      </c>
      <c r="CZ275" s="156"/>
      <c r="DA275" s="163">
        <v>266</v>
      </c>
      <c r="DB275" s="44" t="s">
        <v>369</v>
      </c>
      <c r="DC275" s="156"/>
      <c r="DD275" s="156"/>
      <c r="DE275" s="156"/>
      <c r="DF275" s="156"/>
      <c r="DG275" s="171">
        <f t="shared" si="162"/>
        <v>0</v>
      </c>
      <c r="DH275" s="156"/>
      <c r="DI275" s="156"/>
      <c r="DJ275" s="156"/>
      <c r="DK275" s="171">
        <f t="shared" si="163"/>
        <v>0</v>
      </c>
      <c r="DL275" s="172">
        <f t="shared" si="141"/>
        <v>0</v>
      </c>
      <c r="DM275" s="156"/>
      <c r="DN275" s="172">
        <f t="shared" si="142"/>
        <v>0</v>
      </c>
      <c r="DO275" s="156"/>
      <c r="DP275" s="162">
        <f t="shared" si="143"/>
        <v>18822.785717619641</v>
      </c>
      <c r="DQ275" s="156">
        <f t="shared" si="144"/>
        <v>0</v>
      </c>
      <c r="DR275" s="156">
        <f t="shared" si="164"/>
        <v>18822.785717619641</v>
      </c>
      <c r="DS275" s="171"/>
      <c r="DT275" s="172">
        <f t="shared" si="165"/>
        <v>0</v>
      </c>
      <c r="DU275" s="156"/>
      <c r="DV275" s="173"/>
      <c r="DW275" s="174"/>
      <c r="DX275" s="174"/>
      <c r="DY275" s="174"/>
      <c r="DZ275" s="171"/>
      <c r="EA275" s="175"/>
      <c r="EB275" s="176"/>
      <c r="EC275" s="177">
        <f t="shared" si="145"/>
        <v>-266</v>
      </c>
      <c r="ED275" s="175"/>
      <c r="EE275" s="178"/>
      <c r="EF275" s="175"/>
      <c r="EG275" s="175"/>
      <c r="EH275" s="174"/>
      <c r="EI275" s="175"/>
      <c r="EJ275" s="175"/>
      <c r="EK275" s="175"/>
      <c r="EL275" s="175"/>
      <c r="EM275" s="175"/>
    </row>
    <row r="276" spans="1:143" s="44" customFormat="1" ht="12" x14ac:dyDescent="0.2">
      <c r="A276" s="154">
        <v>267</v>
      </c>
      <c r="B276" s="45">
        <v>267</v>
      </c>
      <c r="C276" s="44" t="s">
        <v>370</v>
      </c>
      <c r="D276" s="155">
        <f t="shared" si="146"/>
        <v>0</v>
      </c>
      <c r="E276" s="156">
        <f t="shared" si="147"/>
        <v>0</v>
      </c>
      <c r="F276" s="156">
        <f t="shared" si="147"/>
        <v>0</v>
      </c>
      <c r="G276" s="156">
        <f t="shared" si="147"/>
        <v>0</v>
      </c>
      <c r="H276" s="157">
        <f t="shared" si="148"/>
        <v>0</v>
      </c>
      <c r="I276" s="156"/>
      <c r="J276" s="158">
        <f t="shared" si="149"/>
        <v>0</v>
      </c>
      <c r="K276" s="159">
        <f t="shared" si="150"/>
        <v>0</v>
      </c>
      <c r="L276" s="160">
        <f t="shared" si="133"/>
        <v>0</v>
      </c>
      <c r="M276" s="156"/>
      <c r="N276" s="161">
        <f t="shared" si="134"/>
        <v>0</v>
      </c>
      <c r="O276" s="156"/>
      <c r="P276" s="162">
        <f t="shared" si="151"/>
        <v>0</v>
      </c>
      <c r="Q276" s="156">
        <f t="shared" si="152"/>
        <v>0</v>
      </c>
      <c r="R276" s="156">
        <f t="shared" si="153"/>
        <v>0</v>
      </c>
      <c r="S276" s="156">
        <f t="shared" si="154"/>
        <v>0</v>
      </c>
      <c r="T276" s="156">
        <f t="shared" si="135"/>
        <v>0</v>
      </c>
      <c r="U276" s="157">
        <f t="shared" si="136"/>
        <v>0</v>
      </c>
      <c r="V276" s="156"/>
      <c r="W276" s="161">
        <f t="shared" si="137"/>
        <v>0</v>
      </c>
      <c r="AA276" s="163">
        <v>267</v>
      </c>
      <c r="AB276" s="164"/>
      <c r="AC276" s="164"/>
      <c r="AD276" s="164"/>
      <c r="AE276" s="164"/>
      <c r="AF276" s="164"/>
      <c r="AG276" s="164"/>
      <c r="AH276" s="164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6"/>
      <c r="AW276" s="163">
        <f t="shared" si="138"/>
        <v>267</v>
      </c>
      <c r="AX276" s="164">
        <f t="shared" si="155"/>
        <v>0</v>
      </c>
      <c r="AY276" s="165">
        <f t="shared" si="156"/>
        <v>0</v>
      </c>
      <c r="AZ276" s="165">
        <f t="shared" si="157"/>
        <v>0</v>
      </c>
      <c r="BA276" s="165">
        <f t="shared" si="157"/>
        <v>0</v>
      </c>
      <c r="BB276" s="166">
        <f t="shared" si="158"/>
        <v>0</v>
      </c>
      <c r="BD276" s="163"/>
      <c r="BE276" s="165"/>
      <c r="BF276" s="165"/>
      <c r="BG276" s="165"/>
      <c r="BH276" s="166"/>
      <c r="BJ276" s="167"/>
      <c r="CA276" s="163">
        <v>267</v>
      </c>
      <c r="CB276" s="45">
        <v>267</v>
      </c>
      <c r="CC276" s="44" t="s">
        <v>370</v>
      </c>
      <c r="CD276" s="168">
        <f t="shared" si="159"/>
        <v>0</v>
      </c>
      <c r="CE276" s="169">
        <v>0</v>
      </c>
      <c r="CF276" s="156">
        <f t="shared" si="160"/>
        <v>0</v>
      </c>
      <c r="CG276" s="156">
        <v>0</v>
      </c>
      <c r="CH276" s="156">
        <v>0</v>
      </c>
      <c r="CI276" s="156">
        <f t="shared" si="161"/>
        <v>0</v>
      </c>
      <c r="CJ276" s="169">
        <f t="shared" si="139"/>
        <v>0</v>
      </c>
      <c r="CK276" s="170">
        <f t="shared" si="140"/>
        <v>0</v>
      </c>
      <c r="CZ276" s="156"/>
      <c r="DA276" s="163">
        <v>267</v>
      </c>
      <c r="DB276" s="44" t="s">
        <v>370</v>
      </c>
      <c r="DC276" s="156"/>
      <c r="DD276" s="156"/>
      <c r="DE276" s="156"/>
      <c r="DF276" s="156"/>
      <c r="DG276" s="171">
        <f t="shared" si="162"/>
        <v>0</v>
      </c>
      <c r="DH276" s="156"/>
      <c r="DI276" s="156"/>
      <c r="DJ276" s="156"/>
      <c r="DK276" s="171">
        <f t="shared" si="163"/>
        <v>0</v>
      </c>
      <c r="DL276" s="172">
        <f t="shared" si="141"/>
        <v>0</v>
      </c>
      <c r="DM276" s="156"/>
      <c r="DN276" s="172">
        <f t="shared" si="142"/>
        <v>0</v>
      </c>
      <c r="DO276" s="156"/>
      <c r="DP276" s="162">
        <f t="shared" si="143"/>
        <v>0</v>
      </c>
      <c r="DQ276" s="156">
        <f t="shared" si="144"/>
        <v>0</v>
      </c>
      <c r="DR276" s="156">
        <f t="shared" si="164"/>
        <v>0</v>
      </c>
      <c r="DS276" s="171"/>
      <c r="DT276" s="172">
        <f t="shared" si="165"/>
        <v>0</v>
      </c>
      <c r="DU276" s="156"/>
      <c r="DV276" s="173"/>
      <c r="DW276" s="174"/>
      <c r="DX276" s="174"/>
      <c r="DY276" s="174"/>
      <c r="DZ276" s="171"/>
      <c r="EA276" s="175"/>
      <c r="EB276" s="176"/>
      <c r="EC276" s="177">
        <f t="shared" si="145"/>
        <v>-267</v>
      </c>
      <c r="ED276" s="175"/>
      <c r="EE276" s="178"/>
      <c r="EF276" s="175"/>
      <c r="EG276" s="175"/>
      <c r="EH276" s="174"/>
      <c r="EI276" s="175"/>
      <c r="EJ276" s="175"/>
      <c r="EK276" s="175"/>
      <c r="EL276" s="175"/>
      <c r="EM276" s="175"/>
    </row>
    <row r="277" spans="1:143" s="44" customFormat="1" ht="12" x14ac:dyDescent="0.2">
      <c r="A277" s="154">
        <v>268</v>
      </c>
      <c r="B277" s="45">
        <v>268</v>
      </c>
      <c r="C277" s="44" t="s">
        <v>371</v>
      </c>
      <c r="D277" s="155">
        <f t="shared" si="146"/>
        <v>0</v>
      </c>
      <c r="E277" s="156">
        <f t="shared" si="147"/>
        <v>0</v>
      </c>
      <c r="F277" s="156">
        <f t="shared" si="147"/>
        <v>0</v>
      </c>
      <c r="G277" s="156">
        <f t="shared" si="147"/>
        <v>0</v>
      </c>
      <c r="H277" s="157">
        <f t="shared" si="148"/>
        <v>0</v>
      </c>
      <c r="I277" s="156"/>
      <c r="J277" s="158">
        <f t="shared" si="149"/>
        <v>0</v>
      </c>
      <c r="K277" s="159">
        <f t="shared" si="150"/>
        <v>0</v>
      </c>
      <c r="L277" s="160">
        <f t="shared" si="133"/>
        <v>0</v>
      </c>
      <c r="M277" s="156"/>
      <c r="N277" s="161">
        <f t="shared" si="134"/>
        <v>0</v>
      </c>
      <c r="O277" s="156"/>
      <c r="P277" s="162">
        <f t="shared" si="151"/>
        <v>0</v>
      </c>
      <c r="Q277" s="156">
        <f t="shared" si="152"/>
        <v>0</v>
      </c>
      <c r="R277" s="156">
        <f t="shared" si="153"/>
        <v>0</v>
      </c>
      <c r="S277" s="156">
        <f t="shared" si="154"/>
        <v>0</v>
      </c>
      <c r="T277" s="156">
        <f t="shared" si="135"/>
        <v>0</v>
      </c>
      <c r="U277" s="157">
        <f t="shared" si="136"/>
        <v>0</v>
      </c>
      <c r="V277" s="156"/>
      <c r="W277" s="161">
        <f t="shared" si="137"/>
        <v>0</v>
      </c>
      <c r="AA277" s="163">
        <v>268</v>
      </c>
      <c r="AB277" s="164"/>
      <c r="AC277" s="164"/>
      <c r="AD277" s="164"/>
      <c r="AE277" s="164"/>
      <c r="AF277" s="164"/>
      <c r="AG277" s="164"/>
      <c r="AH277" s="164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6"/>
      <c r="AW277" s="163">
        <f t="shared" si="138"/>
        <v>268</v>
      </c>
      <c r="AX277" s="164">
        <f t="shared" si="155"/>
        <v>0</v>
      </c>
      <c r="AY277" s="165">
        <f t="shared" si="156"/>
        <v>0</v>
      </c>
      <c r="AZ277" s="165">
        <f t="shared" si="157"/>
        <v>0</v>
      </c>
      <c r="BA277" s="165">
        <f t="shared" si="157"/>
        <v>0</v>
      </c>
      <c r="BB277" s="166">
        <f t="shared" si="158"/>
        <v>0</v>
      </c>
      <c r="BD277" s="163"/>
      <c r="BE277" s="165"/>
      <c r="BF277" s="165"/>
      <c r="BG277" s="165"/>
      <c r="BH277" s="166"/>
      <c r="BJ277" s="167"/>
      <c r="CA277" s="163">
        <v>268</v>
      </c>
      <c r="CB277" s="45">
        <v>268</v>
      </c>
      <c r="CC277" s="44" t="s">
        <v>371</v>
      </c>
      <c r="CD277" s="168">
        <f t="shared" si="159"/>
        <v>0</v>
      </c>
      <c r="CE277" s="169">
        <v>0</v>
      </c>
      <c r="CF277" s="156">
        <f t="shared" si="160"/>
        <v>0</v>
      </c>
      <c r="CG277" s="156">
        <v>0</v>
      </c>
      <c r="CH277" s="156">
        <v>0</v>
      </c>
      <c r="CI277" s="156">
        <f t="shared" si="161"/>
        <v>0</v>
      </c>
      <c r="CJ277" s="169">
        <f t="shared" si="139"/>
        <v>0</v>
      </c>
      <c r="CK277" s="170">
        <f t="shared" si="140"/>
        <v>0</v>
      </c>
      <c r="CZ277" s="156"/>
      <c r="DA277" s="163">
        <v>268</v>
      </c>
      <c r="DB277" s="44" t="s">
        <v>371</v>
      </c>
      <c r="DC277" s="156"/>
      <c r="DD277" s="156"/>
      <c r="DE277" s="156"/>
      <c r="DF277" s="156"/>
      <c r="DG277" s="171">
        <f t="shared" si="162"/>
        <v>0</v>
      </c>
      <c r="DH277" s="156"/>
      <c r="DI277" s="156"/>
      <c r="DJ277" s="156"/>
      <c r="DK277" s="171">
        <f t="shared" si="163"/>
        <v>0</v>
      </c>
      <c r="DL277" s="172">
        <f t="shared" si="141"/>
        <v>0</v>
      </c>
      <c r="DM277" s="156"/>
      <c r="DN277" s="172">
        <f t="shared" si="142"/>
        <v>0</v>
      </c>
      <c r="DO277" s="156"/>
      <c r="DP277" s="162">
        <f t="shared" si="143"/>
        <v>0</v>
      </c>
      <c r="DQ277" s="156">
        <f t="shared" si="144"/>
        <v>0</v>
      </c>
      <c r="DR277" s="156">
        <f t="shared" si="164"/>
        <v>0</v>
      </c>
      <c r="DS277" s="171"/>
      <c r="DT277" s="172">
        <f t="shared" si="165"/>
        <v>0</v>
      </c>
      <c r="DU277" s="156"/>
      <c r="DV277" s="173"/>
      <c r="DW277" s="174"/>
      <c r="DX277" s="174"/>
      <c r="DY277" s="174"/>
      <c r="DZ277" s="171"/>
      <c r="EA277" s="175"/>
      <c r="EB277" s="176"/>
      <c r="EC277" s="177">
        <f t="shared" si="145"/>
        <v>-268</v>
      </c>
      <c r="ED277" s="175"/>
      <c r="EE277" s="178"/>
      <c r="EF277" s="175"/>
      <c r="EG277" s="175"/>
      <c r="EH277" s="174"/>
      <c r="EI277" s="175"/>
      <c r="EJ277" s="175"/>
      <c r="EK277" s="175"/>
      <c r="EL277" s="175"/>
      <c r="EM277" s="175"/>
    </row>
    <row r="278" spans="1:143" s="44" customFormat="1" ht="12" x14ac:dyDescent="0.2">
      <c r="A278" s="154">
        <v>269</v>
      </c>
      <c r="B278" s="45">
        <v>269</v>
      </c>
      <c r="C278" s="44" t="s">
        <v>372</v>
      </c>
      <c r="D278" s="155">
        <f t="shared" si="146"/>
        <v>0</v>
      </c>
      <c r="E278" s="156">
        <f t="shared" si="147"/>
        <v>0</v>
      </c>
      <c r="F278" s="156">
        <f t="shared" si="147"/>
        <v>0</v>
      </c>
      <c r="G278" s="156">
        <f t="shared" si="147"/>
        <v>0</v>
      </c>
      <c r="H278" s="157">
        <f t="shared" si="148"/>
        <v>0</v>
      </c>
      <c r="I278" s="156"/>
      <c r="J278" s="158">
        <f t="shared" si="149"/>
        <v>0</v>
      </c>
      <c r="K278" s="159">
        <f t="shared" si="150"/>
        <v>0</v>
      </c>
      <c r="L278" s="160">
        <f t="shared" si="133"/>
        <v>0</v>
      </c>
      <c r="M278" s="156"/>
      <c r="N278" s="161">
        <f t="shared" si="134"/>
        <v>0</v>
      </c>
      <c r="O278" s="156"/>
      <c r="P278" s="162">
        <f t="shared" si="151"/>
        <v>0</v>
      </c>
      <c r="Q278" s="156">
        <f t="shared" si="152"/>
        <v>0</v>
      </c>
      <c r="R278" s="156">
        <f t="shared" si="153"/>
        <v>0</v>
      </c>
      <c r="S278" s="156">
        <f t="shared" si="154"/>
        <v>0</v>
      </c>
      <c r="T278" s="156">
        <f t="shared" si="135"/>
        <v>0</v>
      </c>
      <c r="U278" s="157">
        <f t="shared" si="136"/>
        <v>0</v>
      </c>
      <c r="V278" s="156"/>
      <c r="W278" s="161">
        <f t="shared" si="137"/>
        <v>0</v>
      </c>
      <c r="AA278" s="163">
        <v>269</v>
      </c>
      <c r="AB278" s="164"/>
      <c r="AC278" s="164"/>
      <c r="AD278" s="164"/>
      <c r="AE278" s="164"/>
      <c r="AF278" s="164"/>
      <c r="AG278" s="164"/>
      <c r="AH278" s="164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6"/>
      <c r="AW278" s="163">
        <f t="shared" si="138"/>
        <v>269</v>
      </c>
      <c r="AX278" s="164">
        <f t="shared" si="155"/>
        <v>0</v>
      </c>
      <c r="AY278" s="165">
        <f t="shared" si="156"/>
        <v>0</v>
      </c>
      <c r="AZ278" s="165">
        <f t="shared" si="157"/>
        <v>0</v>
      </c>
      <c r="BA278" s="165">
        <f t="shared" si="157"/>
        <v>0</v>
      </c>
      <c r="BB278" s="166">
        <f t="shared" si="158"/>
        <v>0</v>
      </c>
      <c r="BD278" s="163"/>
      <c r="BE278" s="165"/>
      <c r="BF278" s="165"/>
      <c r="BG278" s="165"/>
      <c r="BH278" s="166"/>
      <c r="BJ278" s="167"/>
      <c r="CA278" s="163">
        <v>269</v>
      </c>
      <c r="CB278" s="45">
        <v>269</v>
      </c>
      <c r="CC278" s="44" t="s">
        <v>372</v>
      </c>
      <c r="CD278" s="168">
        <f t="shared" si="159"/>
        <v>0</v>
      </c>
      <c r="CE278" s="169">
        <v>0</v>
      </c>
      <c r="CF278" s="156">
        <f t="shared" si="160"/>
        <v>0</v>
      </c>
      <c r="CG278" s="156">
        <v>0</v>
      </c>
      <c r="CH278" s="156">
        <v>0</v>
      </c>
      <c r="CI278" s="156">
        <f t="shared" si="161"/>
        <v>0</v>
      </c>
      <c r="CJ278" s="169">
        <f t="shared" si="139"/>
        <v>0</v>
      </c>
      <c r="CK278" s="170">
        <f t="shared" si="140"/>
        <v>0</v>
      </c>
      <c r="CZ278" s="156"/>
      <c r="DA278" s="163">
        <v>269</v>
      </c>
      <c r="DB278" s="44" t="s">
        <v>372</v>
      </c>
      <c r="DC278" s="156"/>
      <c r="DD278" s="156"/>
      <c r="DE278" s="156"/>
      <c r="DF278" s="156"/>
      <c r="DG278" s="171">
        <f t="shared" si="162"/>
        <v>0</v>
      </c>
      <c r="DH278" s="156"/>
      <c r="DI278" s="156"/>
      <c r="DJ278" s="156"/>
      <c r="DK278" s="171">
        <f t="shared" si="163"/>
        <v>0</v>
      </c>
      <c r="DL278" s="172">
        <f t="shared" si="141"/>
        <v>0</v>
      </c>
      <c r="DM278" s="156"/>
      <c r="DN278" s="172">
        <f t="shared" si="142"/>
        <v>0</v>
      </c>
      <c r="DO278" s="156"/>
      <c r="DP278" s="162">
        <f t="shared" si="143"/>
        <v>0</v>
      </c>
      <c r="DQ278" s="156">
        <f t="shared" si="144"/>
        <v>0</v>
      </c>
      <c r="DR278" s="156">
        <f t="shared" si="164"/>
        <v>0</v>
      </c>
      <c r="DS278" s="171"/>
      <c r="DT278" s="172">
        <f t="shared" si="165"/>
        <v>0</v>
      </c>
      <c r="DU278" s="156"/>
      <c r="DV278" s="173"/>
      <c r="DW278" s="174"/>
      <c r="DX278" s="174"/>
      <c r="DY278" s="174"/>
      <c r="DZ278" s="171"/>
      <c r="EA278" s="175"/>
      <c r="EB278" s="176"/>
      <c r="EC278" s="177">
        <f t="shared" si="145"/>
        <v>-269</v>
      </c>
      <c r="ED278" s="175"/>
      <c r="EE278" s="178"/>
      <c r="EF278" s="175"/>
      <c r="EG278" s="175"/>
      <c r="EH278" s="174"/>
      <c r="EI278" s="175"/>
      <c r="EJ278" s="175"/>
      <c r="EK278" s="175"/>
      <c r="EL278" s="175"/>
      <c r="EM278" s="175"/>
    </row>
    <row r="279" spans="1:143" s="44" customFormat="1" ht="12" x14ac:dyDescent="0.2">
      <c r="A279" s="154">
        <v>270</v>
      </c>
      <c r="B279" s="45">
        <v>270</v>
      </c>
      <c r="C279" s="44" t="s">
        <v>373</v>
      </c>
      <c r="D279" s="155">
        <f t="shared" si="146"/>
        <v>0</v>
      </c>
      <c r="E279" s="156">
        <f t="shared" si="147"/>
        <v>0</v>
      </c>
      <c r="F279" s="156">
        <f t="shared" si="147"/>
        <v>0</v>
      </c>
      <c r="G279" s="156">
        <f t="shared" si="147"/>
        <v>0</v>
      </c>
      <c r="H279" s="157">
        <f t="shared" si="148"/>
        <v>0</v>
      </c>
      <c r="I279" s="156"/>
      <c r="J279" s="158">
        <f t="shared" si="149"/>
        <v>0</v>
      </c>
      <c r="K279" s="159">
        <f t="shared" si="150"/>
        <v>0</v>
      </c>
      <c r="L279" s="160">
        <f t="shared" si="133"/>
        <v>0</v>
      </c>
      <c r="M279" s="156"/>
      <c r="N279" s="161">
        <f t="shared" si="134"/>
        <v>0</v>
      </c>
      <c r="O279" s="156"/>
      <c r="P279" s="162">
        <f t="shared" si="151"/>
        <v>0</v>
      </c>
      <c r="Q279" s="156">
        <f t="shared" si="152"/>
        <v>0</v>
      </c>
      <c r="R279" s="156">
        <f t="shared" si="153"/>
        <v>0</v>
      </c>
      <c r="S279" s="156">
        <f t="shared" si="154"/>
        <v>0</v>
      </c>
      <c r="T279" s="156">
        <f t="shared" si="135"/>
        <v>0</v>
      </c>
      <c r="U279" s="157">
        <f t="shared" si="136"/>
        <v>0</v>
      </c>
      <c r="V279" s="156"/>
      <c r="W279" s="161">
        <f t="shared" si="137"/>
        <v>0</v>
      </c>
      <c r="AA279" s="163">
        <v>270</v>
      </c>
      <c r="AB279" s="164"/>
      <c r="AC279" s="164"/>
      <c r="AD279" s="164"/>
      <c r="AE279" s="164"/>
      <c r="AF279" s="164"/>
      <c r="AG279" s="164"/>
      <c r="AH279" s="164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6"/>
      <c r="AW279" s="163">
        <f t="shared" si="138"/>
        <v>270</v>
      </c>
      <c r="AX279" s="164">
        <f t="shared" si="155"/>
        <v>0</v>
      </c>
      <c r="AY279" s="165">
        <f t="shared" si="156"/>
        <v>0</v>
      </c>
      <c r="AZ279" s="165">
        <f t="shared" si="157"/>
        <v>0</v>
      </c>
      <c r="BA279" s="165">
        <f t="shared" si="157"/>
        <v>0</v>
      </c>
      <c r="BB279" s="166">
        <f t="shared" si="158"/>
        <v>0</v>
      </c>
      <c r="BD279" s="163"/>
      <c r="BE279" s="165"/>
      <c r="BF279" s="165"/>
      <c r="BG279" s="165"/>
      <c r="BH279" s="166"/>
      <c r="BJ279" s="167"/>
      <c r="CA279" s="163">
        <v>270</v>
      </c>
      <c r="CB279" s="45">
        <v>270</v>
      </c>
      <c r="CC279" s="44" t="s">
        <v>373</v>
      </c>
      <c r="CD279" s="168">
        <f t="shared" si="159"/>
        <v>0</v>
      </c>
      <c r="CE279" s="169">
        <v>0</v>
      </c>
      <c r="CF279" s="156">
        <f t="shared" si="160"/>
        <v>0</v>
      </c>
      <c r="CG279" s="156">
        <v>0</v>
      </c>
      <c r="CH279" s="156">
        <v>0</v>
      </c>
      <c r="CI279" s="156">
        <f t="shared" si="161"/>
        <v>0</v>
      </c>
      <c r="CJ279" s="169">
        <f t="shared" si="139"/>
        <v>0</v>
      </c>
      <c r="CK279" s="170">
        <f t="shared" si="140"/>
        <v>0</v>
      </c>
      <c r="CZ279" s="156"/>
      <c r="DA279" s="163">
        <v>270</v>
      </c>
      <c r="DB279" s="44" t="s">
        <v>373</v>
      </c>
      <c r="DC279" s="156"/>
      <c r="DD279" s="156"/>
      <c r="DE279" s="156"/>
      <c r="DF279" s="156"/>
      <c r="DG279" s="171">
        <f t="shared" si="162"/>
        <v>0</v>
      </c>
      <c r="DH279" s="156"/>
      <c r="DI279" s="156"/>
      <c r="DJ279" s="156"/>
      <c r="DK279" s="171">
        <f t="shared" si="163"/>
        <v>0</v>
      </c>
      <c r="DL279" s="172">
        <f t="shared" si="141"/>
        <v>0</v>
      </c>
      <c r="DM279" s="156"/>
      <c r="DN279" s="172">
        <f t="shared" si="142"/>
        <v>0</v>
      </c>
      <c r="DO279" s="156"/>
      <c r="DP279" s="162">
        <f t="shared" si="143"/>
        <v>0</v>
      </c>
      <c r="DQ279" s="156">
        <f t="shared" si="144"/>
        <v>0</v>
      </c>
      <c r="DR279" s="156">
        <f t="shared" si="164"/>
        <v>0</v>
      </c>
      <c r="DS279" s="171"/>
      <c r="DT279" s="172">
        <f t="shared" si="165"/>
        <v>0</v>
      </c>
      <c r="DU279" s="156"/>
      <c r="DV279" s="173"/>
      <c r="DW279" s="174"/>
      <c r="DX279" s="174"/>
      <c r="DY279" s="174"/>
      <c r="DZ279" s="171"/>
      <c r="EA279" s="175"/>
      <c r="EB279" s="176" t="s">
        <v>119</v>
      </c>
      <c r="EC279" s="177">
        <f t="shared" si="145"/>
        <v>-270</v>
      </c>
      <c r="ED279" s="175"/>
      <c r="EE279" s="178"/>
      <c r="EF279" s="175"/>
      <c r="EG279" s="175"/>
      <c r="EH279" s="174"/>
      <c r="EI279" s="175"/>
      <c r="EJ279" s="175"/>
      <c r="EK279" s="175"/>
      <c r="EL279" s="175"/>
      <c r="EM279" s="175"/>
    </row>
    <row r="280" spans="1:143" s="44" customFormat="1" ht="12" x14ac:dyDescent="0.2">
      <c r="A280" s="154">
        <v>271</v>
      </c>
      <c r="B280" s="45">
        <v>271</v>
      </c>
      <c r="C280" s="44" t="s">
        <v>374</v>
      </c>
      <c r="D280" s="155">
        <f t="shared" si="146"/>
        <v>30.986778785755309</v>
      </c>
      <c r="E280" s="156">
        <f t="shared" si="147"/>
        <v>424629.77330932347</v>
      </c>
      <c r="F280" s="156">
        <f t="shared" si="147"/>
        <v>0</v>
      </c>
      <c r="G280" s="156">
        <f t="shared" si="147"/>
        <v>29065.598501038494</v>
      </c>
      <c r="H280" s="157">
        <f t="shared" si="148"/>
        <v>453695.37181036198</v>
      </c>
      <c r="I280" s="156"/>
      <c r="J280" s="158">
        <f t="shared" si="149"/>
        <v>29065.598501038494</v>
      </c>
      <c r="K280" s="159">
        <f t="shared" si="150"/>
        <v>8127.773309323471</v>
      </c>
      <c r="L280" s="160">
        <f t="shared" si="133"/>
        <v>37193.371810361961</v>
      </c>
      <c r="M280" s="156"/>
      <c r="N280" s="161">
        <f t="shared" si="134"/>
        <v>416502</v>
      </c>
      <c r="O280" s="156"/>
      <c r="P280" s="162">
        <f t="shared" si="151"/>
        <v>29065.598501038494</v>
      </c>
      <c r="Q280" s="156">
        <f t="shared" si="152"/>
        <v>1200.0906237990159</v>
      </c>
      <c r="R280" s="156">
        <f t="shared" si="153"/>
        <v>0</v>
      </c>
      <c r="S280" s="156">
        <f t="shared" si="154"/>
        <v>0</v>
      </c>
      <c r="T280" s="156">
        <f t="shared" si="135"/>
        <v>8127.773309323471</v>
      </c>
      <c r="U280" s="157">
        <f t="shared" si="136"/>
        <v>38393.462434160982</v>
      </c>
      <c r="V280" s="156"/>
      <c r="W280" s="161">
        <f t="shared" si="137"/>
        <v>53329.862434160983</v>
      </c>
      <c r="AA280" s="163">
        <v>271</v>
      </c>
      <c r="AB280" s="164">
        <v>30.986778785755309</v>
      </c>
      <c r="AC280" s="164">
        <v>0</v>
      </c>
      <c r="AD280" s="164">
        <v>0</v>
      </c>
      <c r="AE280" s="164">
        <v>0</v>
      </c>
      <c r="AF280" s="164">
        <v>0</v>
      </c>
      <c r="AG280" s="164">
        <v>0</v>
      </c>
      <c r="AH280" s="164">
        <v>426700</v>
      </c>
      <c r="AI280" s="165">
        <v>2070.2266906763139</v>
      </c>
      <c r="AJ280" s="165">
        <v>0</v>
      </c>
      <c r="AK280" s="165">
        <v>0</v>
      </c>
      <c r="AL280" s="165">
        <v>424629.77330932347</v>
      </c>
      <c r="AM280" s="165">
        <v>0</v>
      </c>
      <c r="AN280" s="165">
        <v>29065.598501038494</v>
      </c>
      <c r="AO280" s="165">
        <v>453695.37181036215</v>
      </c>
      <c r="AP280" s="165">
        <v>0</v>
      </c>
      <c r="AQ280" s="165">
        <v>1200.0906237990159</v>
      </c>
      <c r="AR280" s="165">
        <v>0</v>
      </c>
      <c r="AS280" s="165">
        <v>0</v>
      </c>
      <c r="AT280" s="165">
        <v>1200.0906237990159</v>
      </c>
      <c r="AU280" s="166">
        <v>454895.46243416122</v>
      </c>
      <c r="AW280" s="163">
        <f t="shared" si="138"/>
        <v>271</v>
      </c>
      <c r="AX280" s="164">
        <f t="shared" si="155"/>
        <v>0</v>
      </c>
      <c r="AY280" s="165">
        <f t="shared" si="156"/>
        <v>0</v>
      </c>
      <c r="AZ280" s="165">
        <f t="shared" si="157"/>
        <v>0</v>
      </c>
      <c r="BA280" s="165">
        <f t="shared" si="157"/>
        <v>0</v>
      </c>
      <c r="BB280" s="166">
        <f t="shared" si="158"/>
        <v>0</v>
      </c>
      <c r="BC280" s="44">
        <v>455764</v>
      </c>
      <c r="BD280" s="163"/>
      <c r="BE280" s="165"/>
      <c r="BF280" s="165"/>
      <c r="BG280" s="165"/>
      <c r="BH280" s="166"/>
      <c r="BJ280" s="167"/>
      <c r="CA280" s="163">
        <v>271</v>
      </c>
      <c r="CB280" s="45">
        <v>271</v>
      </c>
      <c r="CC280" s="44" t="s">
        <v>374</v>
      </c>
      <c r="CD280" s="168">
        <f t="shared" si="159"/>
        <v>424629.77330932347</v>
      </c>
      <c r="CE280" s="169">
        <v>416502</v>
      </c>
      <c r="CF280" s="156">
        <f t="shared" si="160"/>
        <v>8127.773309323471</v>
      </c>
      <c r="CG280" s="156">
        <v>0</v>
      </c>
      <c r="CH280" s="156">
        <v>14936.400000000001</v>
      </c>
      <c r="CI280" s="156">
        <f t="shared" si="161"/>
        <v>0</v>
      </c>
      <c r="CJ280" s="169">
        <f t="shared" si="139"/>
        <v>23064.173309323472</v>
      </c>
      <c r="CK280" s="170">
        <f t="shared" si="140"/>
        <v>8127.773309323471</v>
      </c>
      <c r="CZ280" s="156"/>
      <c r="DA280" s="163">
        <v>271</v>
      </c>
      <c r="DB280" s="44" t="s">
        <v>374</v>
      </c>
      <c r="DC280" s="156"/>
      <c r="DD280" s="156"/>
      <c r="DE280" s="156"/>
      <c r="DF280" s="156"/>
      <c r="DG280" s="171">
        <f t="shared" si="162"/>
        <v>0</v>
      </c>
      <c r="DH280" s="156"/>
      <c r="DI280" s="156"/>
      <c r="DJ280" s="156"/>
      <c r="DK280" s="171">
        <f t="shared" si="163"/>
        <v>0</v>
      </c>
      <c r="DL280" s="172">
        <f t="shared" si="141"/>
        <v>0</v>
      </c>
      <c r="DM280" s="156"/>
      <c r="DN280" s="172">
        <f t="shared" si="142"/>
        <v>0</v>
      </c>
      <c r="DO280" s="156"/>
      <c r="DP280" s="162">
        <f t="shared" si="143"/>
        <v>8127.773309323471</v>
      </c>
      <c r="DQ280" s="156">
        <f t="shared" si="144"/>
        <v>0</v>
      </c>
      <c r="DR280" s="156">
        <f t="shared" si="164"/>
        <v>8127.773309323471</v>
      </c>
      <c r="DS280" s="171"/>
      <c r="DT280" s="172">
        <f t="shared" si="165"/>
        <v>0</v>
      </c>
      <c r="DU280" s="156"/>
      <c r="DV280" s="173"/>
      <c r="DW280" s="174"/>
      <c r="DX280" s="174"/>
      <c r="DY280" s="174"/>
      <c r="DZ280" s="171"/>
      <c r="EA280" s="175"/>
      <c r="EB280" s="176"/>
      <c r="EC280" s="177">
        <f t="shared" si="145"/>
        <v>-271</v>
      </c>
      <c r="ED280" s="175"/>
      <c r="EE280" s="178"/>
      <c r="EF280" s="175"/>
      <c r="EG280" s="175"/>
      <c r="EH280" s="174"/>
      <c r="EI280" s="175"/>
      <c r="EJ280" s="175"/>
      <c r="EK280" s="175"/>
      <c r="EL280" s="175"/>
      <c r="EM280" s="175"/>
    </row>
    <row r="281" spans="1:143" s="44" customFormat="1" ht="12" x14ac:dyDescent="0.2">
      <c r="A281" s="154">
        <v>272</v>
      </c>
      <c r="B281" s="45">
        <v>272</v>
      </c>
      <c r="C281" s="44" t="s">
        <v>375</v>
      </c>
      <c r="D281" s="155">
        <f t="shared" si="146"/>
        <v>3.1285714285714294</v>
      </c>
      <c r="E281" s="156">
        <f t="shared" si="147"/>
        <v>71358</v>
      </c>
      <c r="F281" s="156">
        <f t="shared" si="147"/>
        <v>0</v>
      </c>
      <c r="G281" s="156">
        <f t="shared" si="147"/>
        <v>2934.6000000000013</v>
      </c>
      <c r="H281" s="157">
        <f t="shared" si="148"/>
        <v>74292.600000000006</v>
      </c>
      <c r="I281" s="156"/>
      <c r="J281" s="158">
        <f t="shared" si="149"/>
        <v>2934.6000000000013</v>
      </c>
      <c r="K281" s="159">
        <f t="shared" si="150"/>
        <v>10811.599961754513</v>
      </c>
      <c r="L281" s="160">
        <f t="shared" si="133"/>
        <v>13746.199961754515</v>
      </c>
      <c r="M281" s="156"/>
      <c r="N281" s="161">
        <f t="shared" si="134"/>
        <v>60546.400038245491</v>
      </c>
      <c r="O281" s="156"/>
      <c r="P281" s="162">
        <f t="shared" si="151"/>
        <v>2934.6000000000013</v>
      </c>
      <c r="Q281" s="156">
        <f t="shared" si="152"/>
        <v>0</v>
      </c>
      <c r="R281" s="156">
        <f t="shared" si="153"/>
        <v>0</v>
      </c>
      <c r="S281" s="156">
        <f t="shared" si="154"/>
        <v>0</v>
      </c>
      <c r="T281" s="156">
        <f t="shared" si="135"/>
        <v>10811.599961754513</v>
      </c>
      <c r="U281" s="157">
        <f t="shared" si="136"/>
        <v>13746.199961754515</v>
      </c>
      <c r="V281" s="156"/>
      <c r="W281" s="161">
        <f t="shared" si="137"/>
        <v>26314.2</v>
      </c>
      <c r="AA281" s="163">
        <v>272</v>
      </c>
      <c r="AB281" s="164">
        <v>3.1285714285714294</v>
      </c>
      <c r="AC281" s="164">
        <v>0</v>
      </c>
      <c r="AD281" s="164">
        <v>0</v>
      </c>
      <c r="AE281" s="164">
        <v>0</v>
      </c>
      <c r="AF281" s="164">
        <v>0</v>
      </c>
      <c r="AG281" s="164">
        <v>0</v>
      </c>
      <c r="AH281" s="164">
        <v>71358</v>
      </c>
      <c r="AI281" s="165">
        <v>0</v>
      </c>
      <c r="AJ281" s="165">
        <v>0</v>
      </c>
      <c r="AK281" s="165">
        <v>0</v>
      </c>
      <c r="AL281" s="165">
        <v>71358</v>
      </c>
      <c r="AM281" s="165">
        <v>0</v>
      </c>
      <c r="AN281" s="165">
        <v>2934.6000000000013</v>
      </c>
      <c r="AO281" s="165">
        <v>74292.599999999991</v>
      </c>
      <c r="AP281" s="165">
        <v>0</v>
      </c>
      <c r="AQ281" s="165">
        <v>0</v>
      </c>
      <c r="AR281" s="165">
        <v>0</v>
      </c>
      <c r="AS281" s="165">
        <v>0</v>
      </c>
      <c r="AT281" s="165">
        <v>0</v>
      </c>
      <c r="AU281" s="166">
        <v>74292.599999999991</v>
      </c>
      <c r="AW281" s="163">
        <f t="shared" si="138"/>
        <v>272</v>
      </c>
      <c r="AX281" s="164">
        <f t="shared" si="155"/>
        <v>0</v>
      </c>
      <c r="AY281" s="165">
        <f t="shared" si="156"/>
        <v>0</v>
      </c>
      <c r="AZ281" s="165">
        <f t="shared" si="157"/>
        <v>0</v>
      </c>
      <c r="BA281" s="165">
        <f t="shared" si="157"/>
        <v>0</v>
      </c>
      <c r="BB281" s="166">
        <f t="shared" si="158"/>
        <v>0</v>
      </c>
      <c r="BC281" s="44">
        <v>74291</v>
      </c>
      <c r="BD281" s="163"/>
      <c r="BE281" s="165"/>
      <c r="BF281" s="165"/>
      <c r="BG281" s="165"/>
      <c r="BH281" s="166"/>
      <c r="BJ281" s="167"/>
      <c r="CA281" s="163">
        <v>272</v>
      </c>
      <c r="CB281" s="45">
        <v>272</v>
      </c>
      <c r="CC281" s="44" t="s">
        <v>375</v>
      </c>
      <c r="CD281" s="168">
        <f t="shared" si="159"/>
        <v>71358</v>
      </c>
      <c r="CE281" s="169">
        <v>66786</v>
      </c>
      <c r="CF281" s="156">
        <f t="shared" si="160"/>
        <v>4572</v>
      </c>
      <c r="CG281" s="156">
        <v>18807.599999999999</v>
      </c>
      <c r="CH281" s="156">
        <v>0</v>
      </c>
      <c r="CI281" s="156">
        <f t="shared" si="161"/>
        <v>0</v>
      </c>
      <c r="CJ281" s="169">
        <f t="shared" si="139"/>
        <v>23379.599999999999</v>
      </c>
      <c r="CK281" s="170">
        <f t="shared" si="140"/>
        <v>10811.599961754513</v>
      </c>
      <c r="CZ281" s="156"/>
      <c r="DA281" s="163">
        <v>272</v>
      </c>
      <c r="DB281" s="44" t="s">
        <v>375</v>
      </c>
      <c r="DC281" s="156"/>
      <c r="DD281" s="156"/>
      <c r="DE281" s="156"/>
      <c r="DF281" s="156"/>
      <c r="DG281" s="171">
        <f t="shared" si="162"/>
        <v>0</v>
      </c>
      <c r="DH281" s="156"/>
      <c r="DI281" s="156"/>
      <c r="DJ281" s="156"/>
      <c r="DK281" s="171">
        <f t="shared" si="163"/>
        <v>0</v>
      </c>
      <c r="DL281" s="172">
        <f t="shared" si="141"/>
        <v>0</v>
      </c>
      <c r="DM281" s="156"/>
      <c r="DN281" s="172">
        <f t="shared" si="142"/>
        <v>0</v>
      </c>
      <c r="DO281" s="156"/>
      <c r="DP281" s="162">
        <f t="shared" si="143"/>
        <v>4572</v>
      </c>
      <c r="DQ281" s="156">
        <f t="shared" si="144"/>
        <v>0</v>
      </c>
      <c r="DR281" s="156">
        <f t="shared" si="164"/>
        <v>4572</v>
      </c>
      <c r="DS281" s="171"/>
      <c r="DT281" s="172">
        <f t="shared" si="165"/>
        <v>0</v>
      </c>
      <c r="DU281" s="156"/>
      <c r="DV281" s="173"/>
      <c r="DW281" s="174"/>
      <c r="DX281" s="174"/>
      <c r="DY281" s="174"/>
      <c r="DZ281" s="171"/>
      <c r="EA281" s="175"/>
      <c r="EB281" s="176"/>
      <c r="EC281" s="177">
        <f t="shared" si="145"/>
        <v>-272</v>
      </c>
      <c r="ED281" s="175"/>
      <c r="EE281" s="178"/>
      <c r="EF281" s="175"/>
      <c r="EG281" s="175"/>
      <c r="EH281" s="174"/>
      <c r="EI281" s="175"/>
      <c r="EJ281" s="175"/>
      <c r="EK281" s="175"/>
      <c r="EL281" s="175"/>
      <c r="EM281" s="175"/>
    </row>
    <row r="282" spans="1:143" s="44" customFormat="1" ht="12" x14ac:dyDescent="0.2">
      <c r="A282" s="154">
        <v>273</v>
      </c>
      <c r="B282" s="45">
        <v>273</v>
      </c>
      <c r="C282" s="44" t="s">
        <v>376</v>
      </c>
      <c r="D282" s="155">
        <f t="shared" si="146"/>
        <v>10.329234773302201</v>
      </c>
      <c r="E282" s="156">
        <f t="shared" si="147"/>
        <v>166515</v>
      </c>
      <c r="F282" s="156">
        <f t="shared" si="147"/>
        <v>0</v>
      </c>
      <c r="G282" s="156">
        <f t="shared" si="147"/>
        <v>9688.8222173574577</v>
      </c>
      <c r="H282" s="157">
        <f t="shared" si="148"/>
        <v>176203.82221735746</v>
      </c>
      <c r="I282" s="156"/>
      <c r="J282" s="158">
        <f t="shared" si="149"/>
        <v>9688.8222173574577</v>
      </c>
      <c r="K282" s="159">
        <f t="shared" si="150"/>
        <v>40082.079573023395</v>
      </c>
      <c r="L282" s="160">
        <f t="shared" si="133"/>
        <v>49770.901790380856</v>
      </c>
      <c r="M282" s="156"/>
      <c r="N282" s="161">
        <f t="shared" si="134"/>
        <v>126432.92042697661</v>
      </c>
      <c r="O282" s="156"/>
      <c r="P282" s="162">
        <f t="shared" si="151"/>
        <v>9688.8222173574577</v>
      </c>
      <c r="Q282" s="156">
        <f t="shared" si="152"/>
        <v>0</v>
      </c>
      <c r="R282" s="156">
        <f t="shared" si="153"/>
        <v>0</v>
      </c>
      <c r="S282" s="156">
        <f t="shared" si="154"/>
        <v>0</v>
      </c>
      <c r="T282" s="156">
        <f t="shared" si="135"/>
        <v>40082.079573023395</v>
      </c>
      <c r="U282" s="157">
        <f t="shared" si="136"/>
        <v>49770.901790380856</v>
      </c>
      <c r="V282" s="156"/>
      <c r="W282" s="161">
        <f t="shared" si="137"/>
        <v>59248.022217357458</v>
      </c>
      <c r="AA282" s="163">
        <v>273</v>
      </c>
      <c r="AB282" s="164">
        <v>10.329234773302201</v>
      </c>
      <c r="AC282" s="164">
        <v>0</v>
      </c>
      <c r="AD282" s="164">
        <v>0</v>
      </c>
      <c r="AE282" s="164">
        <v>0</v>
      </c>
      <c r="AF282" s="164">
        <v>0</v>
      </c>
      <c r="AG282" s="164">
        <v>0</v>
      </c>
      <c r="AH282" s="164">
        <v>166515</v>
      </c>
      <c r="AI282" s="165">
        <v>0</v>
      </c>
      <c r="AJ282" s="165">
        <v>0</v>
      </c>
      <c r="AK282" s="165">
        <v>0</v>
      </c>
      <c r="AL282" s="165">
        <v>166515</v>
      </c>
      <c r="AM282" s="165">
        <v>0</v>
      </c>
      <c r="AN282" s="165">
        <v>9688.8222173574577</v>
      </c>
      <c r="AO282" s="165">
        <v>176203.82221735752</v>
      </c>
      <c r="AP282" s="165">
        <v>0</v>
      </c>
      <c r="AQ282" s="165">
        <v>0</v>
      </c>
      <c r="AR282" s="165">
        <v>0</v>
      </c>
      <c r="AS282" s="165">
        <v>0</v>
      </c>
      <c r="AT282" s="165">
        <v>0</v>
      </c>
      <c r="AU282" s="166">
        <v>176203.82221735752</v>
      </c>
      <c r="AW282" s="163">
        <f t="shared" si="138"/>
        <v>273</v>
      </c>
      <c r="AX282" s="164">
        <f t="shared" si="155"/>
        <v>0</v>
      </c>
      <c r="AY282" s="165">
        <f t="shared" si="156"/>
        <v>0</v>
      </c>
      <c r="AZ282" s="165">
        <f t="shared" si="157"/>
        <v>0</v>
      </c>
      <c r="BA282" s="165">
        <f t="shared" si="157"/>
        <v>0</v>
      </c>
      <c r="BB282" s="166">
        <f t="shared" si="158"/>
        <v>0</v>
      </c>
      <c r="BC282" s="44">
        <v>176205</v>
      </c>
      <c r="BD282" s="163"/>
      <c r="BE282" s="165"/>
      <c r="BF282" s="165"/>
      <c r="BG282" s="165"/>
      <c r="BH282" s="166"/>
      <c r="BJ282" s="167"/>
      <c r="CA282" s="163">
        <v>273</v>
      </c>
      <c r="CB282" s="45">
        <v>273</v>
      </c>
      <c r="CC282" s="44" t="s">
        <v>376</v>
      </c>
      <c r="CD282" s="168">
        <f t="shared" si="159"/>
        <v>166515</v>
      </c>
      <c r="CE282" s="169">
        <v>131138</v>
      </c>
      <c r="CF282" s="156">
        <f t="shared" si="160"/>
        <v>35377</v>
      </c>
      <c r="CG282" s="156">
        <v>14182.199999999999</v>
      </c>
      <c r="CH282" s="156">
        <v>0</v>
      </c>
      <c r="CI282" s="156">
        <f t="shared" si="161"/>
        <v>0</v>
      </c>
      <c r="CJ282" s="169">
        <f t="shared" si="139"/>
        <v>49559.199999999997</v>
      </c>
      <c r="CK282" s="170">
        <f t="shared" si="140"/>
        <v>40082.079573023395</v>
      </c>
      <c r="CZ282" s="156"/>
      <c r="DA282" s="163">
        <v>273</v>
      </c>
      <c r="DB282" s="44" t="s">
        <v>376</v>
      </c>
      <c r="DC282" s="156"/>
      <c r="DD282" s="156"/>
      <c r="DE282" s="156"/>
      <c r="DF282" s="156"/>
      <c r="DG282" s="171">
        <f t="shared" si="162"/>
        <v>0</v>
      </c>
      <c r="DH282" s="156"/>
      <c r="DI282" s="156"/>
      <c r="DJ282" s="156"/>
      <c r="DK282" s="171">
        <f t="shared" si="163"/>
        <v>0</v>
      </c>
      <c r="DL282" s="172">
        <f t="shared" si="141"/>
        <v>0</v>
      </c>
      <c r="DM282" s="156"/>
      <c r="DN282" s="172">
        <f t="shared" si="142"/>
        <v>0</v>
      </c>
      <c r="DO282" s="156"/>
      <c r="DP282" s="162">
        <f t="shared" si="143"/>
        <v>35377</v>
      </c>
      <c r="DQ282" s="156">
        <f t="shared" si="144"/>
        <v>0</v>
      </c>
      <c r="DR282" s="156">
        <f t="shared" si="164"/>
        <v>35377</v>
      </c>
      <c r="DS282" s="171"/>
      <c r="DT282" s="172">
        <f t="shared" si="165"/>
        <v>0</v>
      </c>
      <c r="DU282" s="156"/>
      <c r="DV282" s="173"/>
      <c r="DW282" s="174"/>
      <c r="DX282" s="174"/>
      <c r="DY282" s="174"/>
      <c r="DZ282" s="171"/>
      <c r="EA282" s="175"/>
      <c r="EB282" s="176" t="s">
        <v>119</v>
      </c>
      <c r="EC282" s="177">
        <f t="shared" si="145"/>
        <v>-273</v>
      </c>
      <c r="ED282" s="175"/>
      <c r="EE282" s="178"/>
      <c r="EF282" s="175"/>
      <c r="EG282" s="175"/>
      <c r="EH282" s="174"/>
      <c r="EI282" s="175"/>
      <c r="EJ282" s="175"/>
      <c r="EK282" s="175"/>
      <c r="EL282" s="175"/>
      <c r="EM282" s="175"/>
    </row>
    <row r="283" spans="1:143" s="44" customFormat="1" ht="12" x14ac:dyDescent="0.2">
      <c r="A283" s="154">
        <v>274</v>
      </c>
      <c r="B283" s="45">
        <v>274</v>
      </c>
      <c r="C283" s="44" t="s">
        <v>377</v>
      </c>
      <c r="D283" s="155">
        <f t="shared" si="146"/>
        <v>389.86990858758867</v>
      </c>
      <c r="E283" s="156">
        <f t="shared" si="147"/>
        <v>7712576.1444376279</v>
      </c>
      <c r="F283" s="156">
        <f t="shared" si="147"/>
        <v>0</v>
      </c>
      <c r="G283" s="156">
        <f t="shared" si="147"/>
        <v>365697.97425515874</v>
      </c>
      <c r="H283" s="157">
        <f t="shared" si="148"/>
        <v>8078274.1186927864</v>
      </c>
      <c r="I283" s="156"/>
      <c r="J283" s="158">
        <f t="shared" si="149"/>
        <v>365697.97425515874</v>
      </c>
      <c r="K283" s="159">
        <f t="shared" si="150"/>
        <v>501879.14443762787</v>
      </c>
      <c r="L283" s="160">
        <f t="shared" si="133"/>
        <v>867577.11869278667</v>
      </c>
      <c r="M283" s="156"/>
      <c r="N283" s="161">
        <f t="shared" si="134"/>
        <v>7210697</v>
      </c>
      <c r="O283" s="156"/>
      <c r="P283" s="162">
        <f t="shared" si="151"/>
        <v>365697.97425515874</v>
      </c>
      <c r="Q283" s="156">
        <f t="shared" si="152"/>
        <v>1325.8734359509656</v>
      </c>
      <c r="R283" s="156">
        <f t="shared" si="153"/>
        <v>0</v>
      </c>
      <c r="S283" s="156">
        <f t="shared" si="154"/>
        <v>0</v>
      </c>
      <c r="T283" s="156">
        <f t="shared" si="135"/>
        <v>501879.14443762787</v>
      </c>
      <c r="U283" s="157">
        <f t="shared" si="136"/>
        <v>868902.9921287375</v>
      </c>
      <c r="V283" s="156"/>
      <c r="W283" s="161">
        <f t="shared" si="137"/>
        <v>1012213.3921287376</v>
      </c>
      <c r="AA283" s="163">
        <v>274</v>
      </c>
      <c r="AB283" s="164">
        <v>389.86990858758867</v>
      </c>
      <c r="AC283" s="164">
        <v>0</v>
      </c>
      <c r="AD283" s="164">
        <v>0</v>
      </c>
      <c r="AE283" s="164">
        <v>0</v>
      </c>
      <c r="AF283" s="164">
        <v>4</v>
      </c>
      <c r="AG283" s="164">
        <v>0</v>
      </c>
      <c r="AH283" s="164">
        <v>7921293</v>
      </c>
      <c r="AI283" s="165">
        <v>208716.85556236576</v>
      </c>
      <c r="AJ283" s="165">
        <v>0</v>
      </c>
      <c r="AK283" s="165">
        <v>0</v>
      </c>
      <c r="AL283" s="165">
        <v>7712576.1444376279</v>
      </c>
      <c r="AM283" s="165">
        <v>0</v>
      </c>
      <c r="AN283" s="165">
        <v>365697.97425515874</v>
      </c>
      <c r="AO283" s="165">
        <v>8078274.1186927957</v>
      </c>
      <c r="AP283" s="165">
        <v>0</v>
      </c>
      <c r="AQ283" s="165">
        <v>1325.8734359509656</v>
      </c>
      <c r="AR283" s="165">
        <v>0</v>
      </c>
      <c r="AS283" s="165">
        <v>0</v>
      </c>
      <c r="AT283" s="165">
        <v>1325.8734359509656</v>
      </c>
      <c r="AU283" s="166">
        <v>8079599.9921287466</v>
      </c>
      <c r="AW283" s="163">
        <f t="shared" si="138"/>
        <v>274</v>
      </c>
      <c r="AX283" s="164">
        <f t="shared" si="155"/>
        <v>0</v>
      </c>
      <c r="AY283" s="165">
        <f t="shared" si="156"/>
        <v>0</v>
      </c>
      <c r="AZ283" s="165">
        <f t="shared" si="157"/>
        <v>0</v>
      </c>
      <c r="BA283" s="165">
        <f t="shared" si="157"/>
        <v>0</v>
      </c>
      <c r="BB283" s="166">
        <f t="shared" si="158"/>
        <v>0</v>
      </c>
      <c r="BC283" s="44">
        <v>8286984</v>
      </c>
      <c r="BD283" s="163"/>
      <c r="BE283" s="165"/>
      <c r="BF283" s="165"/>
      <c r="BG283" s="165"/>
      <c r="BH283" s="166"/>
      <c r="BJ283" s="167"/>
      <c r="CA283" s="163">
        <v>274</v>
      </c>
      <c r="CB283" s="45">
        <v>274</v>
      </c>
      <c r="CC283" s="44" t="s">
        <v>377</v>
      </c>
      <c r="CD283" s="168">
        <f t="shared" si="159"/>
        <v>7712576.1444376279</v>
      </c>
      <c r="CE283" s="169">
        <v>7210697</v>
      </c>
      <c r="CF283" s="156">
        <f t="shared" si="160"/>
        <v>501879.14443762787</v>
      </c>
      <c r="CG283" s="156">
        <v>0</v>
      </c>
      <c r="CH283" s="156">
        <v>143310.39999999999</v>
      </c>
      <c r="CI283" s="156">
        <f t="shared" si="161"/>
        <v>0</v>
      </c>
      <c r="CJ283" s="169">
        <f t="shared" si="139"/>
        <v>645189.54443762789</v>
      </c>
      <c r="CK283" s="170">
        <f t="shared" si="140"/>
        <v>501879.14443762787</v>
      </c>
      <c r="CZ283" s="156"/>
      <c r="DA283" s="163">
        <v>274</v>
      </c>
      <c r="DB283" s="44" t="s">
        <v>377</v>
      </c>
      <c r="DC283" s="156"/>
      <c r="DD283" s="156"/>
      <c r="DE283" s="156"/>
      <c r="DF283" s="156"/>
      <c r="DG283" s="171">
        <f t="shared" si="162"/>
        <v>0</v>
      </c>
      <c r="DH283" s="156"/>
      <c r="DI283" s="156"/>
      <c r="DJ283" s="156"/>
      <c r="DK283" s="171">
        <f t="shared" si="163"/>
        <v>0</v>
      </c>
      <c r="DL283" s="179">
        <f t="shared" si="141"/>
        <v>0</v>
      </c>
      <c r="DM283" s="156"/>
      <c r="DN283" s="179">
        <f t="shared" si="142"/>
        <v>0</v>
      </c>
      <c r="DO283" s="156"/>
      <c r="DP283" s="162">
        <f t="shared" si="143"/>
        <v>501879.14443762787</v>
      </c>
      <c r="DQ283" s="156">
        <f t="shared" si="144"/>
        <v>0</v>
      </c>
      <c r="DR283" s="156">
        <f t="shared" si="164"/>
        <v>501879.14443762787</v>
      </c>
      <c r="DS283" s="171"/>
      <c r="DT283" s="179">
        <f t="shared" si="165"/>
        <v>0</v>
      </c>
      <c r="DU283" s="156"/>
      <c r="DV283" s="173"/>
      <c r="DW283" s="174"/>
      <c r="DX283" s="174"/>
      <c r="DY283" s="174"/>
      <c r="DZ283" s="171"/>
      <c r="EA283" s="175"/>
      <c r="EB283" s="176"/>
      <c r="EC283" s="177">
        <f t="shared" si="145"/>
        <v>-274</v>
      </c>
      <c r="ED283" s="175"/>
      <c r="EE283" s="178"/>
      <c r="EF283" s="175"/>
      <c r="EG283" s="175"/>
      <c r="EH283" s="174"/>
      <c r="EI283" s="175"/>
      <c r="EJ283" s="175"/>
      <c r="EK283" s="175"/>
      <c r="EL283" s="175"/>
      <c r="EM283" s="175"/>
    </row>
    <row r="284" spans="1:143" s="44" customFormat="1" ht="12" x14ac:dyDescent="0.2">
      <c r="A284" s="154">
        <v>275</v>
      </c>
      <c r="B284" s="45">
        <v>276</v>
      </c>
      <c r="C284" s="44" t="s">
        <v>378</v>
      </c>
      <c r="D284" s="155">
        <f t="shared" si="146"/>
        <v>9.4254464285714281</v>
      </c>
      <c r="E284" s="156">
        <f t="shared" si="147"/>
        <v>147058.79283928568</v>
      </c>
      <c r="F284" s="156">
        <f t="shared" si="147"/>
        <v>0</v>
      </c>
      <c r="G284" s="156">
        <f t="shared" si="147"/>
        <v>8841.0687500000022</v>
      </c>
      <c r="H284" s="157">
        <f t="shared" si="148"/>
        <v>155899.86158928569</v>
      </c>
      <c r="I284" s="156"/>
      <c r="J284" s="158">
        <f t="shared" si="149"/>
        <v>8841.0687500000022</v>
      </c>
      <c r="K284" s="159">
        <f t="shared" si="150"/>
        <v>19951.119159667098</v>
      </c>
      <c r="L284" s="160">
        <f t="shared" si="133"/>
        <v>28792.1879096671</v>
      </c>
      <c r="M284" s="156"/>
      <c r="N284" s="161">
        <f t="shared" si="134"/>
        <v>127107.67367961859</v>
      </c>
      <c r="O284" s="156"/>
      <c r="P284" s="162">
        <f t="shared" si="151"/>
        <v>8841.0687500000022</v>
      </c>
      <c r="Q284" s="156">
        <f t="shared" si="152"/>
        <v>0</v>
      </c>
      <c r="R284" s="156">
        <f t="shared" si="153"/>
        <v>0</v>
      </c>
      <c r="S284" s="156">
        <f t="shared" si="154"/>
        <v>0</v>
      </c>
      <c r="T284" s="156">
        <f t="shared" si="135"/>
        <v>19951.119159667098</v>
      </c>
      <c r="U284" s="157">
        <f t="shared" si="136"/>
        <v>28792.1879096671</v>
      </c>
      <c r="V284" s="156"/>
      <c r="W284" s="161">
        <f t="shared" si="137"/>
        <v>63776.061589285688</v>
      </c>
      <c r="AA284" s="163">
        <v>275</v>
      </c>
      <c r="AB284" s="164">
        <v>9.4254464285714281</v>
      </c>
      <c r="AC284" s="164">
        <v>0</v>
      </c>
      <c r="AD284" s="164">
        <v>0</v>
      </c>
      <c r="AE284" s="164">
        <v>0</v>
      </c>
      <c r="AF284" s="164">
        <v>0</v>
      </c>
      <c r="AG284" s="164">
        <v>0</v>
      </c>
      <c r="AH284" s="164">
        <v>148709</v>
      </c>
      <c r="AI284" s="165">
        <v>1650.2071607142864</v>
      </c>
      <c r="AJ284" s="165">
        <v>0</v>
      </c>
      <c r="AK284" s="165">
        <v>0</v>
      </c>
      <c r="AL284" s="165">
        <v>147058.79283928568</v>
      </c>
      <c r="AM284" s="165">
        <v>0</v>
      </c>
      <c r="AN284" s="165">
        <v>8841.0687500000022</v>
      </c>
      <c r="AO284" s="165">
        <v>155899.86158928575</v>
      </c>
      <c r="AP284" s="165">
        <v>0</v>
      </c>
      <c r="AQ284" s="165">
        <v>0</v>
      </c>
      <c r="AR284" s="165">
        <v>0</v>
      </c>
      <c r="AS284" s="165">
        <v>0</v>
      </c>
      <c r="AT284" s="165">
        <v>0</v>
      </c>
      <c r="AU284" s="166">
        <v>155899.86158928575</v>
      </c>
      <c r="AW284" s="163">
        <f t="shared" si="138"/>
        <v>275</v>
      </c>
      <c r="AX284" s="164">
        <f t="shared" si="155"/>
        <v>0</v>
      </c>
      <c r="AY284" s="165">
        <f t="shared" si="156"/>
        <v>0</v>
      </c>
      <c r="AZ284" s="165">
        <f t="shared" si="157"/>
        <v>0</v>
      </c>
      <c r="BA284" s="165">
        <f t="shared" si="157"/>
        <v>0</v>
      </c>
      <c r="BB284" s="166">
        <f t="shared" si="158"/>
        <v>0</v>
      </c>
      <c r="BC284" s="44">
        <v>157548</v>
      </c>
      <c r="BD284" s="163"/>
      <c r="BE284" s="165"/>
      <c r="BF284" s="165"/>
      <c r="BG284" s="165"/>
      <c r="BH284" s="166"/>
      <c r="BJ284" s="167"/>
      <c r="CA284" s="163">
        <v>275</v>
      </c>
      <c r="CB284" s="45">
        <v>276</v>
      </c>
      <c r="CC284" s="44" t="s">
        <v>378</v>
      </c>
      <c r="CD284" s="168">
        <f t="shared" si="159"/>
        <v>147058.79283928568</v>
      </c>
      <c r="CE284" s="169">
        <v>133152</v>
      </c>
      <c r="CF284" s="156">
        <f t="shared" si="160"/>
        <v>13906.792839285685</v>
      </c>
      <c r="CG284" s="156">
        <v>18219</v>
      </c>
      <c r="CH284" s="156">
        <v>22809.200000000001</v>
      </c>
      <c r="CI284" s="156">
        <f t="shared" si="161"/>
        <v>0</v>
      </c>
      <c r="CJ284" s="169">
        <f t="shared" si="139"/>
        <v>54934.992839285682</v>
      </c>
      <c r="CK284" s="170">
        <f t="shared" si="140"/>
        <v>19951.119159667098</v>
      </c>
      <c r="CZ284" s="156"/>
      <c r="DA284" s="163">
        <v>275</v>
      </c>
      <c r="DB284" s="44" t="s">
        <v>378</v>
      </c>
      <c r="DC284" s="156"/>
      <c r="DD284" s="156"/>
      <c r="DE284" s="156"/>
      <c r="DF284" s="156"/>
      <c r="DG284" s="171">
        <f t="shared" si="162"/>
        <v>0</v>
      </c>
      <c r="DH284" s="156"/>
      <c r="DI284" s="156"/>
      <c r="DJ284" s="156"/>
      <c r="DK284" s="171">
        <f t="shared" si="163"/>
        <v>0</v>
      </c>
      <c r="DL284" s="172">
        <f t="shared" si="141"/>
        <v>0</v>
      </c>
      <c r="DM284" s="156"/>
      <c r="DN284" s="172">
        <f t="shared" si="142"/>
        <v>0</v>
      </c>
      <c r="DO284" s="156"/>
      <c r="DP284" s="162">
        <f t="shared" si="143"/>
        <v>13906.792839285685</v>
      </c>
      <c r="DQ284" s="156">
        <f t="shared" si="144"/>
        <v>0</v>
      </c>
      <c r="DR284" s="156">
        <f t="shared" si="164"/>
        <v>13906.792839285685</v>
      </c>
      <c r="DS284" s="171"/>
      <c r="DT284" s="172">
        <f t="shared" si="165"/>
        <v>0</v>
      </c>
      <c r="DU284" s="156"/>
      <c r="DV284" s="173"/>
      <c r="DW284" s="174"/>
      <c r="DX284" s="174"/>
      <c r="DY284" s="174"/>
      <c r="DZ284" s="171"/>
      <c r="EA284" s="175"/>
      <c r="EB284" s="176"/>
      <c r="EC284" s="177">
        <f t="shared" si="145"/>
        <v>-275</v>
      </c>
      <c r="ED284" s="175"/>
      <c r="EE284" s="178"/>
      <c r="EF284" s="175"/>
      <c r="EG284" s="175"/>
      <c r="EH284" s="174"/>
      <c r="EI284" s="175"/>
      <c r="EJ284" s="175"/>
      <c r="EK284" s="175"/>
      <c r="EL284" s="175"/>
      <c r="EM284" s="175"/>
    </row>
    <row r="285" spans="1:143" s="44" customFormat="1" ht="12" x14ac:dyDescent="0.2">
      <c r="A285" s="154">
        <v>276</v>
      </c>
      <c r="B285" s="45">
        <v>277</v>
      </c>
      <c r="C285" s="44" t="s">
        <v>379</v>
      </c>
      <c r="D285" s="155">
        <f t="shared" si="146"/>
        <v>1</v>
      </c>
      <c r="E285" s="156">
        <f t="shared" si="147"/>
        <v>18405</v>
      </c>
      <c r="F285" s="156">
        <f t="shared" si="147"/>
        <v>0</v>
      </c>
      <c r="G285" s="156">
        <f t="shared" si="147"/>
        <v>937.99999999999989</v>
      </c>
      <c r="H285" s="157">
        <f t="shared" si="148"/>
        <v>19343</v>
      </c>
      <c r="I285" s="156"/>
      <c r="J285" s="158">
        <f t="shared" si="149"/>
        <v>937.99999999999989</v>
      </c>
      <c r="K285" s="159">
        <f t="shared" si="150"/>
        <v>452</v>
      </c>
      <c r="L285" s="160">
        <f t="shared" si="133"/>
        <v>1390</v>
      </c>
      <c r="M285" s="156"/>
      <c r="N285" s="161">
        <f t="shared" si="134"/>
        <v>17953</v>
      </c>
      <c r="O285" s="156"/>
      <c r="P285" s="162">
        <f t="shared" si="151"/>
        <v>937.99999999999989</v>
      </c>
      <c r="Q285" s="156">
        <f t="shared" si="152"/>
        <v>0</v>
      </c>
      <c r="R285" s="156">
        <f t="shared" si="153"/>
        <v>0</v>
      </c>
      <c r="S285" s="156">
        <f t="shared" si="154"/>
        <v>0</v>
      </c>
      <c r="T285" s="156">
        <f t="shared" si="135"/>
        <v>452</v>
      </c>
      <c r="U285" s="157">
        <f t="shared" si="136"/>
        <v>1390</v>
      </c>
      <c r="V285" s="156"/>
      <c r="W285" s="161">
        <f t="shared" si="137"/>
        <v>1390</v>
      </c>
      <c r="AA285" s="163">
        <v>276</v>
      </c>
      <c r="AB285" s="164">
        <v>1</v>
      </c>
      <c r="AC285" s="164">
        <v>0</v>
      </c>
      <c r="AD285" s="164">
        <v>0</v>
      </c>
      <c r="AE285" s="164">
        <v>0</v>
      </c>
      <c r="AF285" s="164">
        <v>0</v>
      </c>
      <c r="AG285" s="164">
        <v>0</v>
      </c>
      <c r="AH285" s="164">
        <v>18405</v>
      </c>
      <c r="AI285" s="165">
        <v>0</v>
      </c>
      <c r="AJ285" s="165">
        <v>0</v>
      </c>
      <c r="AK285" s="165">
        <v>0</v>
      </c>
      <c r="AL285" s="165">
        <v>18405</v>
      </c>
      <c r="AM285" s="165">
        <v>0</v>
      </c>
      <c r="AN285" s="165">
        <v>937.99999999999989</v>
      </c>
      <c r="AO285" s="165">
        <v>19343</v>
      </c>
      <c r="AP285" s="165">
        <v>0</v>
      </c>
      <c r="AQ285" s="165">
        <v>0</v>
      </c>
      <c r="AR285" s="165">
        <v>0</v>
      </c>
      <c r="AS285" s="165">
        <v>0</v>
      </c>
      <c r="AT285" s="165">
        <v>0</v>
      </c>
      <c r="AU285" s="166">
        <v>19343</v>
      </c>
      <c r="AW285" s="163">
        <f t="shared" si="138"/>
        <v>276</v>
      </c>
      <c r="AX285" s="164">
        <f t="shared" si="155"/>
        <v>0</v>
      </c>
      <c r="AY285" s="165">
        <f t="shared" si="156"/>
        <v>0</v>
      </c>
      <c r="AZ285" s="165">
        <f t="shared" si="157"/>
        <v>0</v>
      </c>
      <c r="BA285" s="165">
        <f t="shared" si="157"/>
        <v>0</v>
      </c>
      <c r="BB285" s="166">
        <f t="shared" si="158"/>
        <v>0</v>
      </c>
      <c r="BC285" s="44">
        <v>19344</v>
      </c>
      <c r="BD285" s="163"/>
      <c r="BE285" s="165"/>
      <c r="BF285" s="165"/>
      <c r="BG285" s="165"/>
      <c r="BH285" s="166"/>
      <c r="BJ285" s="167"/>
      <c r="CA285" s="163">
        <v>276</v>
      </c>
      <c r="CB285" s="45">
        <v>277</v>
      </c>
      <c r="CC285" s="44" t="s">
        <v>379</v>
      </c>
      <c r="CD285" s="168">
        <f t="shared" si="159"/>
        <v>18405</v>
      </c>
      <c r="CE285" s="169">
        <v>17953</v>
      </c>
      <c r="CF285" s="156">
        <f t="shared" si="160"/>
        <v>452</v>
      </c>
      <c r="CG285" s="156">
        <v>0</v>
      </c>
      <c r="CH285" s="156">
        <v>0</v>
      </c>
      <c r="CI285" s="156">
        <f t="shared" si="161"/>
        <v>0</v>
      </c>
      <c r="CJ285" s="169">
        <f t="shared" si="139"/>
        <v>452</v>
      </c>
      <c r="CK285" s="170">
        <f t="shared" si="140"/>
        <v>452</v>
      </c>
      <c r="CZ285" s="156"/>
      <c r="DA285" s="163">
        <v>276</v>
      </c>
      <c r="DB285" s="44" t="s">
        <v>379</v>
      </c>
      <c r="DC285" s="156"/>
      <c r="DD285" s="156"/>
      <c r="DE285" s="156"/>
      <c r="DF285" s="156"/>
      <c r="DG285" s="171">
        <f t="shared" si="162"/>
        <v>0</v>
      </c>
      <c r="DH285" s="156"/>
      <c r="DI285" s="156"/>
      <c r="DJ285" s="156"/>
      <c r="DK285" s="171">
        <f t="shared" si="163"/>
        <v>0</v>
      </c>
      <c r="DL285" s="172">
        <f t="shared" si="141"/>
        <v>0</v>
      </c>
      <c r="DM285" s="156"/>
      <c r="DN285" s="172">
        <f t="shared" si="142"/>
        <v>0</v>
      </c>
      <c r="DO285" s="156"/>
      <c r="DP285" s="162">
        <f t="shared" si="143"/>
        <v>452</v>
      </c>
      <c r="DQ285" s="156">
        <f t="shared" si="144"/>
        <v>0</v>
      </c>
      <c r="DR285" s="156">
        <f t="shared" si="164"/>
        <v>452</v>
      </c>
      <c r="DS285" s="171"/>
      <c r="DT285" s="172">
        <f t="shared" si="165"/>
        <v>0</v>
      </c>
      <c r="DU285" s="156"/>
      <c r="DV285" s="173"/>
      <c r="DW285" s="174"/>
      <c r="DX285" s="174"/>
      <c r="DY285" s="174"/>
      <c r="DZ285" s="171"/>
      <c r="EA285" s="175"/>
      <c r="EB285" s="176"/>
      <c r="EC285" s="177">
        <f t="shared" si="145"/>
        <v>-276</v>
      </c>
      <c r="ED285" s="175"/>
      <c r="EE285" s="178"/>
      <c r="EF285" s="175"/>
      <c r="EG285" s="175"/>
      <c r="EH285" s="174"/>
      <c r="EI285" s="175"/>
      <c r="EJ285" s="175"/>
      <c r="EK285" s="175"/>
      <c r="EL285" s="175"/>
      <c r="EM285" s="175"/>
    </row>
    <row r="286" spans="1:143" s="44" customFormat="1" ht="12" x14ac:dyDescent="0.2">
      <c r="A286" s="154">
        <v>277</v>
      </c>
      <c r="B286" s="45">
        <v>278</v>
      </c>
      <c r="C286" s="44" t="s">
        <v>380</v>
      </c>
      <c r="D286" s="155">
        <f t="shared" si="146"/>
        <v>121.57814536340851</v>
      </c>
      <c r="E286" s="156">
        <f t="shared" si="147"/>
        <v>1784002.8167218044</v>
      </c>
      <c r="F286" s="156">
        <f t="shared" si="147"/>
        <v>0</v>
      </c>
      <c r="G286" s="156">
        <f t="shared" si="147"/>
        <v>114040.30035087721</v>
      </c>
      <c r="H286" s="157">
        <f t="shared" si="148"/>
        <v>1898043.1170726817</v>
      </c>
      <c r="I286" s="156"/>
      <c r="J286" s="158">
        <f t="shared" si="149"/>
        <v>114040.30035087721</v>
      </c>
      <c r="K286" s="159">
        <f t="shared" si="150"/>
        <v>446827.62843763613</v>
      </c>
      <c r="L286" s="160">
        <f t="shared" si="133"/>
        <v>560867.92878851329</v>
      </c>
      <c r="M286" s="156"/>
      <c r="N286" s="161">
        <f t="shared" si="134"/>
        <v>1337175.1882841685</v>
      </c>
      <c r="O286" s="156"/>
      <c r="P286" s="162">
        <f t="shared" si="151"/>
        <v>114040.30035087721</v>
      </c>
      <c r="Q286" s="156">
        <f t="shared" si="152"/>
        <v>0</v>
      </c>
      <c r="R286" s="156">
        <f t="shared" si="153"/>
        <v>0</v>
      </c>
      <c r="S286" s="156">
        <f t="shared" si="154"/>
        <v>0</v>
      </c>
      <c r="T286" s="156">
        <f t="shared" si="135"/>
        <v>446827.62843763613</v>
      </c>
      <c r="U286" s="157">
        <f t="shared" si="136"/>
        <v>560867.92878851329</v>
      </c>
      <c r="V286" s="156"/>
      <c r="W286" s="161">
        <f t="shared" si="137"/>
        <v>781137.51707268169</v>
      </c>
      <c r="AA286" s="163">
        <v>277</v>
      </c>
      <c r="AB286" s="164">
        <v>121.57814536340851</v>
      </c>
      <c r="AC286" s="164">
        <v>0</v>
      </c>
      <c r="AD286" s="164">
        <v>0</v>
      </c>
      <c r="AE286" s="164">
        <v>0</v>
      </c>
      <c r="AF286" s="164">
        <v>0</v>
      </c>
      <c r="AG286" s="164">
        <v>0</v>
      </c>
      <c r="AH286" s="164">
        <v>1796112</v>
      </c>
      <c r="AI286" s="165">
        <v>12109.183278195491</v>
      </c>
      <c r="AJ286" s="165">
        <v>0</v>
      </c>
      <c r="AK286" s="165">
        <v>0</v>
      </c>
      <c r="AL286" s="165">
        <v>1784002.8167218044</v>
      </c>
      <c r="AM286" s="165">
        <v>0</v>
      </c>
      <c r="AN286" s="165">
        <v>114040.30035087721</v>
      </c>
      <c r="AO286" s="165">
        <v>1898043.1170726814</v>
      </c>
      <c r="AP286" s="165">
        <v>0</v>
      </c>
      <c r="AQ286" s="165">
        <v>0</v>
      </c>
      <c r="AR286" s="165">
        <v>0</v>
      </c>
      <c r="AS286" s="165">
        <v>0</v>
      </c>
      <c r="AT286" s="165">
        <v>0</v>
      </c>
      <c r="AU286" s="166">
        <v>1898043.1170726814</v>
      </c>
      <c r="AW286" s="163">
        <f t="shared" si="138"/>
        <v>277</v>
      </c>
      <c r="AX286" s="164">
        <f t="shared" si="155"/>
        <v>0</v>
      </c>
      <c r="AY286" s="165">
        <f t="shared" si="156"/>
        <v>0</v>
      </c>
      <c r="AZ286" s="165">
        <f t="shared" si="157"/>
        <v>0</v>
      </c>
      <c r="BA286" s="165">
        <f t="shared" si="157"/>
        <v>0</v>
      </c>
      <c r="BB286" s="166">
        <f t="shared" si="158"/>
        <v>0</v>
      </c>
      <c r="BC286" s="44">
        <v>1910157</v>
      </c>
      <c r="BD286" s="163"/>
      <c r="BE286" s="165"/>
      <c r="BF286" s="165"/>
      <c r="BG286" s="165"/>
      <c r="BH286" s="166"/>
      <c r="BJ286" s="167"/>
      <c r="CA286" s="163">
        <v>277</v>
      </c>
      <c r="CB286" s="45">
        <v>278</v>
      </c>
      <c r="CC286" s="44" t="s">
        <v>380</v>
      </c>
      <c r="CD286" s="168">
        <f t="shared" si="159"/>
        <v>1784002.8167218044</v>
      </c>
      <c r="CE286" s="169">
        <v>1399400</v>
      </c>
      <c r="CF286" s="156">
        <f t="shared" si="160"/>
        <v>384602.81672180444</v>
      </c>
      <c r="CG286" s="156">
        <v>187560</v>
      </c>
      <c r="CH286" s="156">
        <v>94934.400000000009</v>
      </c>
      <c r="CI286" s="156">
        <f t="shared" si="161"/>
        <v>0</v>
      </c>
      <c r="CJ286" s="169">
        <f t="shared" si="139"/>
        <v>667097.21672180446</v>
      </c>
      <c r="CK286" s="170">
        <f t="shared" si="140"/>
        <v>446827.62843763613</v>
      </c>
      <c r="CZ286" s="156"/>
      <c r="DA286" s="163">
        <v>277</v>
      </c>
      <c r="DB286" s="44" t="s">
        <v>380</v>
      </c>
      <c r="DC286" s="156"/>
      <c r="DD286" s="156"/>
      <c r="DE286" s="156"/>
      <c r="DF286" s="156"/>
      <c r="DG286" s="171">
        <f t="shared" si="162"/>
        <v>0</v>
      </c>
      <c r="DH286" s="156"/>
      <c r="DI286" s="156"/>
      <c r="DJ286" s="156"/>
      <c r="DK286" s="171">
        <f t="shared" si="163"/>
        <v>0</v>
      </c>
      <c r="DL286" s="172">
        <f t="shared" si="141"/>
        <v>0</v>
      </c>
      <c r="DM286" s="156"/>
      <c r="DN286" s="172">
        <f t="shared" si="142"/>
        <v>0</v>
      </c>
      <c r="DO286" s="156"/>
      <c r="DP286" s="162">
        <f t="shared" si="143"/>
        <v>384602.81672180444</v>
      </c>
      <c r="DQ286" s="156">
        <f t="shared" si="144"/>
        <v>0</v>
      </c>
      <c r="DR286" s="156">
        <f t="shared" si="164"/>
        <v>384602.81672180444</v>
      </c>
      <c r="DS286" s="171"/>
      <c r="DT286" s="172">
        <f t="shared" si="165"/>
        <v>0</v>
      </c>
      <c r="DU286" s="156"/>
      <c r="DV286" s="173"/>
      <c r="DW286" s="174"/>
      <c r="DX286" s="174"/>
      <c r="DY286" s="174"/>
      <c r="DZ286" s="171"/>
      <c r="EA286" s="175"/>
      <c r="EB286" s="176"/>
      <c r="EC286" s="177">
        <f t="shared" si="145"/>
        <v>-277</v>
      </c>
      <c r="ED286" s="175"/>
      <c r="EE286" s="178"/>
      <c r="EF286" s="175"/>
      <c r="EG286" s="175"/>
      <c r="EH286" s="174"/>
      <c r="EI286" s="175"/>
      <c r="EJ286" s="175"/>
      <c r="EK286" s="175"/>
      <c r="EL286" s="175"/>
      <c r="EM286" s="175"/>
    </row>
    <row r="287" spans="1:143" s="44" customFormat="1" ht="12" x14ac:dyDescent="0.2">
      <c r="A287" s="154">
        <v>278</v>
      </c>
      <c r="B287" s="45">
        <v>275</v>
      </c>
      <c r="C287" s="44" t="s">
        <v>381</v>
      </c>
      <c r="D287" s="155">
        <f t="shared" si="146"/>
        <v>131.70663057097585</v>
      </c>
      <c r="E287" s="156">
        <f t="shared" si="147"/>
        <v>1807679</v>
      </c>
      <c r="F287" s="156">
        <f t="shared" si="147"/>
        <v>0</v>
      </c>
      <c r="G287" s="156">
        <f t="shared" si="147"/>
        <v>123540.81947557536</v>
      </c>
      <c r="H287" s="157">
        <f t="shared" si="148"/>
        <v>1931219.8194755754</v>
      </c>
      <c r="I287" s="156"/>
      <c r="J287" s="158">
        <f t="shared" si="149"/>
        <v>123540.81947557536</v>
      </c>
      <c r="K287" s="159">
        <f t="shared" si="150"/>
        <v>181342.14352119763</v>
      </c>
      <c r="L287" s="160">
        <f t="shared" si="133"/>
        <v>304882.96299677301</v>
      </c>
      <c r="M287" s="156"/>
      <c r="N287" s="161">
        <f t="shared" si="134"/>
        <v>1626336.8564788024</v>
      </c>
      <c r="O287" s="156"/>
      <c r="P287" s="162">
        <f t="shared" si="151"/>
        <v>123540.81947557536</v>
      </c>
      <c r="Q287" s="156">
        <f t="shared" si="152"/>
        <v>0</v>
      </c>
      <c r="R287" s="156">
        <f t="shared" si="153"/>
        <v>0</v>
      </c>
      <c r="S287" s="156">
        <f t="shared" si="154"/>
        <v>0</v>
      </c>
      <c r="T287" s="156">
        <f t="shared" si="135"/>
        <v>181342.14352119763</v>
      </c>
      <c r="U287" s="157">
        <f t="shared" si="136"/>
        <v>304882.96299677301</v>
      </c>
      <c r="V287" s="156"/>
      <c r="W287" s="161">
        <f t="shared" si="137"/>
        <v>420912.41947557539</v>
      </c>
      <c r="AA287" s="163">
        <v>278</v>
      </c>
      <c r="AB287" s="164">
        <v>131.70663057097585</v>
      </c>
      <c r="AC287" s="164">
        <v>0</v>
      </c>
      <c r="AD287" s="164">
        <v>0</v>
      </c>
      <c r="AE287" s="164">
        <v>0</v>
      </c>
      <c r="AF287" s="164">
        <v>0</v>
      </c>
      <c r="AG287" s="164">
        <v>0</v>
      </c>
      <c r="AH287" s="164">
        <v>1807679</v>
      </c>
      <c r="AI287" s="165">
        <v>0</v>
      </c>
      <c r="AJ287" s="165">
        <v>0</v>
      </c>
      <c r="AK287" s="165">
        <v>0</v>
      </c>
      <c r="AL287" s="165">
        <v>1807679</v>
      </c>
      <c r="AM287" s="165">
        <v>0</v>
      </c>
      <c r="AN287" s="165">
        <v>123540.81947557536</v>
      </c>
      <c r="AO287" s="165">
        <v>1931219.819475577</v>
      </c>
      <c r="AP287" s="165">
        <v>0</v>
      </c>
      <c r="AQ287" s="165">
        <v>0</v>
      </c>
      <c r="AR287" s="165">
        <v>0</v>
      </c>
      <c r="AS287" s="165">
        <v>0</v>
      </c>
      <c r="AT287" s="165">
        <v>0</v>
      </c>
      <c r="AU287" s="166">
        <v>1931219.819475577</v>
      </c>
      <c r="AW287" s="163">
        <f t="shared" si="138"/>
        <v>278</v>
      </c>
      <c r="AX287" s="164">
        <f t="shared" si="155"/>
        <v>0</v>
      </c>
      <c r="AY287" s="165">
        <f t="shared" si="156"/>
        <v>0</v>
      </c>
      <c r="AZ287" s="165">
        <f t="shared" si="157"/>
        <v>0</v>
      </c>
      <c r="BA287" s="165">
        <f t="shared" si="157"/>
        <v>0</v>
      </c>
      <c r="BB287" s="166">
        <f t="shared" si="158"/>
        <v>0</v>
      </c>
      <c r="BC287" s="44">
        <v>1931211</v>
      </c>
      <c r="BD287" s="163"/>
      <c r="BE287" s="165"/>
      <c r="BF287" s="165"/>
      <c r="BG287" s="165"/>
      <c r="BH287" s="166"/>
      <c r="BJ287" s="167"/>
      <c r="CA287" s="163">
        <v>278</v>
      </c>
      <c r="CB287" s="45">
        <v>275</v>
      </c>
      <c r="CC287" s="44" t="s">
        <v>381</v>
      </c>
      <c r="CD287" s="168">
        <f t="shared" si="159"/>
        <v>1807679</v>
      </c>
      <c r="CE287" s="169">
        <v>1649157</v>
      </c>
      <c r="CF287" s="156">
        <f t="shared" si="160"/>
        <v>158522</v>
      </c>
      <c r="CG287" s="156">
        <v>68785.2</v>
      </c>
      <c r="CH287" s="156">
        <v>70064.400000000009</v>
      </c>
      <c r="CI287" s="156">
        <f t="shared" si="161"/>
        <v>0</v>
      </c>
      <c r="CJ287" s="169">
        <f t="shared" si="139"/>
        <v>297371.60000000003</v>
      </c>
      <c r="CK287" s="170">
        <f t="shared" si="140"/>
        <v>181342.14352119763</v>
      </c>
      <c r="CZ287" s="156"/>
      <c r="DA287" s="163">
        <v>278</v>
      </c>
      <c r="DB287" s="44" t="s">
        <v>381</v>
      </c>
      <c r="DC287" s="156"/>
      <c r="DD287" s="156"/>
      <c r="DE287" s="156"/>
      <c r="DF287" s="156"/>
      <c r="DG287" s="171">
        <f t="shared" si="162"/>
        <v>0</v>
      </c>
      <c r="DH287" s="156"/>
      <c r="DI287" s="156"/>
      <c r="DJ287" s="156"/>
      <c r="DK287" s="171">
        <f t="shared" si="163"/>
        <v>0</v>
      </c>
      <c r="DL287" s="172">
        <f t="shared" si="141"/>
        <v>0</v>
      </c>
      <c r="DM287" s="156"/>
      <c r="DN287" s="172">
        <f t="shared" si="142"/>
        <v>0</v>
      </c>
      <c r="DO287" s="156"/>
      <c r="DP287" s="162">
        <f t="shared" si="143"/>
        <v>158522</v>
      </c>
      <c r="DQ287" s="156">
        <f t="shared" si="144"/>
        <v>0</v>
      </c>
      <c r="DR287" s="156">
        <f t="shared" si="164"/>
        <v>158522</v>
      </c>
      <c r="DS287" s="171"/>
      <c r="DT287" s="172">
        <f t="shared" si="165"/>
        <v>0</v>
      </c>
      <c r="DU287" s="156"/>
      <c r="DV287" s="173"/>
      <c r="DW287" s="174"/>
      <c r="DX287" s="174"/>
      <c r="DY287" s="174"/>
      <c r="DZ287" s="171"/>
      <c r="EA287" s="175"/>
      <c r="EB287" s="176"/>
      <c r="EC287" s="177">
        <f t="shared" si="145"/>
        <v>-278</v>
      </c>
      <c r="ED287" s="175"/>
      <c r="EE287" s="178"/>
      <c r="EF287" s="175"/>
      <c r="EG287" s="175"/>
      <c r="EH287" s="174"/>
      <c r="EI287" s="175"/>
      <c r="EJ287" s="175"/>
      <c r="EK287" s="175"/>
      <c r="EL287" s="175"/>
      <c r="EM287" s="175"/>
    </row>
    <row r="288" spans="1:143" s="44" customFormat="1" ht="12" x14ac:dyDescent="0.2">
      <c r="A288" s="154">
        <v>279</v>
      </c>
      <c r="B288" s="45">
        <v>279</v>
      </c>
      <c r="C288" s="44" t="s">
        <v>382</v>
      </c>
      <c r="D288" s="155">
        <f t="shared" si="146"/>
        <v>0</v>
      </c>
      <c r="E288" s="156">
        <f t="shared" si="147"/>
        <v>0</v>
      </c>
      <c r="F288" s="156">
        <f t="shared" si="147"/>
        <v>0</v>
      </c>
      <c r="G288" s="156">
        <f t="shared" si="147"/>
        <v>0</v>
      </c>
      <c r="H288" s="157">
        <f t="shared" si="148"/>
        <v>0</v>
      </c>
      <c r="I288" s="156"/>
      <c r="J288" s="158">
        <f t="shared" si="149"/>
        <v>0</v>
      </c>
      <c r="K288" s="159">
        <f t="shared" si="150"/>
        <v>0</v>
      </c>
      <c r="L288" s="160">
        <f t="shared" si="133"/>
        <v>0</v>
      </c>
      <c r="M288" s="156"/>
      <c r="N288" s="161">
        <f t="shared" si="134"/>
        <v>0</v>
      </c>
      <c r="O288" s="156"/>
      <c r="P288" s="162">
        <f t="shared" si="151"/>
        <v>0</v>
      </c>
      <c r="Q288" s="156">
        <f t="shared" si="152"/>
        <v>0</v>
      </c>
      <c r="R288" s="156">
        <f t="shared" si="153"/>
        <v>0</v>
      </c>
      <c r="S288" s="156">
        <f t="shared" si="154"/>
        <v>0</v>
      </c>
      <c r="T288" s="156">
        <f t="shared" si="135"/>
        <v>0</v>
      </c>
      <c r="U288" s="157">
        <f t="shared" si="136"/>
        <v>0</v>
      </c>
      <c r="V288" s="156"/>
      <c r="W288" s="161">
        <f t="shared" si="137"/>
        <v>0</v>
      </c>
      <c r="AA288" s="163">
        <v>279</v>
      </c>
      <c r="AB288" s="164"/>
      <c r="AC288" s="164"/>
      <c r="AD288" s="164"/>
      <c r="AE288" s="164"/>
      <c r="AF288" s="164"/>
      <c r="AG288" s="164"/>
      <c r="AH288" s="164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6"/>
      <c r="AW288" s="163">
        <f t="shared" si="138"/>
        <v>279</v>
      </c>
      <c r="AX288" s="164">
        <f t="shared" si="155"/>
        <v>0</v>
      </c>
      <c r="AY288" s="165">
        <f t="shared" si="156"/>
        <v>0</v>
      </c>
      <c r="AZ288" s="165">
        <f t="shared" si="157"/>
        <v>0</v>
      </c>
      <c r="BA288" s="165">
        <f t="shared" si="157"/>
        <v>0</v>
      </c>
      <c r="BB288" s="166">
        <f t="shared" si="158"/>
        <v>0</v>
      </c>
      <c r="BD288" s="163"/>
      <c r="BE288" s="165"/>
      <c r="BF288" s="165"/>
      <c r="BG288" s="165"/>
      <c r="BH288" s="166"/>
      <c r="BJ288" s="167"/>
      <c r="CA288" s="163">
        <v>279</v>
      </c>
      <c r="CB288" s="45">
        <v>279</v>
      </c>
      <c r="CC288" s="44" t="s">
        <v>382</v>
      </c>
      <c r="CD288" s="168">
        <f t="shared" si="159"/>
        <v>0</v>
      </c>
      <c r="CE288" s="169">
        <v>0</v>
      </c>
      <c r="CF288" s="156">
        <f t="shared" si="160"/>
        <v>0</v>
      </c>
      <c r="CG288" s="156">
        <v>0</v>
      </c>
      <c r="CH288" s="156">
        <v>0</v>
      </c>
      <c r="CI288" s="156">
        <f t="shared" si="161"/>
        <v>0</v>
      </c>
      <c r="CJ288" s="169">
        <f t="shared" si="139"/>
        <v>0</v>
      </c>
      <c r="CK288" s="170">
        <f t="shared" si="140"/>
        <v>0</v>
      </c>
      <c r="CZ288" s="156"/>
      <c r="DA288" s="163">
        <v>279</v>
      </c>
      <c r="DB288" s="44" t="s">
        <v>382</v>
      </c>
      <c r="DC288" s="156"/>
      <c r="DD288" s="156"/>
      <c r="DE288" s="156"/>
      <c r="DF288" s="156"/>
      <c r="DG288" s="171">
        <f t="shared" si="162"/>
        <v>0</v>
      </c>
      <c r="DH288" s="156"/>
      <c r="DI288" s="156"/>
      <c r="DJ288" s="156"/>
      <c r="DK288" s="171">
        <f t="shared" si="163"/>
        <v>0</v>
      </c>
      <c r="DL288" s="172">
        <f t="shared" si="141"/>
        <v>0</v>
      </c>
      <c r="DM288" s="156"/>
      <c r="DN288" s="172">
        <f t="shared" si="142"/>
        <v>0</v>
      </c>
      <c r="DO288" s="156"/>
      <c r="DP288" s="162">
        <f t="shared" si="143"/>
        <v>0</v>
      </c>
      <c r="DQ288" s="156">
        <f t="shared" si="144"/>
        <v>0</v>
      </c>
      <c r="DR288" s="156">
        <f t="shared" si="164"/>
        <v>0</v>
      </c>
      <c r="DS288" s="171"/>
      <c r="DT288" s="172">
        <f t="shared" si="165"/>
        <v>0</v>
      </c>
      <c r="DU288" s="156"/>
      <c r="DV288" s="173"/>
      <c r="DW288" s="174"/>
      <c r="DX288" s="174"/>
      <c r="DY288" s="174"/>
      <c r="DZ288" s="171"/>
      <c r="EA288" s="175"/>
      <c r="EB288" s="176"/>
      <c r="EC288" s="177">
        <f t="shared" si="145"/>
        <v>-279</v>
      </c>
      <c r="ED288" s="175"/>
      <c r="EE288" s="178"/>
      <c r="EF288" s="175"/>
      <c r="EG288" s="175"/>
      <c r="EH288" s="174"/>
      <c r="EI288" s="175"/>
      <c r="EJ288" s="175"/>
      <c r="EK288" s="175"/>
      <c r="EL288" s="175"/>
      <c r="EM288" s="175"/>
    </row>
    <row r="289" spans="1:143" s="44" customFormat="1" ht="12" x14ac:dyDescent="0.2">
      <c r="A289" s="154">
        <v>280</v>
      </c>
      <c r="B289" s="45">
        <v>280</v>
      </c>
      <c r="C289" s="44" t="s">
        <v>383</v>
      </c>
      <c r="D289" s="155">
        <f t="shared" si="146"/>
        <v>0</v>
      </c>
      <c r="E289" s="156">
        <f t="shared" si="147"/>
        <v>0</v>
      </c>
      <c r="F289" s="156">
        <f t="shared" si="147"/>
        <v>0</v>
      </c>
      <c r="G289" s="156">
        <f t="shared" si="147"/>
        <v>0</v>
      </c>
      <c r="H289" s="157">
        <f t="shared" si="148"/>
        <v>0</v>
      </c>
      <c r="I289" s="156"/>
      <c r="J289" s="158">
        <f t="shared" si="149"/>
        <v>0</v>
      </c>
      <c r="K289" s="159">
        <f t="shared" si="150"/>
        <v>0</v>
      </c>
      <c r="L289" s="160">
        <f t="shared" si="133"/>
        <v>0</v>
      </c>
      <c r="M289" s="156"/>
      <c r="N289" s="161">
        <f t="shared" si="134"/>
        <v>0</v>
      </c>
      <c r="O289" s="156"/>
      <c r="P289" s="162">
        <f t="shared" si="151"/>
        <v>0</v>
      </c>
      <c r="Q289" s="156">
        <f t="shared" si="152"/>
        <v>0</v>
      </c>
      <c r="R289" s="156">
        <f t="shared" si="153"/>
        <v>0</v>
      </c>
      <c r="S289" s="156">
        <f t="shared" si="154"/>
        <v>0</v>
      </c>
      <c r="T289" s="156">
        <f t="shared" si="135"/>
        <v>0</v>
      </c>
      <c r="U289" s="157">
        <f t="shared" si="136"/>
        <v>0</v>
      </c>
      <c r="V289" s="156"/>
      <c r="W289" s="161">
        <f t="shared" si="137"/>
        <v>0</v>
      </c>
      <c r="AA289" s="163">
        <v>280</v>
      </c>
      <c r="AB289" s="164"/>
      <c r="AC289" s="164"/>
      <c r="AD289" s="164"/>
      <c r="AE289" s="164"/>
      <c r="AF289" s="164"/>
      <c r="AG289" s="164"/>
      <c r="AH289" s="164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6"/>
      <c r="AW289" s="163">
        <f t="shared" si="138"/>
        <v>280</v>
      </c>
      <c r="AX289" s="164">
        <f t="shared" si="155"/>
        <v>0</v>
      </c>
      <c r="AY289" s="165">
        <f t="shared" si="156"/>
        <v>0</v>
      </c>
      <c r="AZ289" s="165">
        <f t="shared" si="157"/>
        <v>0</v>
      </c>
      <c r="BA289" s="165">
        <f t="shared" si="157"/>
        <v>0</v>
      </c>
      <c r="BB289" s="166">
        <f t="shared" si="158"/>
        <v>0</v>
      </c>
      <c r="BD289" s="163"/>
      <c r="BE289" s="165"/>
      <c r="BF289" s="165"/>
      <c r="BG289" s="165"/>
      <c r="BH289" s="166"/>
      <c r="BJ289" s="167"/>
      <c r="CA289" s="163">
        <v>280</v>
      </c>
      <c r="CB289" s="45">
        <v>280</v>
      </c>
      <c r="CC289" s="44" t="s">
        <v>383</v>
      </c>
      <c r="CD289" s="168">
        <f t="shared" si="159"/>
        <v>0</v>
      </c>
      <c r="CE289" s="169">
        <v>0</v>
      </c>
      <c r="CF289" s="156">
        <f t="shared" si="160"/>
        <v>0</v>
      </c>
      <c r="CG289" s="156">
        <v>0</v>
      </c>
      <c r="CH289" s="156">
        <v>0</v>
      </c>
      <c r="CI289" s="156">
        <f t="shared" si="161"/>
        <v>0</v>
      </c>
      <c r="CJ289" s="169">
        <f t="shared" si="139"/>
        <v>0</v>
      </c>
      <c r="CK289" s="170">
        <f t="shared" si="140"/>
        <v>0</v>
      </c>
      <c r="CZ289" s="156"/>
      <c r="DA289" s="163">
        <v>280</v>
      </c>
      <c r="DB289" s="44" t="s">
        <v>383</v>
      </c>
      <c r="DC289" s="156"/>
      <c r="DD289" s="156"/>
      <c r="DE289" s="156"/>
      <c r="DF289" s="156"/>
      <c r="DG289" s="171">
        <f t="shared" si="162"/>
        <v>0</v>
      </c>
      <c r="DH289" s="156"/>
      <c r="DI289" s="156"/>
      <c r="DJ289" s="156"/>
      <c r="DK289" s="171">
        <f t="shared" si="163"/>
        <v>0</v>
      </c>
      <c r="DL289" s="172">
        <f t="shared" si="141"/>
        <v>0</v>
      </c>
      <c r="DM289" s="156"/>
      <c r="DN289" s="172">
        <f t="shared" si="142"/>
        <v>0</v>
      </c>
      <c r="DO289" s="156"/>
      <c r="DP289" s="162">
        <f t="shared" si="143"/>
        <v>0</v>
      </c>
      <c r="DQ289" s="156">
        <f t="shared" si="144"/>
        <v>0</v>
      </c>
      <c r="DR289" s="156">
        <f t="shared" si="164"/>
        <v>0</v>
      </c>
      <c r="DS289" s="171"/>
      <c r="DT289" s="172">
        <f t="shared" si="165"/>
        <v>0</v>
      </c>
      <c r="DU289" s="156"/>
      <c r="DV289" s="173"/>
      <c r="DW289" s="174"/>
      <c r="DX289" s="174"/>
      <c r="DY289" s="174"/>
      <c r="DZ289" s="171"/>
      <c r="EA289" s="175"/>
      <c r="EB289" s="176"/>
      <c r="EC289" s="177">
        <f t="shared" si="145"/>
        <v>-280</v>
      </c>
      <c r="ED289" s="175"/>
      <c r="EE289" s="178"/>
      <c r="EF289" s="175"/>
      <c r="EG289" s="175"/>
      <c r="EH289" s="174"/>
      <c r="EI289" s="175"/>
      <c r="EJ289" s="175"/>
      <c r="EK289" s="175"/>
      <c r="EL289" s="175"/>
      <c r="EM289" s="175"/>
    </row>
    <row r="290" spans="1:143" s="44" customFormat="1" ht="12" x14ac:dyDescent="0.2">
      <c r="A290" s="154">
        <v>281</v>
      </c>
      <c r="B290" s="45">
        <v>281</v>
      </c>
      <c r="C290" s="44" t="s">
        <v>384</v>
      </c>
      <c r="D290" s="155">
        <f t="shared" si="146"/>
        <v>4711.5517700452656</v>
      </c>
      <c r="E290" s="156">
        <f t="shared" si="147"/>
        <v>68695699.866914421</v>
      </c>
      <c r="F290" s="156">
        <f t="shared" si="147"/>
        <v>0</v>
      </c>
      <c r="G290" s="156">
        <f t="shared" si="147"/>
        <v>4419435.5603024587</v>
      </c>
      <c r="H290" s="157">
        <f t="shared" si="148"/>
        <v>73115135.427216887</v>
      </c>
      <c r="I290" s="156"/>
      <c r="J290" s="158">
        <f t="shared" si="149"/>
        <v>4419435.5603024587</v>
      </c>
      <c r="K290" s="159">
        <f t="shared" si="150"/>
        <v>10139317.919054111</v>
      </c>
      <c r="L290" s="160">
        <f t="shared" si="133"/>
        <v>14558753.47935657</v>
      </c>
      <c r="M290" s="156"/>
      <c r="N290" s="161">
        <f t="shared" si="134"/>
        <v>58556381.947860315</v>
      </c>
      <c r="O290" s="156"/>
      <c r="P290" s="162">
        <f t="shared" si="151"/>
        <v>4419435.5603024587</v>
      </c>
      <c r="Q290" s="156">
        <f t="shared" si="152"/>
        <v>0</v>
      </c>
      <c r="R290" s="156">
        <f t="shared" si="153"/>
        <v>0</v>
      </c>
      <c r="S290" s="156">
        <f t="shared" si="154"/>
        <v>0</v>
      </c>
      <c r="T290" s="156">
        <f t="shared" si="135"/>
        <v>10139317.919054111</v>
      </c>
      <c r="U290" s="157">
        <f t="shared" si="136"/>
        <v>14558753.47935657</v>
      </c>
      <c r="V290" s="156"/>
      <c r="W290" s="161">
        <f t="shared" si="137"/>
        <v>19457737.827216879</v>
      </c>
      <c r="AA290" s="163">
        <v>281</v>
      </c>
      <c r="AB290" s="164">
        <v>4711.5517700452656</v>
      </c>
      <c r="AC290" s="164">
        <v>0</v>
      </c>
      <c r="AD290" s="164">
        <v>0</v>
      </c>
      <c r="AE290" s="164">
        <v>0</v>
      </c>
      <c r="AF290" s="164">
        <v>0</v>
      </c>
      <c r="AG290" s="164">
        <v>0</v>
      </c>
      <c r="AH290" s="164">
        <v>68906212</v>
      </c>
      <c r="AI290" s="165">
        <v>210512.13308562234</v>
      </c>
      <c r="AJ290" s="165">
        <v>0</v>
      </c>
      <c r="AK290" s="165">
        <v>0</v>
      </c>
      <c r="AL290" s="165">
        <v>68695699.866914421</v>
      </c>
      <c r="AM290" s="165">
        <v>0</v>
      </c>
      <c r="AN290" s="165">
        <v>4419435.5603024587</v>
      </c>
      <c r="AO290" s="165">
        <v>73115135.427216813</v>
      </c>
      <c r="AP290" s="165">
        <v>0</v>
      </c>
      <c r="AQ290" s="165">
        <v>0</v>
      </c>
      <c r="AR290" s="165">
        <v>0</v>
      </c>
      <c r="AS290" s="165">
        <v>0</v>
      </c>
      <c r="AT290" s="165">
        <v>0</v>
      </c>
      <c r="AU290" s="166">
        <v>73115135.427216813</v>
      </c>
      <c r="AW290" s="163">
        <f t="shared" si="138"/>
        <v>281</v>
      </c>
      <c r="AX290" s="164">
        <f t="shared" si="155"/>
        <v>0</v>
      </c>
      <c r="AY290" s="165">
        <f t="shared" si="156"/>
        <v>0</v>
      </c>
      <c r="AZ290" s="165">
        <f t="shared" si="157"/>
        <v>0</v>
      </c>
      <c r="BA290" s="165">
        <f t="shared" si="157"/>
        <v>0</v>
      </c>
      <c r="BB290" s="166">
        <f t="shared" si="158"/>
        <v>0</v>
      </c>
      <c r="BC290" s="44">
        <v>73325651</v>
      </c>
      <c r="BD290" s="163"/>
      <c r="BE290" s="165"/>
      <c r="BF290" s="165"/>
      <c r="BG290" s="165"/>
      <c r="BH290" s="166"/>
      <c r="BJ290" s="167"/>
      <c r="CA290" s="163">
        <v>281</v>
      </c>
      <c r="CB290" s="45">
        <v>281</v>
      </c>
      <c r="CC290" s="44" t="s">
        <v>384</v>
      </c>
      <c r="CD290" s="168">
        <f t="shared" si="159"/>
        <v>68695699.866914421</v>
      </c>
      <c r="CE290" s="169">
        <v>59813986</v>
      </c>
      <c r="CF290" s="156">
        <f t="shared" si="160"/>
        <v>8881713.8669144213</v>
      </c>
      <c r="CG290" s="156">
        <v>3790710</v>
      </c>
      <c r="CH290" s="156">
        <v>2365878.4</v>
      </c>
      <c r="CI290" s="156">
        <f t="shared" si="161"/>
        <v>0</v>
      </c>
      <c r="CJ290" s="169">
        <f t="shared" si="139"/>
        <v>15038302.266914422</v>
      </c>
      <c r="CK290" s="170">
        <f t="shared" si="140"/>
        <v>10139317.919054111</v>
      </c>
      <c r="CZ290" s="156"/>
      <c r="DA290" s="163">
        <v>281</v>
      </c>
      <c r="DB290" s="44" t="s">
        <v>384</v>
      </c>
      <c r="DC290" s="156"/>
      <c r="DD290" s="156"/>
      <c r="DE290" s="156"/>
      <c r="DF290" s="156"/>
      <c r="DG290" s="171">
        <f t="shared" si="162"/>
        <v>0</v>
      </c>
      <c r="DH290" s="156"/>
      <c r="DI290" s="156"/>
      <c r="DJ290" s="156"/>
      <c r="DK290" s="171">
        <f t="shared" si="163"/>
        <v>0</v>
      </c>
      <c r="DL290" s="172">
        <f t="shared" si="141"/>
        <v>0</v>
      </c>
      <c r="DM290" s="156"/>
      <c r="DN290" s="172">
        <f t="shared" si="142"/>
        <v>0</v>
      </c>
      <c r="DO290" s="156"/>
      <c r="DP290" s="162">
        <f t="shared" si="143"/>
        <v>8881713.8669144213</v>
      </c>
      <c r="DQ290" s="156">
        <f t="shared" si="144"/>
        <v>0</v>
      </c>
      <c r="DR290" s="156">
        <f t="shared" si="164"/>
        <v>8881713.8669144213</v>
      </c>
      <c r="DS290" s="171"/>
      <c r="DT290" s="172">
        <f t="shared" si="165"/>
        <v>0</v>
      </c>
      <c r="DU290" s="156"/>
      <c r="DV290" s="173"/>
      <c r="DW290" s="174"/>
      <c r="DX290" s="174"/>
      <c r="DY290" s="174"/>
      <c r="DZ290" s="171"/>
      <c r="EA290" s="175"/>
      <c r="EB290" s="176"/>
      <c r="EC290" s="177">
        <f t="shared" si="145"/>
        <v>-281</v>
      </c>
      <c r="ED290" s="175"/>
      <c r="EE290" s="178"/>
      <c r="EF290" s="175"/>
      <c r="EG290" s="175"/>
      <c r="EH290" s="174"/>
      <c r="EI290" s="175"/>
      <c r="EJ290" s="175"/>
      <c r="EK290" s="175"/>
      <c r="EL290" s="175"/>
      <c r="EM290" s="175"/>
    </row>
    <row r="291" spans="1:143" s="44" customFormat="1" ht="12" x14ac:dyDescent="0.2">
      <c r="A291" s="154">
        <v>282</v>
      </c>
      <c r="B291" s="45">
        <v>282</v>
      </c>
      <c r="C291" s="44" t="s">
        <v>385</v>
      </c>
      <c r="D291" s="155">
        <f t="shared" si="146"/>
        <v>0</v>
      </c>
      <c r="E291" s="156">
        <f t="shared" si="147"/>
        <v>0</v>
      </c>
      <c r="F291" s="156">
        <f t="shared" si="147"/>
        <v>0</v>
      </c>
      <c r="G291" s="156">
        <f t="shared" si="147"/>
        <v>0</v>
      </c>
      <c r="H291" s="157">
        <f t="shared" si="148"/>
        <v>0</v>
      </c>
      <c r="I291" s="156"/>
      <c r="J291" s="158">
        <f t="shared" si="149"/>
        <v>0</v>
      </c>
      <c r="K291" s="159">
        <f t="shared" si="150"/>
        <v>0</v>
      </c>
      <c r="L291" s="160">
        <f t="shared" si="133"/>
        <v>0</v>
      </c>
      <c r="M291" s="156"/>
      <c r="N291" s="161">
        <f t="shared" si="134"/>
        <v>0</v>
      </c>
      <c r="O291" s="156"/>
      <c r="P291" s="162">
        <f t="shared" si="151"/>
        <v>0</v>
      </c>
      <c r="Q291" s="156">
        <f t="shared" si="152"/>
        <v>0</v>
      </c>
      <c r="R291" s="156">
        <f t="shared" si="153"/>
        <v>0</v>
      </c>
      <c r="S291" s="156">
        <f t="shared" si="154"/>
        <v>0</v>
      </c>
      <c r="T291" s="156">
        <f t="shared" si="135"/>
        <v>0</v>
      </c>
      <c r="U291" s="157">
        <f t="shared" si="136"/>
        <v>0</v>
      </c>
      <c r="V291" s="156"/>
      <c r="W291" s="161">
        <f t="shared" si="137"/>
        <v>0</v>
      </c>
      <c r="AA291" s="163">
        <v>282</v>
      </c>
      <c r="AB291" s="164"/>
      <c r="AC291" s="164"/>
      <c r="AD291" s="164"/>
      <c r="AE291" s="164"/>
      <c r="AF291" s="164"/>
      <c r="AG291" s="164"/>
      <c r="AH291" s="164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6"/>
      <c r="AW291" s="163">
        <f t="shared" si="138"/>
        <v>282</v>
      </c>
      <c r="AX291" s="164">
        <f t="shared" si="155"/>
        <v>0</v>
      </c>
      <c r="AY291" s="165">
        <f t="shared" si="156"/>
        <v>0</v>
      </c>
      <c r="AZ291" s="165">
        <f t="shared" si="157"/>
        <v>0</v>
      </c>
      <c r="BA291" s="165">
        <f t="shared" si="157"/>
        <v>0</v>
      </c>
      <c r="BB291" s="166">
        <f t="shared" si="158"/>
        <v>0</v>
      </c>
      <c r="BD291" s="163"/>
      <c r="BE291" s="165"/>
      <c r="BF291" s="165"/>
      <c r="BG291" s="165"/>
      <c r="BH291" s="166"/>
      <c r="BJ291" s="167"/>
      <c r="CA291" s="163">
        <v>282</v>
      </c>
      <c r="CB291" s="45">
        <v>282</v>
      </c>
      <c r="CC291" s="44" t="s">
        <v>385</v>
      </c>
      <c r="CD291" s="168">
        <f t="shared" si="159"/>
        <v>0</v>
      </c>
      <c r="CE291" s="169">
        <v>0</v>
      </c>
      <c r="CF291" s="156">
        <f t="shared" si="160"/>
        <v>0</v>
      </c>
      <c r="CG291" s="156">
        <v>0</v>
      </c>
      <c r="CH291" s="156">
        <v>0</v>
      </c>
      <c r="CI291" s="156">
        <f t="shared" si="161"/>
        <v>0</v>
      </c>
      <c r="CJ291" s="169">
        <f t="shared" si="139"/>
        <v>0</v>
      </c>
      <c r="CK291" s="170">
        <f t="shared" si="140"/>
        <v>0</v>
      </c>
      <c r="CZ291" s="156"/>
      <c r="DA291" s="163">
        <v>282</v>
      </c>
      <c r="DB291" s="44" t="s">
        <v>385</v>
      </c>
      <c r="DC291" s="156"/>
      <c r="DD291" s="156"/>
      <c r="DE291" s="156"/>
      <c r="DF291" s="156"/>
      <c r="DG291" s="171">
        <f t="shared" si="162"/>
        <v>0</v>
      </c>
      <c r="DH291" s="156"/>
      <c r="DI291" s="156"/>
      <c r="DJ291" s="156"/>
      <c r="DK291" s="171">
        <f t="shared" si="163"/>
        <v>0</v>
      </c>
      <c r="DL291" s="172">
        <f t="shared" si="141"/>
        <v>0</v>
      </c>
      <c r="DM291" s="156"/>
      <c r="DN291" s="172">
        <f t="shared" si="142"/>
        <v>0</v>
      </c>
      <c r="DO291" s="156"/>
      <c r="DP291" s="162">
        <f t="shared" si="143"/>
        <v>0</v>
      </c>
      <c r="DQ291" s="156">
        <f t="shared" si="144"/>
        <v>0</v>
      </c>
      <c r="DR291" s="156">
        <f t="shared" si="164"/>
        <v>0</v>
      </c>
      <c r="DS291" s="171"/>
      <c r="DT291" s="172">
        <f t="shared" si="165"/>
        <v>0</v>
      </c>
      <c r="DU291" s="156"/>
      <c r="DV291" s="173"/>
      <c r="DW291" s="174"/>
      <c r="DX291" s="174"/>
      <c r="DY291" s="174"/>
      <c r="DZ291" s="171"/>
      <c r="EA291" s="175"/>
      <c r="EB291" s="176"/>
      <c r="EC291" s="177">
        <f t="shared" si="145"/>
        <v>-282</v>
      </c>
      <c r="ED291" s="175"/>
      <c r="EE291" s="178"/>
      <c r="EF291" s="175"/>
      <c r="EG291" s="175"/>
      <c r="EH291" s="174"/>
      <c r="EI291" s="175"/>
      <c r="EJ291" s="175"/>
      <c r="EK291" s="175"/>
      <c r="EL291" s="175"/>
      <c r="EM291" s="175"/>
    </row>
    <row r="292" spans="1:143" s="44" customFormat="1" ht="12" x14ac:dyDescent="0.2">
      <c r="A292" s="154">
        <v>283</v>
      </c>
      <c r="B292" s="45">
        <v>283</v>
      </c>
      <c r="C292" s="44" t="s">
        <v>386</v>
      </c>
      <c r="D292" s="155">
        <f t="shared" si="146"/>
        <v>0</v>
      </c>
      <c r="E292" s="156">
        <f t="shared" si="147"/>
        <v>0</v>
      </c>
      <c r="F292" s="156">
        <f t="shared" si="147"/>
        <v>0</v>
      </c>
      <c r="G292" s="156">
        <f t="shared" si="147"/>
        <v>0</v>
      </c>
      <c r="H292" s="157">
        <f t="shared" si="148"/>
        <v>0</v>
      </c>
      <c r="I292" s="156"/>
      <c r="J292" s="158">
        <f t="shared" si="149"/>
        <v>0</v>
      </c>
      <c r="K292" s="159">
        <f t="shared" si="150"/>
        <v>0</v>
      </c>
      <c r="L292" s="160">
        <f t="shared" si="133"/>
        <v>0</v>
      </c>
      <c r="M292" s="156"/>
      <c r="N292" s="161">
        <f t="shared" si="134"/>
        <v>0</v>
      </c>
      <c r="O292" s="156"/>
      <c r="P292" s="162">
        <f t="shared" si="151"/>
        <v>0</v>
      </c>
      <c r="Q292" s="156">
        <f t="shared" si="152"/>
        <v>0</v>
      </c>
      <c r="R292" s="156">
        <f t="shared" si="153"/>
        <v>0</v>
      </c>
      <c r="S292" s="156">
        <f t="shared" si="154"/>
        <v>0</v>
      </c>
      <c r="T292" s="156">
        <f t="shared" si="135"/>
        <v>0</v>
      </c>
      <c r="U292" s="157">
        <f t="shared" si="136"/>
        <v>0</v>
      </c>
      <c r="V292" s="156"/>
      <c r="W292" s="161">
        <f t="shared" si="137"/>
        <v>0</v>
      </c>
      <c r="AA292" s="163">
        <v>283</v>
      </c>
      <c r="AB292" s="164"/>
      <c r="AC292" s="164"/>
      <c r="AD292" s="164"/>
      <c r="AE292" s="164"/>
      <c r="AF292" s="164"/>
      <c r="AG292" s="164"/>
      <c r="AH292" s="164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6"/>
      <c r="AW292" s="163">
        <f t="shared" si="138"/>
        <v>283</v>
      </c>
      <c r="AX292" s="164">
        <f t="shared" si="155"/>
        <v>0</v>
      </c>
      <c r="AY292" s="165">
        <f t="shared" si="156"/>
        <v>0</v>
      </c>
      <c r="AZ292" s="165">
        <f t="shared" si="157"/>
        <v>0</v>
      </c>
      <c r="BA292" s="165">
        <f t="shared" si="157"/>
        <v>0</v>
      </c>
      <c r="BB292" s="166">
        <f t="shared" si="158"/>
        <v>0</v>
      </c>
      <c r="BD292" s="163"/>
      <c r="BE292" s="165"/>
      <c r="BF292" s="165"/>
      <c r="BG292" s="165"/>
      <c r="BH292" s="166"/>
      <c r="BJ292" s="167"/>
      <c r="CA292" s="163">
        <v>283</v>
      </c>
      <c r="CB292" s="45">
        <v>283</v>
      </c>
      <c r="CC292" s="44" t="s">
        <v>386</v>
      </c>
      <c r="CD292" s="168">
        <f t="shared" si="159"/>
        <v>0</v>
      </c>
      <c r="CE292" s="169">
        <v>0</v>
      </c>
      <c r="CF292" s="156">
        <f t="shared" si="160"/>
        <v>0</v>
      </c>
      <c r="CG292" s="156">
        <v>0</v>
      </c>
      <c r="CH292" s="156">
        <v>0</v>
      </c>
      <c r="CI292" s="156">
        <f t="shared" si="161"/>
        <v>0</v>
      </c>
      <c r="CJ292" s="169">
        <f t="shared" si="139"/>
        <v>0</v>
      </c>
      <c r="CK292" s="170">
        <f t="shared" si="140"/>
        <v>0</v>
      </c>
      <c r="CZ292" s="156"/>
      <c r="DA292" s="163">
        <v>283</v>
      </c>
      <c r="DB292" s="44" t="s">
        <v>386</v>
      </c>
      <c r="DC292" s="156"/>
      <c r="DD292" s="156"/>
      <c r="DE292" s="156"/>
      <c r="DF292" s="156"/>
      <c r="DG292" s="171">
        <f t="shared" si="162"/>
        <v>0</v>
      </c>
      <c r="DH292" s="156"/>
      <c r="DI292" s="156"/>
      <c r="DJ292" s="156"/>
      <c r="DK292" s="171">
        <f t="shared" si="163"/>
        <v>0</v>
      </c>
      <c r="DL292" s="172">
        <f t="shared" si="141"/>
        <v>0</v>
      </c>
      <c r="DM292" s="156"/>
      <c r="DN292" s="172">
        <f t="shared" si="142"/>
        <v>0</v>
      </c>
      <c r="DO292" s="156"/>
      <c r="DP292" s="162">
        <f t="shared" si="143"/>
        <v>0</v>
      </c>
      <c r="DQ292" s="156">
        <f t="shared" si="144"/>
        <v>0</v>
      </c>
      <c r="DR292" s="156">
        <f t="shared" si="164"/>
        <v>0</v>
      </c>
      <c r="DS292" s="171"/>
      <c r="DT292" s="172">
        <f t="shared" si="165"/>
        <v>0</v>
      </c>
      <c r="DU292" s="156"/>
      <c r="DV292" s="173"/>
      <c r="DW292" s="174"/>
      <c r="DX292" s="174"/>
      <c r="DY292" s="174"/>
      <c r="DZ292" s="171"/>
      <c r="EA292" s="175"/>
      <c r="EB292" s="176"/>
      <c r="EC292" s="177">
        <f t="shared" si="145"/>
        <v>-283</v>
      </c>
      <c r="ED292" s="175"/>
      <c r="EE292" s="178"/>
      <c r="EF292" s="175"/>
      <c r="EG292" s="175"/>
      <c r="EH292" s="174"/>
      <c r="EI292" s="175"/>
      <c r="EJ292" s="175"/>
      <c r="EK292" s="175"/>
      <c r="EL292" s="175"/>
      <c r="EM292" s="175"/>
    </row>
    <row r="293" spans="1:143" s="44" customFormat="1" ht="12" x14ac:dyDescent="0.2">
      <c r="A293" s="154">
        <v>284</v>
      </c>
      <c r="B293" s="45">
        <v>284</v>
      </c>
      <c r="C293" s="44" t="s">
        <v>387</v>
      </c>
      <c r="D293" s="155">
        <f t="shared" si="146"/>
        <v>123.23201343508252</v>
      </c>
      <c r="E293" s="156">
        <f t="shared" si="147"/>
        <v>1863768.4380855046</v>
      </c>
      <c r="F293" s="156">
        <f t="shared" si="147"/>
        <v>0</v>
      </c>
      <c r="G293" s="156">
        <f t="shared" si="147"/>
        <v>115591.62860210764</v>
      </c>
      <c r="H293" s="157">
        <f t="shared" si="148"/>
        <v>1979360.0666876123</v>
      </c>
      <c r="I293" s="156"/>
      <c r="J293" s="158">
        <f t="shared" si="149"/>
        <v>115591.62860210764</v>
      </c>
      <c r="K293" s="159">
        <f t="shared" si="150"/>
        <v>176991.37091530475</v>
      </c>
      <c r="L293" s="160">
        <f t="shared" si="133"/>
        <v>292582.99951741239</v>
      </c>
      <c r="M293" s="156"/>
      <c r="N293" s="161">
        <f t="shared" si="134"/>
        <v>1686777.0671701999</v>
      </c>
      <c r="O293" s="156"/>
      <c r="P293" s="162">
        <f t="shared" si="151"/>
        <v>115591.62860210764</v>
      </c>
      <c r="Q293" s="156">
        <f t="shared" si="152"/>
        <v>12234.640466232877</v>
      </c>
      <c r="R293" s="156">
        <f t="shared" si="153"/>
        <v>0</v>
      </c>
      <c r="S293" s="156">
        <f t="shared" si="154"/>
        <v>0</v>
      </c>
      <c r="T293" s="156">
        <f t="shared" si="135"/>
        <v>176991.37091530475</v>
      </c>
      <c r="U293" s="157">
        <f t="shared" si="136"/>
        <v>304817.63998364529</v>
      </c>
      <c r="V293" s="156"/>
      <c r="W293" s="161">
        <f t="shared" si="137"/>
        <v>533650.50715384516</v>
      </c>
      <c r="AA293" s="163">
        <v>284</v>
      </c>
      <c r="AB293" s="164">
        <v>123.23201343508252</v>
      </c>
      <c r="AC293" s="164">
        <v>0</v>
      </c>
      <c r="AD293" s="164">
        <v>0</v>
      </c>
      <c r="AE293" s="164">
        <v>0</v>
      </c>
      <c r="AF293" s="164">
        <v>6.9999999999999991</v>
      </c>
      <c r="AG293" s="164">
        <v>0</v>
      </c>
      <c r="AH293" s="164">
        <v>1881329</v>
      </c>
      <c r="AI293" s="165">
        <v>17560.561914499289</v>
      </c>
      <c r="AJ293" s="165">
        <v>0</v>
      </c>
      <c r="AK293" s="165">
        <v>0</v>
      </c>
      <c r="AL293" s="165">
        <v>1863768.4380855046</v>
      </c>
      <c r="AM293" s="165">
        <v>0</v>
      </c>
      <c r="AN293" s="165">
        <v>115591.62860210764</v>
      </c>
      <c r="AO293" s="165">
        <v>1979360.0666876105</v>
      </c>
      <c r="AP293" s="165">
        <v>0</v>
      </c>
      <c r="AQ293" s="165">
        <v>12234.640466232877</v>
      </c>
      <c r="AR293" s="165">
        <v>0</v>
      </c>
      <c r="AS293" s="165">
        <v>0</v>
      </c>
      <c r="AT293" s="165">
        <v>12234.640466232877</v>
      </c>
      <c r="AU293" s="166">
        <v>1991594.7071538444</v>
      </c>
      <c r="AW293" s="163">
        <f t="shared" si="138"/>
        <v>284</v>
      </c>
      <c r="AX293" s="164">
        <f t="shared" si="155"/>
        <v>0</v>
      </c>
      <c r="AY293" s="165">
        <f t="shared" si="156"/>
        <v>0</v>
      </c>
      <c r="AZ293" s="165">
        <f t="shared" si="157"/>
        <v>0</v>
      </c>
      <c r="BA293" s="165">
        <f t="shared" si="157"/>
        <v>0</v>
      </c>
      <c r="BB293" s="166">
        <f t="shared" si="158"/>
        <v>0</v>
      </c>
      <c r="BC293" s="44">
        <v>1996912</v>
      </c>
      <c r="BD293" s="163"/>
      <c r="BE293" s="165"/>
      <c r="BF293" s="165"/>
      <c r="BG293" s="165"/>
      <c r="BH293" s="166"/>
      <c r="BJ293" s="167"/>
      <c r="CA293" s="163">
        <v>284</v>
      </c>
      <c r="CB293" s="45">
        <v>284</v>
      </c>
      <c r="CC293" s="44" t="s">
        <v>387</v>
      </c>
      <c r="CD293" s="168">
        <f t="shared" si="159"/>
        <v>1863768.4380855046</v>
      </c>
      <c r="CE293" s="169">
        <v>1711328</v>
      </c>
      <c r="CF293" s="156">
        <f t="shared" si="160"/>
        <v>152440.43808550457</v>
      </c>
      <c r="CG293" s="156">
        <v>74002.2</v>
      </c>
      <c r="CH293" s="156">
        <v>179381.6</v>
      </c>
      <c r="CI293" s="156">
        <f t="shared" si="161"/>
        <v>0</v>
      </c>
      <c r="CJ293" s="169">
        <f t="shared" si="139"/>
        <v>405824.23808550462</v>
      </c>
      <c r="CK293" s="170">
        <f t="shared" si="140"/>
        <v>176991.37091530475</v>
      </c>
      <c r="CZ293" s="156"/>
      <c r="DA293" s="163">
        <v>284</v>
      </c>
      <c r="DB293" s="44" t="s">
        <v>387</v>
      </c>
      <c r="DC293" s="156"/>
      <c r="DD293" s="156"/>
      <c r="DE293" s="156"/>
      <c r="DF293" s="156"/>
      <c r="DG293" s="171">
        <f t="shared" si="162"/>
        <v>0</v>
      </c>
      <c r="DH293" s="156"/>
      <c r="DI293" s="156"/>
      <c r="DJ293" s="156"/>
      <c r="DK293" s="171">
        <f t="shared" si="163"/>
        <v>0</v>
      </c>
      <c r="DL293" s="172">
        <f t="shared" si="141"/>
        <v>0</v>
      </c>
      <c r="DM293" s="156"/>
      <c r="DN293" s="172">
        <f t="shared" si="142"/>
        <v>0</v>
      </c>
      <c r="DO293" s="156"/>
      <c r="DP293" s="162">
        <f t="shared" si="143"/>
        <v>152440.43808550457</v>
      </c>
      <c r="DQ293" s="156">
        <f t="shared" si="144"/>
        <v>0</v>
      </c>
      <c r="DR293" s="156">
        <f t="shared" si="164"/>
        <v>152440.43808550457</v>
      </c>
      <c r="DS293" s="171"/>
      <c r="DT293" s="172">
        <f t="shared" si="165"/>
        <v>0</v>
      </c>
      <c r="DU293" s="156"/>
      <c r="DV293" s="173"/>
      <c r="DW293" s="174"/>
      <c r="DX293" s="174"/>
      <c r="DY293" s="174"/>
      <c r="DZ293" s="171"/>
      <c r="EA293" s="175"/>
      <c r="EB293" s="176"/>
      <c r="EC293" s="177">
        <f t="shared" si="145"/>
        <v>-284</v>
      </c>
      <c r="ED293" s="175"/>
      <c r="EE293" s="178"/>
      <c r="EF293" s="175"/>
      <c r="EG293" s="175"/>
      <c r="EH293" s="174"/>
      <c r="EI293" s="175"/>
      <c r="EJ293" s="175"/>
      <c r="EK293" s="175"/>
      <c r="EL293" s="175"/>
      <c r="EM293" s="175"/>
    </row>
    <row r="294" spans="1:143" s="44" customFormat="1" ht="12" x14ac:dyDescent="0.2">
      <c r="A294" s="154">
        <v>285</v>
      </c>
      <c r="B294" s="45">
        <v>285</v>
      </c>
      <c r="C294" s="44" t="s">
        <v>388</v>
      </c>
      <c r="D294" s="155">
        <f t="shared" si="146"/>
        <v>143.70808018025676</v>
      </c>
      <c r="E294" s="156">
        <f t="shared" si="147"/>
        <v>2106927.3785388842</v>
      </c>
      <c r="F294" s="156">
        <f t="shared" si="147"/>
        <v>0</v>
      </c>
      <c r="G294" s="156">
        <f t="shared" si="147"/>
        <v>134798.17920908099</v>
      </c>
      <c r="H294" s="157">
        <f t="shared" si="148"/>
        <v>2241725.5577479652</v>
      </c>
      <c r="I294" s="156"/>
      <c r="J294" s="158">
        <f t="shared" si="149"/>
        <v>134798.17920908099</v>
      </c>
      <c r="K294" s="159">
        <f t="shared" si="150"/>
        <v>75531.252136941985</v>
      </c>
      <c r="L294" s="160">
        <f t="shared" si="133"/>
        <v>210329.43134602299</v>
      </c>
      <c r="M294" s="156"/>
      <c r="N294" s="161">
        <f t="shared" si="134"/>
        <v>2031396.1264019422</v>
      </c>
      <c r="O294" s="156"/>
      <c r="P294" s="162">
        <f t="shared" si="151"/>
        <v>134798.17920908099</v>
      </c>
      <c r="Q294" s="156">
        <f t="shared" si="152"/>
        <v>0</v>
      </c>
      <c r="R294" s="156">
        <f t="shared" si="153"/>
        <v>0</v>
      </c>
      <c r="S294" s="156">
        <f t="shared" si="154"/>
        <v>0</v>
      </c>
      <c r="T294" s="156">
        <f t="shared" si="135"/>
        <v>75531.252136941985</v>
      </c>
      <c r="U294" s="157">
        <f t="shared" si="136"/>
        <v>210329.43134602299</v>
      </c>
      <c r="V294" s="156"/>
      <c r="W294" s="161">
        <f t="shared" si="137"/>
        <v>291603.35774796526</v>
      </c>
      <c r="AA294" s="163">
        <v>285</v>
      </c>
      <c r="AB294" s="164">
        <v>143.70808018025676</v>
      </c>
      <c r="AC294" s="164">
        <v>0</v>
      </c>
      <c r="AD294" s="164">
        <v>0</v>
      </c>
      <c r="AE294" s="164">
        <v>0</v>
      </c>
      <c r="AF294" s="164">
        <v>0</v>
      </c>
      <c r="AG294" s="164">
        <v>0</v>
      </c>
      <c r="AH294" s="164">
        <v>2137793</v>
      </c>
      <c r="AI294" s="165">
        <v>30865.621461115592</v>
      </c>
      <c r="AJ294" s="165">
        <v>0</v>
      </c>
      <c r="AK294" s="165">
        <v>0</v>
      </c>
      <c r="AL294" s="165">
        <v>2106927.3785388842</v>
      </c>
      <c r="AM294" s="165">
        <v>0</v>
      </c>
      <c r="AN294" s="165">
        <v>134798.17920908099</v>
      </c>
      <c r="AO294" s="165">
        <v>2241725.5577479685</v>
      </c>
      <c r="AP294" s="165">
        <v>0</v>
      </c>
      <c r="AQ294" s="165">
        <v>0</v>
      </c>
      <c r="AR294" s="165">
        <v>0</v>
      </c>
      <c r="AS294" s="165">
        <v>0</v>
      </c>
      <c r="AT294" s="165">
        <v>0</v>
      </c>
      <c r="AU294" s="166">
        <v>2241725.5577479685</v>
      </c>
      <c r="AW294" s="163">
        <f t="shared" si="138"/>
        <v>285</v>
      </c>
      <c r="AX294" s="164">
        <f t="shared" si="155"/>
        <v>0</v>
      </c>
      <c r="AY294" s="165">
        <f t="shared" si="156"/>
        <v>0</v>
      </c>
      <c r="AZ294" s="165">
        <f t="shared" si="157"/>
        <v>0</v>
      </c>
      <c r="BA294" s="165">
        <f t="shared" si="157"/>
        <v>0</v>
      </c>
      <c r="BB294" s="166">
        <f t="shared" si="158"/>
        <v>0</v>
      </c>
      <c r="BC294" s="44">
        <v>2272606</v>
      </c>
      <c r="BD294" s="163"/>
      <c r="BE294" s="165"/>
      <c r="BF294" s="165"/>
      <c r="BG294" s="165"/>
      <c r="BH294" s="166"/>
      <c r="BJ294" s="167"/>
      <c r="CA294" s="163">
        <v>285</v>
      </c>
      <c r="CB294" s="45">
        <v>285</v>
      </c>
      <c r="CC294" s="44" t="s">
        <v>388</v>
      </c>
      <c r="CD294" s="168">
        <f t="shared" si="159"/>
        <v>2106927.3785388842</v>
      </c>
      <c r="CE294" s="169">
        <v>2040740</v>
      </c>
      <c r="CF294" s="156">
        <f t="shared" si="160"/>
        <v>66187.378538884223</v>
      </c>
      <c r="CG294" s="156">
        <v>28164.6</v>
      </c>
      <c r="CH294" s="156">
        <v>62453.200000000004</v>
      </c>
      <c r="CI294" s="156">
        <f t="shared" si="161"/>
        <v>0</v>
      </c>
      <c r="CJ294" s="169">
        <f t="shared" si="139"/>
        <v>156805.17853888424</v>
      </c>
      <c r="CK294" s="170">
        <f t="shared" si="140"/>
        <v>75531.252136941985</v>
      </c>
      <c r="CZ294" s="156"/>
      <c r="DA294" s="163">
        <v>285</v>
      </c>
      <c r="DB294" s="44" t="s">
        <v>388</v>
      </c>
      <c r="DC294" s="156"/>
      <c r="DD294" s="156"/>
      <c r="DE294" s="156"/>
      <c r="DF294" s="156"/>
      <c r="DG294" s="171">
        <f t="shared" si="162"/>
        <v>0</v>
      </c>
      <c r="DH294" s="156"/>
      <c r="DI294" s="156"/>
      <c r="DJ294" s="156"/>
      <c r="DK294" s="171">
        <f t="shared" si="163"/>
        <v>0</v>
      </c>
      <c r="DL294" s="172">
        <f t="shared" si="141"/>
        <v>0</v>
      </c>
      <c r="DM294" s="156"/>
      <c r="DN294" s="172">
        <f t="shared" si="142"/>
        <v>0</v>
      </c>
      <c r="DO294" s="156"/>
      <c r="DP294" s="162">
        <f t="shared" si="143"/>
        <v>66187.378538884223</v>
      </c>
      <c r="DQ294" s="156">
        <f t="shared" si="144"/>
        <v>0</v>
      </c>
      <c r="DR294" s="156">
        <f t="shared" si="164"/>
        <v>66187.378538884223</v>
      </c>
      <c r="DS294" s="171"/>
      <c r="DT294" s="172">
        <f t="shared" si="165"/>
        <v>0</v>
      </c>
      <c r="DU294" s="156"/>
      <c r="DV294" s="173"/>
      <c r="DW294" s="174"/>
      <c r="DX294" s="174"/>
      <c r="DY294" s="174"/>
      <c r="DZ294" s="171"/>
      <c r="EA294" s="175"/>
      <c r="EB294" s="176"/>
      <c r="EC294" s="177">
        <f t="shared" si="145"/>
        <v>-285</v>
      </c>
      <c r="ED294" s="175"/>
      <c r="EE294" s="178"/>
      <c r="EF294" s="175"/>
      <c r="EG294" s="175"/>
      <c r="EH294" s="174"/>
      <c r="EI294" s="175"/>
      <c r="EJ294" s="175"/>
      <c r="EK294" s="175"/>
      <c r="EL294" s="175"/>
      <c r="EM294" s="175"/>
    </row>
    <row r="295" spans="1:143" s="44" customFormat="1" ht="12" x14ac:dyDescent="0.2">
      <c r="A295" s="154">
        <v>286</v>
      </c>
      <c r="B295" s="45">
        <v>286</v>
      </c>
      <c r="C295" s="44" t="s">
        <v>389</v>
      </c>
      <c r="D295" s="155">
        <f t="shared" si="146"/>
        <v>0</v>
      </c>
      <c r="E295" s="156">
        <f t="shared" si="147"/>
        <v>0</v>
      </c>
      <c r="F295" s="156">
        <f t="shared" si="147"/>
        <v>0</v>
      </c>
      <c r="G295" s="156">
        <f t="shared" si="147"/>
        <v>0</v>
      </c>
      <c r="H295" s="157">
        <f t="shared" si="148"/>
        <v>0</v>
      </c>
      <c r="I295" s="156"/>
      <c r="J295" s="158">
        <f t="shared" si="149"/>
        <v>0</v>
      </c>
      <c r="K295" s="159">
        <f t="shared" si="150"/>
        <v>0</v>
      </c>
      <c r="L295" s="160">
        <f t="shared" si="133"/>
        <v>0</v>
      </c>
      <c r="M295" s="156"/>
      <c r="N295" s="161">
        <f t="shared" si="134"/>
        <v>0</v>
      </c>
      <c r="O295" s="156"/>
      <c r="P295" s="162">
        <f t="shared" si="151"/>
        <v>0</v>
      </c>
      <c r="Q295" s="156">
        <f t="shared" si="152"/>
        <v>0</v>
      </c>
      <c r="R295" s="156">
        <f t="shared" si="153"/>
        <v>0</v>
      </c>
      <c r="S295" s="156">
        <f t="shared" si="154"/>
        <v>0</v>
      </c>
      <c r="T295" s="156">
        <f t="shared" si="135"/>
        <v>0</v>
      </c>
      <c r="U295" s="157">
        <f t="shared" si="136"/>
        <v>0</v>
      </c>
      <c r="V295" s="156"/>
      <c r="W295" s="161">
        <f t="shared" si="137"/>
        <v>0</v>
      </c>
      <c r="AA295" s="163">
        <v>286</v>
      </c>
      <c r="AB295" s="164"/>
      <c r="AC295" s="164"/>
      <c r="AD295" s="164"/>
      <c r="AE295" s="164"/>
      <c r="AF295" s="164"/>
      <c r="AG295" s="164"/>
      <c r="AH295" s="164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6"/>
      <c r="AW295" s="163">
        <f t="shared" si="138"/>
        <v>286</v>
      </c>
      <c r="AX295" s="164">
        <f t="shared" si="155"/>
        <v>0</v>
      </c>
      <c r="AY295" s="165">
        <f t="shared" si="156"/>
        <v>0</v>
      </c>
      <c r="AZ295" s="165">
        <f t="shared" si="157"/>
        <v>0</v>
      </c>
      <c r="BA295" s="165">
        <f t="shared" si="157"/>
        <v>0</v>
      </c>
      <c r="BB295" s="166">
        <f t="shared" si="158"/>
        <v>0</v>
      </c>
      <c r="BD295" s="163"/>
      <c r="BE295" s="165"/>
      <c r="BF295" s="165"/>
      <c r="BG295" s="165"/>
      <c r="BH295" s="166"/>
      <c r="BJ295" s="167"/>
      <c r="CA295" s="163">
        <v>286</v>
      </c>
      <c r="CB295" s="45">
        <v>286</v>
      </c>
      <c r="CC295" s="44" t="s">
        <v>389</v>
      </c>
      <c r="CD295" s="168">
        <f t="shared" si="159"/>
        <v>0</v>
      </c>
      <c r="CE295" s="169">
        <v>0</v>
      </c>
      <c r="CF295" s="156">
        <f t="shared" si="160"/>
        <v>0</v>
      </c>
      <c r="CG295" s="156">
        <v>0</v>
      </c>
      <c r="CH295" s="156">
        <v>0</v>
      </c>
      <c r="CI295" s="156">
        <f t="shared" si="161"/>
        <v>0</v>
      </c>
      <c r="CJ295" s="169">
        <f t="shared" si="139"/>
        <v>0</v>
      </c>
      <c r="CK295" s="170">
        <f t="shared" si="140"/>
        <v>0</v>
      </c>
      <c r="CZ295" s="156"/>
      <c r="DA295" s="163">
        <v>286</v>
      </c>
      <c r="DB295" s="44" t="s">
        <v>389</v>
      </c>
      <c r="DC295" s="156"/>
      <c r="DD295" s="156"/>
      <c r="DE295" s="156"/>
      <c r="DF295" s="156"/>
      <c r="DG295" s="171">
        <f t="shared" si="162"/>
        <v>0</v>
      </c>
      <c r="DH295" s="156"/>
      <c r="DI295" s="156"/>
      <c r="DJ295" s="156"/>
      <c r="DK295" s="171">
        <f t="shared" si="163"/>
        <v>0</v>
      </c>
      <c r="DL295" s="172">
        <f t="shared" si="141"/>
        <v>0</v>
      </c>
      <c r="DM295" s="156"/>
      <c r="DN295" s="172">
        <f t="shared" si="142"/>
        <v>0</v>
      </c>
      <c r="DO295" s="156"/>
      <c r="DP295" s="162">
        <f t="shared" si="143"/>
        <v>0</v>
      </c>
      <c r="DQ295" s="156">
        <f t="shared" si="144"/>
        <v>0</v>
      </c>
      <c r="DR295" s="156">
        <f t="shared" si="164"/>
        <v>0</v>
      </c>
      <c r="DS295" s="171"/>
      <c r="DT295" s="172">
        <f t="shared" si="165"/>
        <v>0</v>
      </c>
      <c r="DU295" s="156"/>
      <c r="DV295" s="173"/>
      <c r="DW295" s="174"/>
      <c r="DX295" s="174"/>
      <c r="DY295" s="174"/>
      <c r="DZ295" s="171"/>
      <c r="EA295" s="175"/>
      <c r="EB295" s="176"/>
      <c r="EC295" s="177">
        <f t="shared" si="145"/>
        <v>-286</v>
      </c>
      <c r="ED295" s="175"/>
      <c r="EE295" s="178"/>
      <c r="EF295" s="175"/>
      <c r="EG295" s="175"/>
      <c r="EH295" s="174"/>
      <c r="EI295" s="175"/>
      <c r="EJ295" s="175"/>
      <c r="EK295" s="175"/>
      <c r="EL295" s="175"/>
      <c r="EM295" s="175"/>
    </row>
    <row r="296" spans="1:143" s="44" customFormat="1" ht="12" x14ac:dyDescent="0.2">
      <c r="A296" s="154">
        <v>287</v>
      </c>
      <c r="B296" s="45">
        <v>287</v>
      </c>
      <c r="C296" s="44" t="s">
        <v>390</v>
      </c>
      <c r="D296" s="155">
        <f t="shared" si="146"/>
        <v>13.714285714285715</v>
      </c>
      <c r="E296" s="156">
        <f t="shared" si="147"/>
        <v>203875</v>
      </c>
      <c r="F296" s="156">
        <f t="shared" si="147"/>
        <v>0</v>
      </c>
      <c r="G296" s="156">
        <f t="shared" si="147"/>
        <v>12864.000000000002</v>
      </c>
      <c r="H296" s="157">
        <f t="shared" si="148"/>
        <v>216739</v>
      </c>
      <c r="I296" s="156"/>
      <c r="J296" s="158">
        <f t="shared" si="149"/>
        <v>12864.000000000002</v>
      </c>
      <c r="K296" s="159">
        <f t="shared" si="150"/>
        <v>39667.579705947544</v>
      </c>
      <c r="L296" s="160">
        <f t="shared" si="133"/>
        <v>52531.579705947544</v>
      </c>
      <c r="M296" s="156"/>
      <c r="N296" s="161">
        <f t="shared" si="134"/>
        <v>164207.42029405246</v>
      </c>
      <c r="O296" s="156"/>
      <c r="P296" s="162">
        <f t="shared" si="151"/>
        <v>12864.000000000002</v>
      </c>
      <c r="Q296" s="156">
        <f t="shared" si="152"/>
        <v>0</v>
      </c>
      <c r="R296" s="156">
        <f t="shared" si="153"/>
        <v>0</v>
      </c>
      <c r="S296" s="156">
        <f t="shared" si="154"/>
        <v>0</v>
      </c>
      <c r="T296" s="156">
        <f t="shared" si="135"/>
        <v>39667.579705947544</v>
      </c>
      <c r="U296" s="157">
        <f t="shared" si="136"/>
        <v>52531.579705947544</v>
      </c>
      <c r="V296" s="156"/>
      <c r="W296" s="161">
        <f t="shared" si="137"/>
        <v>66551.8</v>
      </c>
      <c r="AA296" s="163">
        <v>287</v>
      </c>
      <c r="AB296" s="164">
        <v>13.714285714285715</v>
      </c>
      <c r="AC296" s="164">
        <v>0</v>
      </c>
      <c r="AD296" s="164">
        <v>0</v>
      </c>
      <c r="AE296" s="164">
        <v>0</v>
      </c>
      <c r="AF296" s="164">
        <v>0</v>
      </c>
      <c r="AG296" s="164">
        <v>0</v>
      </c>
      <c r="AH296" s="164">
        <v>203875</v>
      </c>
      <c r="AI296" s="165">
        <v>0</v>
      </c>
      <c r="AJ296" s="165">
        <v>0</v>
      </c>
      <c r="AK296" s="165">
        <v>0</v>
      </c>
      <c r="AL296" s="165">
        <v>203875</v>
      </c>
      <c r="AM296" s="165">
        <v>0</v>
      </c>
      <c r="AN296" s="165">
        <v>12864.000000000002</v>
      </c>
      <c r="AO296" s="165">
        <v>216739</v>
      </c>
      <c r="AP296" s="165">
        <v>0</v>
      </c>
      <c r="AQ296" s="165">
        <v>0</v>
      </c>
      <c r="AR296" s="165">
        <v>0</v>
      </c>
      <c r="AS296" s="165">
        <v>0</v>
      </c>
      <c r="AT296" s="165">
        <v>0</v>
      </c>
      <c r="AU296" s="166">
        <v>216739</v>
      </c>
      <c r="AW296" s="163">
        <f t="shared" si="138"/>
        <v>287</v>
      </c>
      <c r="AX296" s="164">
        <f t="shared" si="155"/>
        <v>0</v>
      </c>
      <c r="AY296" s="165">
        <f t="shared" si="156"/>
        <v>0</v>
      </c>
      <c r="AZ296" s="165">
        <f t="shared" si="157"/>
        <v>0</v>
      </c>
      <c r="BA296" s="165">
        <f t="shared" si="157"/>
        <v>0</v>
      </c>
      <c r="BB296" s="166">
        <f t="shared" si="158"/>
        <v>0</v>
      </c>
      <c r="BC296" s="44">
        <v>216741</v>
      </c>
      <c r="BD296" s="163"/>
      <c r="BE296" s="165"/>
      <c r="BF296" s="165"/>
      <c r="BG296" s="165"/>
      <c r="BH296" s="166"/>
      <c r="BJ296" s="167"/>
      <c r="CA296" s="163">
        <v>287</v>
      </c>
      <c r="CB296" s="45">
        <v>287</v>
      </c>
      <c r="CC296" s="44" t="s">
        <v>390</v>
      </c>
      <c r="CD296" s="168">
        <f t="shared" si="159"/>
        <v>203875</v>
      </c>
      <c r="CE296" s="169">
        <v>171168</v>
      </c>
      <c r="CF296" s="156">
        <f t="shared" si="160"/>
        <v>32707</v>
      </c>
      <c r="CG296" s="156">
        <v>20980.799999999999</v>
      </c>
      <c r="CH296" s="156">
        <v>0</v>
      </c>
      <c r="CI296" s="156">
        <f t="shared" si="161"/>
        <v>0</v>
      </c>
      <c r="CJ296" s="169">
        <f t="shared" si="139"/>
        <v>53687.8</v>
      </c>
      <c r="CK296" s="170">
        <f t="shared" si="140"/>
        <v>39667.579705947544</v>
      </c>
      <c r="CZ296" s="156"/>
      <c r="DA296" s="163">
        <v>287</v>
      </c>
      <c r="DB296" s="44" t="s">
        <v>390</v>
      </c>
      <c r="DC296" s="156"/>
      <c r="DD296" s="156"/>
      <c r="DE296" s="156"/>
      <c r="DF296" s="156"/>
      <c r="DG296" s="171">
        <f t="shared" si="162"/>
        <v>0</v>
      </c>
      <c r="DH296" s="156"/>
      <c r="DI296" s="156"/>
      <c r="DJ296" s="156"/>
      <c r="DK296" s="171">
        <f t="shared" si="163"/>
        <v>0</v>
      </c>
      <c r="DL296" s="172">
        <f t="shared" si="141"/>
        <v>0</v>
      </c>
      <c r="DM296" s="156"/>
      <c r="DN296" s="172">
        <f t="shared" si="142"/>
        <v>0</v>
      </c>
      <c r="DO296" s="156"/>
      <c r="DP296" s="162">
        <f t="shared" si="143"/>
        <v>32707</v>
      </c>
      <c r="DQ296" s="156">
        <f t="shared" si="144"/>
        <v>0</v>
      </c>
      <c r="DR296" s="156">
        <f t="shared" si="164"/>
        <v>32707</v>
      </c>
      <c r="DS296" s="171"/>
      <c r="DT296" s="172">
        <f t="shared" si="165"/>
        <v>0</v>
      </c>
      <c r="DU296" s="156"/>
      <c r="DV296" s="173"/>
      <c r="DW296" s="174"/>
      <c r="DX296" s="174"/>
      <c r="DY296" s="174"/>
      <c r="DZ296" s="171"/>
      <c r="EA296" s="175"/>
      <c r="EB296" s="176"/>
      <c r="EC296" s="177">
        <f t="shared" si="145"/>
        <v>-287</v>
      </c>
      <c r="ED296" s="175"/>
      <c r="EE296" s="178"/>
      <c r="EF296" s="175"/>
      <c r="EG296" s="175"/>
      <c r="EH296" s="174"/>
      <c r="EI296" s="175"/>
      <c r="EJ296" s="175"/>
      <c r="EK296" s="175"/>
      <c r="EL296" s="175"/>
      <c r="EM296" s="175"/>
    </row>
    <row r="297" spans="1:143" s="44" customFormat="1" ht="12" x14ac:dyDescent="0.2">
      <c r="A297" s="154">
        <v>288</v>
      </c>
      <c r="B297" s="45">
        <v>288</v>
      </c>
      <c r="C297" s="44" t="s">
        <v>391</v>
      </c>
      <c r="D297" s="155">
        <f t="shared" si="146"/>
        <v>6.9749373433583948</v>
      </c>
      <c r="E297" s="156">
        <f t="shared" si="147"/>
        <v>129425</v>
      </c>
      <c r="F297" s="156">
        <f t="shared" si="147"/>
        <v>0</v>
      </c>
      <c r="G297" s="156">
        <f t="shared" si="147"/>
        <v>6542.4912280701756</v>
      </c>
      <c r="H297" s="157">
        <f t="shared" si="148"/>
        <v>135967.49122807017</v>
      </c>
      <c r="I297" s="156"/>
      <c r="J297" s="158">
        <f t="shared" si="149"/>
        <v>6542.4912280701756</v>
      </c>
      <c r="K297" s="159">
        <f t="shared" si="150"/>
        <v>17936.085649115812</v>
      </c>
      <c r="L297" s="160">
        <f t="shared" si="133"/>
        <v>24478.576877185988</v>
      </c>
      <c r="M297" s="156"/>
      <c r="N297" s="161">
        <f t="shared" si="134"/>
        <v>111488.91435088418</v>
      </c>
      <c r="O297" s="156"/>
      <c r="P297" s="162">
        <f t="shared" si="151"/>
        <v>6542.4912280701756</v>
      </c>
      <c r="Q297" s="156">
        <f t="shared" si="152"/>
        <v>0</v>
      </c>
      <c r="R297" s="156">
        <f t="shared" si="153"/>
        <v>0</v>
      </c>
      <c r="S297" s="156">
        <f t="shared" si="154"/>
        <v>0</v>
      </c>
      <c r="T297" s="156">
        <f t="shared" si="135"/>
        <v>17936.085649115812</v>
      </c>
      <c r="U297" s="157">
        <f t="shared" si="136"/>
        <v>24478.576877185988</v>
      </c>
      <c r="V297" s="156"/>
      <c r="W297" s="161">
        <f t="shared" si="137"/>
        <v>53346.89122807017</v>
      </c>
      <c r="AA297" s="163">
        <v>288</v>
      </c>
      <c r="AB297" s="164">
        <v>6.9749373433583948</v>
      </c>
      <c r="AC297" s="164">
        <v>0</v>
      </c>
      <c r="AD297" s="164">
        <v>0</v>
      </c>
      <c r="AE297" s="164">
        <v>0</v>
      </c>
      <c r="AF297" s="164">
        <v>0</v>
      </c>
      <c r="AG297" s="164">
        <v>0</v>
      </c>
      <c r="AH297" s="164">
        <v>129425</v>
      </c>
      <c r="AI297" s="165">
        <v>0</v>
      </c>
      <c r="AJ297" s="165">
        <v>0</v>
      </c>
      <c r="AK297" s="165">
        <v>0</v>
      </c>
      <c r="AL297" s="165">
        <v>129425</v>
      </c>
      <c r="AM297" s="165">
        <v>0</v>
      </c>
      <c r="AN297" s="165">
        <v>6542.4912280701756</v>
      </c>
      <c r="AO297" s="165">
        <v>135967.4912280702</v>
      </c>
      <c r="AP297" s="165">
        <v>0</v>
      </c>
      <c r="AQ297" s="165">
        <v>0</v>
      </c>
      <c r="AR297" s="165">
        <v>0</v>
      </c>
      <c r="AS297" s="165">
        <v>0</v>
      </c>
      <c r="AT297" s="165">
        <v>0</v>
      </c>
      <c r="AU297" s="166">
        <v>135967.4912280702</v>
      </c>
      <c r="AW297" s="163">
        <f t="shared" si="138"/>
        <v>288</v>
      </c>
      <c r="AX297" s="164">
        <f t="shared" si="155"/>
        <v>0</v>
      </c>
      <c r="AY297" s="165">
        <f t="shared" si="156"/>
        <v>0</v>
      </c>
      <c r="AZ297" s="165">
        <f t="shared" si="157"/>
        <v>0</v>
      </c>
      <c r="BA297" s="165">
        <f t="shared" si="157"/>
        <v>0</v>
      </c>
      <c r="BB297" s="166">
        <f t="shared" si="158"/>
        <v>0</v>
      </c>
      <c r="BC297" s="44">
        <v>135967</v>
      </c>
      <c r="BD297" s="163"/>
      <c r="BE297" s="165"/>
      <c r="BF297" s="165"/>
      <c r="BG297" s="165"/>
      <c r="BH297" s="166"/>
      <c r="BJ297" s="167"/>
      <c r="CA297" s="163">
        <v>288</v>
      </c>
      <c r="CB297" s="45">
        <v>288</v>
      </c>
      <c r="CC297" s="44" t="s">
        <v>391</v>
      </c>
      <c r="CD297" s="168">
        <f t="shared" si="159"/>
        <v>129425</v>
      </c>
      <c r="CE297" s="169">
        <v>124203</v>
      </c>
      <c r="CF297" s="156">
        <f t="shared" si="160"/>
        <v>5222</v>
      </c>
      <c r="CG297" s="156">
        <v>38323.199999999997</v>
      </c>
      <c r="CH297" s="156">
        <v>3259.2000000000003</v>
      </c>
      <c r="CI297" s="156">
        <f t="shared" si="161"/>
        <v>0</v>
      </c>
      <c r="CJ297" s="169">
        <f t="shared" si="139"/>
        <v>46804.399999999994</v>
      </c>
      <c r="CK297" s="170">
        <f t="shared" si="140"/>
        <v>17936.085649115812</v>
      </c>
      <c r="CZ297" s="156"/>
      <c r="DA297" s="163">
        <v>288</v>
      </c>
      <c r="DB297" s="44" t="s">
        <v>391</v>
      </c>
      <c r="DC297" s="156"/>
      <c r="DD297" s="156"/>
      <c r="DE297" s="156"/>
      <c r="DF297" s="156"/>
      <c r="DG297" s="171">
        <f t="shared" si="162"/>
        <v>0</v>
      </c>
      <c r="DH297" s="156"/>
      <c r="DI297" s="156"/>
      <c r="DJ297" s="156"/>
      <c r="DK297" s="171">
        <f t="shared" si="163"/>
        <v>0</v>
      </c>
      <c r="DL297" s="172">
        <f t="shared" si="141"/>
        <v>0</v>
      </c>
      <c r="DM297" s="156"/>
      <c r="DN297" s="172">
        <f t="shared" si="142"/>
        <v>0</v>
      </c>
      <c r="DO297" s="156"/>
      <c r="DP297" s="162">
        <f t="shared" si="143"/>
        <v>5222</v>
      </c>
      <c r="DQ297" s="156">
        <f t="shared" si="144"/>
        <v>0</v>
      </c>
      <c r="DR297" s="156">
        <f t="shared" si="164"/>
        <v>5222</v>
      </c>
      <c r="DS297" s="171"/>
      <c r="DT297" s="172">
        <f t="shared" si="165"/>
        <v>0</v>
      </c>
      <c r="DU297" s="156"/>
      <c r="DV297" s="173"/>
      <c r="DW297" s="174"/>
      <c r="DX297" s="174"/>
      <c r="DY297" s="174"/>
      <c r="DZ297" s="171"/>
      <c r="EA297" s="175"/>
      <c r="EB297" s="176"/>
      <c r="EC297" s="177">
        <f t="shared" si="145"/>
        <v>-288</v>
      </c>
      <c r="ED297" s="175"/>
      <c r="EE297" s="178"/>
      <c r="EF297" s="175"/>
      <c r="EG297" s="175"/>
      <c r="EH297" s="174"/>
      <c r="EI297" s="175"/>
      <c r="EJ297" s="175"/>
      <c r="EK297" s="175"/>
      <c r="EL297" s="175"/>
      <c r="EM297" s="175"/>
    </row>
    <row r="298" spans="1:143" s="44" customFormat="1" ht="12" x14ac:dyDescent="0.2">
      <c r="A298" s="154">
        <v>289</v>
      </c>
      <c r="B298" s="45">
        <v>289</v>
      </c>
      <c r="C298" s="44" t="s">
        <v>392</v>
      </c>
      <c r="D298" s="155">
        <f t="shared" si="146"/>
        <v>0</v>
      </c>
      <c r="E298" s="156">
        <f t="shared" si="147"/>
        <v>0</v>
      </c>
      <c r="F298" s="156">
        <f t="shared" si="147"/>
        <v>0</v>
      </c>
      <c r="G298" s="156">
        <f t="shared" si="147"/>
        <v>0</v>
      </c>
      <c r="H298" s="157">
        <f t="shared" si="148"/>
        <v>0</v>
      </c>
      <c r="I298" s="156"/>
      <c r="J298" s="158">
        <f t="shared" si="149"/>
        <v>0</v>
      </c>
      <c r="K298" s="159">
        <f t="shared" si="150"/>
        <v>0</v>
      </c>
      <c r="L298" s="160">
        <f t="shared" si="133"/>
        <v>0</v>
      </c>
      <c r="M298" s="156"/>
      <c r="N298" s="161">
        <f t="shared" si="134"/>
        <v>0</v>
      </c>
      <c r="O298" s="156"/>
      <c r="P298" s="162">
        <f t="shared" si="151"/>
        <v>0</v>
      </c>
      <c r="Q298" s="156">
        <f t="shared" si="152"/>
        <v>0</v>
      </c>
      <c r="R298" s="156">
        <f t="shared" si="153"/>
        <v>0</v>
      </c>
      <c r="S298" s="156">
        <f t="shared" si="154"/>
        <v>0</v>
      </c>
      <c r="T298" s="156">
        <f t="shared" si="135"/>
        <v>0</v>
      </c>
      <c r="U298" s="157">
        <f t="shared" si="136"/>
        <v>0</v>
      </c>
      <c r="V298" s="156"/>
      <c r="W298" s="161">
        <f t="shared" si="137"/>
        <v>3610.8</v>
      </c>
      <c r="AA298" s="163">
        <v>289</v>
      </c>
      <c r="AB298" s="164"/>
      <c r="AC298" s="164"/>
      <c r="AD298" s="164"/>
      <c r="AE298" s="164"/>
      <c r="AF298" s="164"/>
      <c r="AG298" s="164"/>
      <c r="AH298" s="164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6"/>
      <c r="AW298" s="163">
        <f t="shared" si="138"/>
        <v>289</v>
      </c>
      <c r="AX298" s="164">
        <f t="shared" si="155"/>
        <v>0</v>
      </c>
      <c r="AY298" s="165">
        <f t="shared" si="156"/>
        <v>0</v>
      </c>
      <c r="AZ298" s="165">
        <f t="shared" si="157"/>
        <v>0</v>
      </c>
      <c r="BA298" s="165">
        <f t="shared" si="157"/>
        <v>0</v>
      </c>
      <c r="BB298" s="166">
        <f t="shared" si="158"/>
        <v>0</v>
      </c>
      <c r="BD298" s="163"/>
      <c r="BE298" s="165"/>
      <c r="BF298" s="165"/>
      <c r="BG298" s="165"/>
      <c r="BH298" s="166"/>
      <c r="BJ298" s="167"/>
      <c r="CA298" s="163">
        <v>289</v>
      </c>
      <c r="CB298" s="45">
        <v>289</v>
      </c>
      <c r="CC298" s="44" t="s">
        <v>392</v>
      </c>
      <c r="CD298" s="168">
        <f t="shared" si="159"/>
        <v>0</v>
      </c>
      <c r="CE298" s="169">
        <v>0</v>
      </c>
      <c r="CF298" s="156">
        <f t="shared" si="160"/>
        <v>0</v>
      </c>
      <c r="CG298" s="156">
        <v>0</v>
      </c>
      <c r="CH298" s="156">
        <v>3610.8</v>
      </c>
      <c r="CI298" s="156">
        <f t="shared" si="161"/>
        <v>0</v>
      </c>
      <c r="CJ298" s="169">
        <f t="shared" si="139"/>
        <v>3610.8</v>
      </c>
      <c r="CK298" s="170">
        <f t="shared" si="140"/>
        <v>0</v>
      </c>
      <c r="CZ298" s="156"/>
      <c r="DA298" s="163">
        <v>289</v>
      </c>
      <c r="DB298" s="44" t="s">
        <v>392</v>
      </c>
      <c r="DC298" s="156"/>
      <c r="DD298" s="156"/>
      <c r="DE298" s="156"/>
      <c r="DF298" s="156"/>
      <c r="DG298" s="171">
        <f t="shared" si="162"/>
        <v>0</v>
      </c>
      <c r="DH298" s="156"/>
      <c r="DI298" s="156"/>
      <c r="DJ298" s="156"/>
      <c r="DK298" s="171">
        <f t="shared" si="163"/>
        <v>0</v>
      </c>
      <c r="DL298" s="172">
        <f t="shared" si="141"/>
        <v>0</v>
      </c>
      <c r="DM298" s="156"/>
      <c r="DN298" s="172">
        <f t="shared" si="142"/>
        <v>0</v>
      </c>
      <c r="DO298" s="156"/>
      <c r="DP298" s="162">
        <f t="shared" si="143"/>
        <v>0</v>
      </c>
      <c r="DQ298" s="156">
        <f t="shared" si="144"/>
        <v>0</v>
      </c>
      <c r="DR298" s="156">
        <f t="shared" si="164"/>
        <v>0</v>
      </c>
      <c r="DS298" s="171"/>
      <c r="DT298" s="172">
        <f t="shared" si="165"/>
        <v>0</v>
      </c>
      <c r="DU298" s="156"/>
      <c r="DV298" s="173"/>
      <c r="DW298" s="174"/>
      <c r="DX298" s="174"/>
      <c r="DY298" s="174"/>
      <c r="DZ298" s="171"/>
      <c r="EA298" s="175"/>
      <c r="EB298" s="176"/>
      <c r="EC298" s="177">
        <f t="shared" si="145"/>
        <v>-289</v>
      </c>
      <c r="ED298" s="175"/>
      <c r="EE298" s="178"/>
      <c r="EF298" s="175"/>
      <c r="EG298" s="175"/>
      <c r="EH298" s="174"/>
      <c r="EI298" s="175"/>
      <c r="EJ298" s="175"/>
      <c r="EK298" s="175"/>
      <c r="EL298" s="175"/>
      <c r="EM298" s="175"/>
    </row>
    <row r="299" spans="1:143" s="44" customFormat="1" ht="12" x14ac:dyDescent="0.2">
      <c r="A299" s="154">
        <v>290</v>
      </c>
      <c r="B299" s="45">
        <v>290</v>
      </c>
      <c r="C299" s="44" t="s">
        <v>393</v>
      </c>
      <c r="D299" s="155">
        <f t="shared" si="146"/>
        <v>1.0007017543859646</v>
      </c>
      <c r="E299" s="156">
        <f t="shared" si="147"/>
        <v>12642.119592982453</v>
      </c>
      <c r="F299" s="156">
        <f t="shared" si="147"/>
        <v>0</v>
      </c>
      <c r="G299" s="156">
        <f t="shared" si="147"/>
        <v>938.65824561403531</v>
      </c>
      <c r="H299" s="157">
        <f t="shared" si="148"/>
        <v>13580.777838596488</v>
      </c>
      <c r="I299" s="156"/>
      <c r="J299" s="158">
        <f t="shared" si="149"/>
        <v>938.65824561403531</v>
      </c>
      <c r="K299" s="159">
        <f t="shared" si="150"/>
        <v>88.181674952378259</v>
      </c>
      <c r="L299" s="160">
        <f t="shared" si="133"/>
        <v>1026.8399205664136</v>
      </c>
      <c r="M299" s="156"/>
      <c r="N299" s="161">
        <f t="shared" si="134"/>
        <v>12553.937918030075</v>
      </c>
      <c r="O299" s="156"/>
      <c r="P299" s="162">
        <f t="shared" si="151"/>
        <v>938.65824561403531</v>
      </c>
      <c r="Q299" s="156">
        <f t="shared" si="152"/>
        <v>0</v>
      </c>
      <c r="R299" s="156">
        <f t="shared" si="153"/>
        <v>0</v>
      </c>
      <c r="S299" s="156">
        <f t="shared" si="154"/>
        <v>0</v>
      </c>
      <c r="T299" s="156">
        <f t="shared" si="135"/>
        <v>88.181674952378259</v>
      </c>
      <c r="U299" s="157">
        <f t="shared" si="136"/>
        <v>1026.8399205664136</v>
      </c>
      <c r="V299" s="156"/>
      <c r="W299" s="161">
        <f t="shared" si="137"/>
        <v>6166.8582456140357</v>
      </c>
      <c r="AA299" s="163">
        <v>290</v>
      </c>
      <c r="AB299" s="164">
        <v>1.0007017543859646</v>
      </c>
      <c r="AC299" s="164">
        <v>0</v>
      </c>
      <c r="AD299" s="164">
        <v>0</v>
      </c>
      <c r="AE299" s="164">
        <v>0</v>
      </c>
      <c r="AF299" s="164">
        <v>0</v>
      </c>
      <c r="AG299" s="164">
        <v>0</v>
      </c>
      <c r="AH299" s="164">
        <v>12714</v>
      </c>
      <c r="AI299" s="165">
        <v>71.880407017543845</v>
      </c>
      <c r="AJ299" s="165">
        <v>0</v>
      </c>
      <c r="AK299" s="165">
        <v>0</v>
      </c>
      <c r="AL299" s="165">
        <v>12642.119592982453</v>
      </c>
      <c r="AM299" s="165">
        <v>0</v>
      </c>
      <c r="AN299" s="165">
        <v>938.65824561403531</v>
      </c>
      <c r="AO299" s="165">
        <v>13580.777838596487</v>
      </c>
      <c r="AP299" s="165">
        <v>0</v>
      </c>
      <c r="AQ299" s="165">
        <v>0</v>
      </c>
      <c r="AR299" s="165">
        <v>0</v>
      </c>
      <c r="AS299" s="165">
        <v>0</v>
      </c>
      <c r="AT299" s="165">
        <v>0</v>
      </c>
      <c r="AU299" s="166">
        <v>13580.777838596487</v>
      </c>
      <c r="AW299" s="163">
        <f t="shared" si="138"/>
        <v>290</v>
      </c>
      <c r="AX299" s="164">
        <f t="shared" si="155"/>
        <v>0</v>
      </c>
      <c r="AY299" s="165">
        <f t="shared" si="156"/>
        <v>0</v>
      </c>
      <c r="AZ299" s="165">
        <f t="shared" si="157"/>
        <v>0</v>
      </c>
      <c r="BA299" s="165">
        <f t="shared" si="157"/>
        <v>0</v>
      </c>
      <c r="BB299" s="166">
        <f t="shared" si="158"/>
        <v>0</v>
      </c>
      <c r="BC299" s="44">
        <v>13650</v>
      </c>
      <c r="BD299" s="163"/>
      <c r="BE299" s="165"/>
      <c r="BF299" s="165"/>
      <c r="BG299" s="165"/>
      <c r="BH299" s="166"/>
      <c r="BJ299" s="167"/>
      <c r="CA299" s="163">
        <v>290</v>
      </c>
      <c r="CB299" s="45">
        <v>290</v>
      </c>
      <c r="CC299" s="44" t="s">
        <v>393</v>
      </c>
      <c r="CD299" s="168">
        <f t="shared" si="159"/>
        <v>12642.119592982453</v>
      </c>
      <c r="CE299" s="169">
        <v>12849</v>
      </c>
      <c r="CF299" s="156">
        <f t="shared" si="160"/>
        <v>0</v>
      </c>
      <c r="CG299" s="156">
        <v>265.8</v>
      </c>
      <c r="CH299" s="156">
        <v>4962.4000000000005</v>
      </c>
      <c r="CI299" s="156">
        <f t="shared" si="161"/>
        <v>0</v>
      </c>
      <c r="CJ299" s="169">
        <f t="shared" si="139"/>
        <v>5228.2000000000007</v>
      </c>
      <c r="CK299" s="170">
        <f t="shared" si="140"/>
        <v>88.181674952378259</v>
      </c>
      <c r="CZ299" s="156"/>
      <c r="DA299" s="163">
        <v>290</v>
      </c>
      <c r="DB299" s="44" t="s">
        <v>393</v>
      </c>
      <c r="DC299" s="156"/>
      <c r="DD299" s="156"/>
      <c r="DE299" s="156"/>
      <c r="DF299" s="156"/>
      <c r="DG299" s="171">
        <f t="shared" si="162"/>
        <v>0</v>
      </c>
      <c r="DH299" s="156"/>
      <c r="DI299" s="156"/>
      <c r="DJ299" s="156"/>
      <c r="DK299" s="171">
        <f t="shared" si="163"/>
        <v>0</v>
      </c>
      <c r="DL299" s="172">
        <f t="shared" si="141"/>
        <v>0</v>
      </c>
      <c r="DM299" s="156"/>
      <c r="DN299" s="172">
        <f t="shared" si="142"/>
        <v>0</v>
      </c>
      <c r="DO299" s="156"/>
      <c r="DP299" s="162">
        <f t="shared" si="143"/>
        <v>0</v>
      </c>
      <c r="DQ299" s="156">
        <f t="shared" si="144"/>
        <v>0</v>
      </c>
      <c r="DR299" s="156">
        <f t="shared" si="164"/>
        <v>0</v>
      </c>
      <c r="DS299" s="171"/>
      <c r="DT299" s="172">
        <f t="shared" si="165"/>
        <v>0</v>
      </c>
      <c r="DU299" s="156"/>
      <c r="DV299" s="173"/>
      <c r="DW299" s="174"/>
      <c r="DX299" s="174"/>
      <c r="DY299" s="174"/>
      <c r="DZ299" s="171"/>
      <c r="EA299" s="175"/>
      <c r="EB299" s="176"/>
      <c r="EC299" s="177">
        <f t="shared" si="145"/>
        <v>-290</v>
      </c>
      <c r="ED299" s="175"/>
      <c r="EE299" s="178"/>
      <c r="EF299" s="175"/>
      <c r="EG299" s="175"/>
      <c r="EH299" s="174"/>
      <c r="EI299" s="175"/>
      <c r="EJ299" s="175"/>
      <c r="EK299" s="175"/>
      <c r="EL299" s="175"/>
      <c r="EM299" s="175"/>
    </row>
    <row r="300" spans="1:143" s="44" customFormat="1" ht="12" x14ac:dyDescent="0.2">
      <c r="A300" s="154">
        <v>291</v>
      </c>
      <c r="B300" s="45">
        <v>291</v>
      </c>
      <c r="C300" s="44" t="s">
        <v>394</v>
      </c>
      <c r="D300" s="155">
        <f t="shared" si="146"/>
        <v>59.123095371172255</v>
      </c>
      <c r="E300" s="156">
        <f t="shared" si="147"/>
        <v>945745.99804623669</v>
      </c>
      <c r="F300" s="156">
        <f t="shared" si="147"/>
        <v>0</v>
      </c>
      <c r="G300" s="156">
        <f t="shared" si="147"/>
        <v>55457.463458159647</v>
      </c>
      <c r="H300" s="157">
        <f t="shared" si="148"/>
        <v>1001203.4615043963</v>
      </c>
      <c r="I300" s="156"/>
      <c r="J300" s="158">
        <f t="shared" si="149"/>
        <v>55457.463458159647</v>
      </c>
      <c r="K300" s="159">
        <f t="shared" si="150"/>
        <v>154938.49120412651</v>
      </c>
      <c r="L300" s="160">
        <f t="shared" si="133"/>
        <v>210395.95466228615</v>
      </c>
      <c r="M300" s="156"/>
      <c r="N300" s="161">
        <f t="shared" si="134"/>
        <v>790807.50684211007</v>
      </c>
      <c r="O300" s="156"/>
      <c r="P300" s="162">
        <f t="shared" si="151"/>
        <v>55457.463458159647</v>
      </c>
      <c r="Q300" s="156">
        <f t="shared" si="152"/>
        <v>0</v>
      </c>
      <c r="R300" s="156">
        <f t="shared" si="153"/>
        <v>0</v>
      </c>
      <c r="S300" s="156">
        <f t="shared" si="154"/>
        <v>0</v>
      </c>
      <c r="T300" s="156">
        <f t="shared" si="135"/>
        <v>154938.49120412651</v>
      </c>
      <c r="U300" s="157">
        <f t="shared" si="136"/>
        <v>210395.95466228615</v>
      </c>
      <c r="V300" s="156"/>
      <c r="W300" s="161">
        <f t="shared" si="137"/>
        <v>397704.86150439637</v>
      </c>
      <c r="AA300" s="163">
        <v>291</v>
      </c>
      <c r="AB300" s="164">
        <v>59.123095371172255</v>
      </c>
      <c r="AC300" s="164">
        <v>0</v>
      </c>
      <c r="AD300" s="164">
        <v>0</v>
      </c>
      <c r="AE300" s="164">
        <v>0</v>
      </c>
      <c r="AF300" s="164">
        <v>7.9647355163727989</v>
      </c>
      <c r="AG300" s="164">
        <v>0</v>
      </c>
      <c r="AH300" s="164">
        <v>956938</v>
      </c>
      <c r="AI300" s="165">
        <v>11192.001953762912</v>
      </c>
      <c r="AJ300" s="165">
        <v>0</v>
      </c>
      <c r="AK300" s="165">
        <v>0</v>
      </c>
      <c r="AL300" s="165">
        <v>945745.99804623669</v>
      </c>
      <c r="AM300" s="165">
        <v>0</v>
      </c>
      <c r="AN300" s="165">
        <v>55457.463458159647</v>
      </c>
      <c r="AO300" s="165">
        <v>1001203.4615043961</v>
      </c>
      <c r="AP300" s="165">
        <v>0</v>
      </c>
      <c r="AQ300" s="165">
        <v>0</v>
      </c>
      <c r="AR300" s="165">
        <v>0</v>
      </c>
      <c r="AS300" s="165">
        <v>0</v>
      </c>
      <c r="AT300" s="165">
        <v>0</v>
      </c>
      <c r="AU300" s="166">
        <v>1001203.4615043961</v>
      </c>
      <c r="AW300" s="163">
        <f t="shared" si="138"/>
        <v>291</v>
      </c>
      <c r="AX300" s="164">
        <f t="shared" si="155"/>
        <v>0</v>
      </c>
      <c r="AY300" s="165">
        <f t="shared" si="156"/>
        <v>0</v>
      </c>
      <c r="AZ300" s="165">
        <f t="shared" si="157"/>
        <v>0</v>
      </c>
      <c r="BA300" s="165">
        <f t="shared" si="157"/>
        <v>0</v>
      </c>
      <c r="BB300" s="166">
        <f t="shared" si="158"/>
        <v>0</v>
      </c>
      <c r="BC300" s="44">
        <v>1012398</v>
      </c>
      <c r="BD300" s="163"/>
      <c r="BE300" s="165"/>
      <c r="BF300" s="165"/>
      <c r="BG300" s="165"/>
      <c r="BH300" s="166"/>
      <c r="BJ300" s="167"/>
      <c r="CA300" s="163">
        <v>291</v>
      </c>
      <c r="CB300" s="45">
        <v>291</v>
      </c>
      <c r="CC300" s="44" t="s">
        <v>394</v>
      </c>
      <c r="CD300" s="168">
        <f t="shared" si="159"/>
        <v>945745.99804623669</v>
      </c>
      <c r="CE300" s="169">
        <v>829701</v>
      </c>
      <c r="CF300" s="156">
        <f t="shared" si="160"/>
        <v>116044.99804623669</v>
      </c>
      <c r="CG300" s="156">
        <v>117234</v>
      </c>
      <c r="CH300" s="156">
        <v>108968.40000000001</v>
      </c>
      <c r="CI300" s="156">
        <f t="shared" si="161"/>
        <v>0</v>
      </c>
      <c r="CJ300" s="169">
        <f t="shared" si="139"/>
        <v>342247.39804623672</v>
      </c>
      <c r="CK300" s="170">
        <f t="shared" si="140"/>
        <v>154938.49120412651</v>
      </c>
      <c r="CZ300" s="156"/>
      <c r="DA300" s="163">
        <v>291</v>
      </c>
      <c r="DB300" s="44" t="s">
        <v>394</v>
      </c>
      <c r="DC300" s="156"/>
      <c r="DD300" s="156"/>
      <c r="DE300" s="156"/>
      <c r="DF300" s="156"/>
      <c r="DG300" s="171">
        <f t="shared" si="162"/>
        <v>0</v>
      </c>
      <c r="DH300" s="156"/>
      <c r="DI300" s="156"/>
      <c r="DJ300" s="156"/>
      <c r="DK300" s="171">
        <f t="shared" si="163"/>
        <v>0</v>
      </c>
      <c r="DL300" s="172">
        <f t="shared" si="141"/>
        <v>0</v>
      </c>
      <c r="DM300" s="156"/>
      <c r="DN300" s="172">
        <f t="shared" si="142"/>
        <v>0</v>
      </c>
      <c r="DO300" s="156"/>
      <c r="DP300" s="162">
        <f t="shared" si="143"/>
        <v>116044.99804623669</v>
      </c>
      <c r="DQ300" s="156">
        <f t="shared" si="144"/>
        <v>0</v>
      </c>
      <c r="DR300" s="156">
        <f t="shared" si="164"/>
        <v>116044.99804623669</v>
      </c>
      <c r="DS300" s="171"/>
      <c r="DT300" s="172">
        <f t="shared" si="165"/>
        <v>0</v>
      </c>
      <c r="DU300" s="156"/>
      <c r="DV300" s="173"/>
      <c r="DW300" s="174"/>
      <c r="DX300" s="174"/>
      <c r="DY300" s="174"/>
      <c r="DZ300" s="171"/>
      <c r="EA300" s="175"/>
      <c r="EB300" s="176"/>
      <c r="EC300" s="177">
        <f t="shared" si="145"/>
        <v>-291</v>
      </c>
      <c r="ED300" s="175"/>
      <c r="EE300" s="178"/>
      <c r="EF300" s="175"/>
      <c r="EG300" s="175"/>
      <c r="EH300" s="174"/>
      <c r="EI300" s="175"/>
      <c r="EJ300" s="175"/>
      <c r="EK300" s="175"/>
      <c r="EL300" s="175"/>
      <c r="EM300" s="175"/>
    </row>
    <row r="301" spans="1:143" s="44" customFormat="1" ht="12" x14ac:dyDescent="0.2">
      <c r="A301" s="154">
        <v>292</v>
      </c>
      <c r="B301" s="45">
        <v>292</v>
      </c>
      <c r="C301" s="44" t="s">
        <v>395</v>
      </c>
      <c r="D301" s="155">
        <f t="shared" si="146"/>
        <v>12.373987859721947</v>
      </c>
      <c r="E301" s="156">
        <f t="shared" si="147"/>
        <v>183824.99499455426</v>
      </c>
      <c r="F301" s="156">
        <f t="shared" si="147"/>
        <v>0</v>
      </c>
      <c r="G301" s="156">
        <f t="shared" si="147"/>
        <v>11606.800612419192</v>
      </c>
      <c r="H301" s="157">
        <f t="shared" si="148"/>
        <v>195431.79560697346</v>
      </c>
      <c r="I301" s="156"/>
      <c r="J301" s="158">
        <f t="shared" si="149"/>
        <v>11606.800612419192</v>
      </c>
      <c r="K301" s="159">
        <f t="shared" si="150"/>
        <v>45990.578257926711</v>
      </c>
      <c r="L301" s="160">
        <f t="shared" si="133"/>
        <v>57597.378870345899</v>
      </c>
      <c r="M301" s="156"/>
      <c r="N301" s="161">
        <f t="shared" si="134"/>
        <v>137834.41673662758</v>
      </c>
      <c r="O301" s="156"/>
      <c r="P301" s="162">
        <f t="shared" si="151"/>
        <v>11606.800612419192</v>
      </c>
      <c r="Q301" s="156">
        <f t="shared" si="152"/>
        <v>0</v>
      </c>
      <c r="R301" s="156">
        <f t="shared" si="153"/>
        <v>0</v>
      </c>
      <c r="S301" s="156">
        <f t="shared" si="154"/>
        <v>0</v>
      </c>
      <c r="T301" s="156">
        <f t="shared" si="135"/>
        <v>45990.578257926711</v>
      </c>
      <c r="U301" s="157">
        <f t="shared" si="136"/>
        <v>57597.378870345899</v>
      </c>
      <c r="V301" s="156"/>
      <c r="W301" s="161">
        <f t="shared" si="137"/>
        <v>75628.595606973453</v>
      </c>
      <c r="AA301" s="163">
        <v>292</v>
      </c>
      <c r="AB301" s="164">
        <v>12.373987859721947</v>
      </c>
      <c r="AC301" s="164">
        <v>0</v>
      </c>
      <c r="AD301" s="164">
        <v>0</v>
      </c>
      <c r="AE301" s="164">
        <v>0</v>
      </c>
      <c r="AF301" s="164">
        <v>0</v>
      </c>
      <c r="AG301" s="164">
        <v>0</v>
      </c>
      <c r="AH301" s="164">
        <v>184696</v>
      </c>
      <c r="AI301" s="165">
        <v>871.00500544582826</v>
      </c>
      <c r="AJ301" s="165">
        <v>0</v>
      </c>
      <c r="AK301" s="165">
        <v>0</v>
      </c>
      <c r="AL301" s="165">
        <v>183824.99499455426</v>
      </c>
      <c r="AM301" s="165">
        <v>0</v>
      </c>
      <c r="AN301" s="165">
        <v>11606.800612419192</v>
      </c>
      <c r="AO301" s="165">
        <v>195431.79560697344</v>
      </c>
      <c r="AP301" s="165">
        <v>0</v>
      </c>
      <c r="AQ301" s="165">
        <v>0</v>
      </c>
      <c r="AR301" s="165">
        <v>0</v>
      </c>
      <c r="AS301" s="165">
        <v>0</v>
      </c>
      <c r="AT301" s="165">
        <v>0</v>
      </c>
      <c r="AU301" s="166">
        <v>195431.79560697344</v>
      </c>
      <c r="AW301" s="163">
        <f t="shared" si="138"/>
        <v>292</v>
      </c>
      <c r="AX301" s="164">
        <f t="shared" si="155"/>
        <v>0</v>
      </c>
      <c r="AY301" s="165">
        <f t="shared" si="156"/>
        <v>0</v>
      </c>
      <c r="AZ301" s="165">
        <f t="shared" si="157"/>
        <v>0</v>
      </c>
      <c r="BA301" s="165">
        <f t="shared" si="157"/>
        <v>0</v>
      </c>
      <c r="BB301" s="166">
        <f t="shared" si="158"/>
        <v>0</v>
      </c>
      <c r="BC301" s="44">
        <v>196296</v>
      </c>
      <c r="BD301" s="163"/>
      <c r="BE301" s="165"/>
      <c r="BF301" s="165"/>
      <c r="BG301" s="165"/>
      <c r="BH301" s="166"/>
      <c r="BJ301" s="167"/>
      <c r="CA301" s="163">
        <v>292</v>
      </c>
      <c r="CB301" s="45">
        <v>292</v>
      </c>
      <c r="CC301" s="44" t="s">
        <v>395</v>
      </c>
      <c r="CD301" s="168">
        <f t="shared" si="159"/>
        <v>183824.99499455426</v>
      </c>
      <c r="CE301" s="169">
        <v>145258</v>
      </c>
      <c r="CF301" s="156">
        <f t="shared" si="160"/>
        <v>38566.994994554261</v>
      </c>
      <c r="CG301" s="156">
        <v>22376.399999999998</v>
      </c>
      <c r="CH301" s="156">
        <v>3078.4</v>
      </c>
      <c r="CI301" s="156">
        <f t="shared" si="161"/>
        <v>0</v>
      </c>
      <c r="CJ301" s="169">
        <f t="shared" si="139"/>
        <v>64021.794994554257</v>
      </c>
      <c r="CK301" s="170">
        <f t="shared" si="140"/>
        <v>45990.578257926711</v>
      </c>
      <c r="CZ301" s="156"/>
      <c r="DA301" s="163">
        <v>292</v>
      </c>
      <c r="DB301" s="44" t="s">
        <v>395</v>
      </c>
      <c r="DC301" s="156"/>
      <c r="DD301" s="156"/>
      <c r="DE301" s="156"/>
      <c r="DF301" s="156"/>
      <c r="DG301" s="171">
        <f t="shared" si="162"/>
        <v>0</v>
      </c>
      <c r="DH301" s="156"/>
      <c r="DI301" s="156"/>
      <c r="DJ301" s="156"/>
      <c r="DK301" s="171">
        <f t="shared" si="163"/>
        <v>0</v>
      </c>
      <c r="DL301" s="172">
        <f t="shared" si="141"/>
        <v>0</v>
      </c>
      <c r="DM301" s="156"/>
      <c r="DN301" s="172">
        <f t="shared" si="142"/>
        <v>0</v>
      </c>
      <c r="DO301" s="156"/>
      <c r="DP301" s="162">
        <f t="shared" si="143"/>
        <v>38566.994994554261</v>
      </c>
      <c r="DQ301" s="156">
        <f t="shared" si="144"/>
        <v>0</v>
      </c>
      <c r="DR301" s="156">
        <f t="shared" si="164"/>
        <v>38566.994994554261</v>
      </c>
      <c r="DS301" s="171"/>
      <c r="DT301" s="172">
        <f t="shared" si="165"/>
        <v>0</v>
      </c>
      <c r="DU301" s="156"/>
      <c r="DV301" s="173"/>
      <c r="DW301" s="174"/>
      <c r="DX301" s="174"/>
      <c r="DY301" s="174"/>
      <c r="DZ301" s="171"/>
      <c r="EA301" s="175"/>
      <c r="EB301" s="176"/>
      <c r="EC301" s="177">
        <f t="shared" si="145"/>
        <v>-292</v>
      </c>
      <c r="ED301" s="175"/>
      <c r="EE301" s="178"/>
      <c r="EF301" s="175"/>
      <c r="EG301" s="175"/>
      <c r="EH301" s="174"/>
      <c r="EI301" s="175"/>
      <c r="EJ301" s="175"/>
      <c r="EK301" s="175"/>
      <c r="EL301" s="175"/>
      <c r="EM301" s="175"/>
    </row>
    <row r="302" spans="1:143" s="44" customFormat="1" ht="12" x14ac:dyDescent="0.2">
      <c r="A302" s="154">
        <v>293</v>
      </c>
      <c r="B302" s="45">
        <v>293</v>
      </c>
      <c r="C302" s="44" t="s">
        <v>396</v>
      </c>
      <c r="D302" s="155">
        <f t="shared" si="146"/>
        <v>81.035226253268135</v>
      </c>
      <c r="E302" s="156">
        <f t="shared" si="147"/>
        <v>1184633.2802617259</v>
      </c>
      <c r="F302" s="156">
        <f t="shared" si="147"/>
        <v>0</v>
      </c>
      <c r="G302" s="156">
        <f t="shared" si="147"/>
        <v>76011.042225565485</v>
      </c>
      <c r="H302" s="157">
        <f t="shared" si="148"/>
        <v>1260644.3224872914</v>
      </c>
      <c r="I302" s="156"/>
      <c r="J302" s="158">
        <f t="shared" si="149"/>
        <v>76011.042225565485</v>
      </c>
      <c r="K302" s="159">
        <f t="shared" si="150"/>
        <v>201854.6224068967</v>
      </c>
      <c r="L302" s="160">
        <f t="shared" si="133"/>
        <v>277865.6646324622</v>
      </c>
      <c r="M302" s="156"/>
      <c r="N302" s="161">
        <f t="shared" si="134"/>
        <v>982778.65785482922</v>
      </c>
      <c r="O302" s="156"/>
      <c r="P302" s="162">
        <f t="shared" si="151"/>
        <v>76011.042225565485</v>
      </c>
      <c r="Q302" s="156">
        <f t="shared" si="152"/>
        <v>30.538807930709488</v>
      </c>
      <c r="R302" s="156">
        <f t="shared" si="153"/>
        <v>0</v>
      </c>
      <c r="S302" s="156">
        <f t="shared" si="154"/>
        <v>0</v>
      </c>
      <c r="T302" s="156">
        <f t="shared" si="135"/>
        <v>201854.6224068967</v>
      </c>
      <c r="U302" s="157">
        <f t="shared" si="136"/>
        <v>277896.20344039291</v>
      </c>
      <c r="V302" s="156"/>
      <c r="W302" s="161">
        <f t="shared" si="137"/>
        <v>406164.06129522203</v>
      </c>
      <c r="AA302" s="163">
        <v>293</v>
      </c>
      <c r="AB302" s="164">
        <v>81.035226253268135</v>
      </c>
      <c r="AC302" s="164">
        <v>0</v>
      </c>
      <c r="AD302" s="164">
        <v>0</v>
      </c>
      <c r="AE302" s="164">
        <v>0</v>
      </c>
      <c r="AF302" s="164">
        <v>5.9471032745591952</v>
      </c>
      <c r="AG302" s="164">
        <v>0</v>
      </c>
      <c r="AH302" s="164">
        <v>1197308</v>
      </c>
      <c r="AI302" s="165">
        <v>12674.719738273661</v>
      </c>
      <c r="AJ302" s="165">
        <v>0</v>
      </c>
      <c r="AK302" s="165">
        <v>0</v>
      </c>
      <c r="AL302" s="165">
        <v>1184633.2802617259</v>
      </c>
      <c r="AM302" s="165">
        <v>0</v>
      </c>
      <c r="AN302" s="165">
        <v>76011.042225565485</v>
      </c>
      <c r="AO302" s="165">
        <v>1260644.3224872907</v>
      </c>
      <c r="AP302" s="165">
        <v>0</v>
      </c>
      <c r="AQ302" s="165">
        <v>30.538807930709488</v>
      </c>
      <c r="AR302" s="165">
        <v>0</v>
      </c>
      <c r="AS302" s="165">
        <v>0</v>
      </c>
      <c r="AT302" s="165">
        <v>30.538807930709488</v>
      </c>
      <c r="AU302" s="166">
        <v>1260674.8612952216</v>
      </c>
      <c r="AW302" s="163">
        <f t="shared" si="138"/>
        <v>293</v>
      </c>
      <c r="AX302" s="164">
        <f t="shared" si="155"/>
        <v>0</v>
      </c>
      <c r="AY302" s="165">
        <f t="shared" si="156"/>
        <v>0</v>
      </c>
      <c r="AZ302" s="165">
        <f t="shared" si="157"/>
        <v>0</v>
      </c>
      <c r="BA302" s="165">
        <f t="shared" si="157"/>
        <v>0</v>
      </c>
      <c r="BB302" s="166">
        <f t="shared" si="158"/>
        <v>0</v>
      </c>
      <c r="BC302" s="44">
        <v>1273319</v>
      </c>
      <c r="BD302" s="163"/>
      <c r="BE302" s="165"/>
      <c r="BF302" s="165"/>
      <c r="BG302" s="165"/>
      <c r="BH302" s="166"/>
      <c r="BJ302" s="167"/>
      <c r="CA302" s="163">
        <v>293</v>
      </c>
      <c r="CB302" s="45">
        <v>293</v>
      </c>
      <c r="CC302" s="44" t="s">
        <v>396</v>
      </c>
      <c r="CD302" s="168">
        <f t="shared" si="159"/>
        <v>1184633.2802617259</v>
      </c>
      <c r="CE302" s="169">
        <v>1017741</v>
      </c>
      <c r="CF302" s="156">
        <f t="shared" si="160"/>
        <v>166892.28026172589</v>
      </c>
      <c r="CG302" s="156">
        <v>105384.59999999999</v>
      </c>
      <c r="CH302" s="156">
        <v>57845.600000000006</v>
      </c>
      <c r="CI302" s="156">
        <f t="shared" si="161"/>
        <v>0</v>
      </c>
      <c r="CJ302" s="169">
        <f t="shared" si="139"/>
        <v>330122.48026172584</v>
      </c>
      <c r="CK302" s="170">
        <f t="shared" si="140"/>
        <v>201854.6224068967</v>
      </c>
      <c r="CZ302" s="156"/>
      <c r="DA302" s="163">
        <v>293</v>
      </c>
      <c r="DB302" s="44" t="s">
        <v>396</v>
      </c>
      <c r="DC302" s="156"/>
      <c r="DD302" s="156"/>
      <c r="DE302" s="156"/>
      <c r="DF302" s="156"/>
      <c r="DG302" s="171">
        <f t="shared" si="162"/>
        <v>0</v>
      </c>
      <c r="DH302" s="156"/>
      <c r="DI302" s="156"/>
      <c r="DJ302" s="156"/>
      <c r="DK302" s="171">
        <f t="shared" si="163"/>
        <v>0</v>
      </c>
      <c r="DL302" s="172">
        <f t="shared" si="141"/>
        <v>0</v>
      </c>
      <c r="DM302" s="156"/>
      <c r="DN302" s="172">
        <f t="shared" si="142"/>
        <v>0</v>
      </c>
      <c r="DO302" s="156"/>
      <c r="DP302" s="162">
        <f t="shared" si="143"/>
        <v>166892.28026172589</v>
      </c>
      <c r="DQ302" s="156">
        <f t="shared" si="144"/>
        <v>0</v>
      </c>
      <c r="DR302" s="156">
        <f t="shared" si="164"/>
        <v>166892.28026172589</v>
      </c>
      <c r="DS302" s="171"/>
      <c r="DT302" s="172">
        <f t="shared" si="165"/>
        <v>0</v>
      </c>
      <c r="DU302" s="156"/>
      <c r="DV302" s="173"/>
      <c r="DW302" s="174"/>
      <c r="DX302" s="174"/>
      <c r="DY302" s="174"/>
      <c r="DZ302" s="171"/>
      <c r="EA302" s="175"/>
      <c r="EB302" s="176"/>
      <c r="EC302" s="177">
        <f t="shared" si="145"/>
        <v>-293</v>
      </c>
      <c r="ED302" s="175"/>
      <c r="EE302" s="178"/>
      <c r="EF302" s="175"/>
      <c r="EG302" s="175"/>
      <c r="EH302" s="174"/>
      <c r="EI302" s="175"/>
      <c r="EJ302" s="175"/>
      <c r="EK302" s="175"/>
      <c r="EL302" s="175"/>
      <c r="EM302" s="175"/>
    </row>
    <row r="303" spans="1:143" s="44" customFormat="1" ht="12" x14ac:dyDescent="0.2">
      <c r="A303" s="154">
        <v>294</v>
      </c>
      <c r="B303" s="45">
        <v>294</v>
      </c>
      <c r="C303" s="44" t="s">
        <v>397</v>
      </c>
      <c r="D303" s="155">
        <f t="shared" si="146"/>
        <v>0</v>
      </c>
      <c r="E303" s="156">
        <f t="shared" si="147"/>
        <v>0</v>
      </c>
      <c r="F303" s="156">
        <f t="shared" si="147"/>
        <v>0</v>
      </c>
      <c r="G303" s="156">
        <f t="shared" si="147"/>
        <v>0</v>
      </c>
      <c r="H303" s="157">
        <f t="shared" si="148"/>
        <v>0</v>
      </c>
      <c r="I303" s="156"/>
      <c r="J303" s="158">
        <f t="shared" si="149"/>
        <v>0</v>
      </c>
      <c r="K303" s="159">
        <f t="shared" si="150"/>
        <v>0</v>
      </c>
      <c r="L303" s="160">
        <f t="shared" si="133"/>
        <v>0</v>
      </c>
      <c r="M303" s="156"/>
      <c r="N303" s="161">
        <f t="shared" si="134"/>
        <v>0</v>
      </c>
      <c r="O303" s="156"/>
      <c r="P303" s="162">
        <f t="shared" si="151"/>
        <v>0</v>
      </c>
      <c r="Q303" s="156">
        <f t="shared" si="152"/>
        <v>0</v>
      </c>
      <c r="R303" s="156">
        <f t="shared" si="153"/>
        <v>0</v>
      </c>
      <c r="S303" s="156">
        <f t="shared" si="154"/>
        <v>0</v>
      </c>
      <c r="T303" s="156">
        <f t="shared" si="135"/>
        <v>0</v>
      </c>
      <c r="U303" s="157">
        <f t="shared" si="136"/>
        <v>0</v>
      </c>
      <c r="V303" s="156"/>
      <c r="W303" s="161">
        <f t="shared" si="137"/>
        <v>0</v>
      </c>
      <c r="AA303" s="163">
        <v>294</v>
      </c>
      <c r="AB303" s="164"/>
      <c r="AC303" s="164"/>
      <c r="AD303" s="164"/>
      <c r="AE303" s="164"/>
      <c r="AF303" s="164"/>
      <c r="AG303" s="164"/>
      <c r="AH303" s="164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6"/>
      <c r="AW303" s="163">
        <f t="shared" si="138"/>
        <v>294</v>
      </c>
      <c r="AX303" s="164">
        <f t="shared" si="155"/>
        <v>0</v>
      </c>
      <c r="AY303" s="165">
        <f t="shared" si="156"/>
        <v>0</v>
      </c>
      <c r="AZ303" s="165">
        <f t="shared" si="157"/>
        <v>0</v>
      </c>
      <c r="BA303" s="165">
        <f t="shared" si="157"/>
        <v>0</v>
      </c>
      <c r="BB303" s="166">
        <f t="shared" si="158"/>
        <v>0</v>
      </c>
      <c r="BD303" s="163"/>
      <c r="BE303" s="165"/>
      <c r="BF303" s="165"/>
      <c r="BG303" s="165"/>
      <c r="BH303" s="166"/>
      <c r="BJ303" s="167"/>
      <c r="CA303" s="163">
        <v>294</v>
      </c>
      <c r="CB303" s="45">
        <v>294</v>
      </c>
      <c r="CC303" s="44" t="s">
        <v>397</v>
      </c>
      <c r="CD303" s="168">
        <f t="shared" si="159"/>
        <v>0</v>
      </c>
      <c r="CE303" s="169">
        <v>0</v>
      </c>
      <c r="CF303" s="156">
        <f t="shared" si="160"/>
        <v>0</v>
      </c>
      <c r="CG303" s="156">
        <v>0</v>
      </c>
      <c r="CH303" s="156">
        <v>0</v>
      </c>
      <c r="CI303" s="156">
        <f t="shared" si="161"/>
        <v>0</v>
      </c>
      <c r="CJ303" s="169">
        <f t="shared" si="139"/>
        <v>0</v>
      </c>
      <c r="CK303" s="170">
        <f t="shared" si="140"/>
        <v>0</v>
      </c>
      <c r="CZ303" s="156"/>
      <c r="DA303" s="163">
        <v>294</v>
      </c>
      <c r="DB303" s="44" t="s">
        <v>397</v>
      </c>
      <c r="DC303" s="156"/>
      <c r="DD303" s="156"/>
      <c r="DE303" s="156"/>
      <c r="DF303" s="156"/>
      <c r="DG303" s="171">
        <f t="shared" si="162"/>
        <v>0</v>
      </c>
      <c r="DH303" s="156"/>
      <c r="DI303" s="156"/>
      <c r="DJ303" s="156"/>
      <c r="DK303" s="171">
        <f t="shared" si="163"/>
        <v>0</v>
      </c>
      <c r="DL303" s="172">
        <f t="shared" si="141"/>
        <v>0</v>
      </c>
      <c r="DM303" s="156"/>
      <c r="DN303" s="172">
        <f t="shared" si="142"/>
        <v>0</v>
      </c>
      <c r="DO303" s="156"/>
      <c r="DP303" s="162">
        <f t="shared" si="143"/>
        <v>0</v>
      </c>
      <c r="DQ303" s="156">
        <f t="shared" si="144"/>
        <v>0</v>
      </c>
      <c r="DR303" s="156">
        <f t="shared" si="164"/>
        <v>0</v>
      </c>
      <c r="DS303" s="171"/>
      <c r="DT303" s="172">
        <f t="shared" si="165"/>
        <v>0</v>
      </c>
      <c r="DU303" s="156"/>
      <c r="DV303" s="173"/>
      <c r="DW303" s="174"/>
      <c r="DX303" s="174"/>
      <c r="DY303" s="174"/>
      <c r="DZ303" s="171"/>
      <c r="EA303" s="175"/>
      <c r="EB303" s="176"/>
      <c r="EC303" s="177">
        <f t="shared" si="145"/>
        <v>-294</v>
      </c>
      <c r="ED303" s="175"/>
      <c r="EE303" s="178"/>
      <c r="EF303" s="175"/>
      <c r="EG303" s="175"/>
      <c r="EH303" s="174"/>
      <c r="EI303" s="175"/>
      <c r="EJ303" s="175"/>
      <c r="EK303" s="175"/>
      <c r="EL303" s="175"/>
      <c r="EM303" s="175"/>
    </row>
    <row r="304" spans="1:143" s="44" customFormat="1" ht="12" x14ac:dyDescent="0.2">
      <c r="A304" s="154">
        <v>295</v>
      </c>
      <c r="B304" s="45">
        <v>295</v>
      </c>
      <c r="C304" s="44" t="s">
        <v>398</v>
      </c>
      <c r="D304" s="155">
        <f t="shared" si="146"/>
        <v>53.70063322844932</v>
      </c>
      <c r="E304" s="156">
        <f t="shared" si="147"/>
        <v>906743.59240125818</v>
      </c>
      <c r="F304" s="156">
        <f t="shared" si="147"/>
        <v>0</v>
      </c>
      <c r="G304" s="156">
        <f t="shared" si="147"/>
        <v>50371.193968285355</v>
      </c>
      <c r="H304" s="157">
        <f t="shared" si="148"/>
        <v>957114.78636954352</v>
      </c>
      <c r="I304" s="156"/>
      <c r="J304" s="158">
        <f t="shared" si="149"/>
        <v>50371.193968285355</v>
      </c>
      <c r="K304" s="159">
        <f t="shared" si="150"/>
        <v>39249.592401258182</v>
      </c>
      <c r="L304" s="160">
        <f t="shared" si="133"/>
        <v>89620.786369543537</v>
      </c>
      <c r="M304" s="156"/>
      <c r="N304" s="161">
        <f t="shared" si="134"/>
        <v>867494</v>
      </c>
      <c r="O304" s="156"/>
      <c r="P304" s="162">
        <f t="shared" si="151"/>
        <v>50371.193968285355</v>
      </c>
      <c r="Q304" s="156">
        <f t="shared" si="152"/>
        <v>0</v>
      </c>
      <c r="R304" s="156">
        <f t="shared" si="153"/>
        <v>0</v>
      </c>
      <c r="S304" s="156">
        <f t="shared" si="154"/>
        <v>0</v>
      </c>
      <c r="T304" s="156">
        <f t="shared" si="135"/>
        <v>39249.592401258182</v>
      </c>
      <c r="U304" s="157">
        <f t="shared" si="136"/>
        <v>89620.786369543537</v>
      </c>
      <c r="V304" s="156"/>
      <c r="W304" s="161">
        <f t="shared" si="137"/>
        <v>89620.786369543537</v>
      </c>
      <c r="AA304" s="163">
        <v>295</v>
      </c>
      <c r="AB304" s="164">
        <v>53.70063322844932</v>
      </c>
      <c r="AC304" s="164">
        <v>0</v>
      </c>
      <c r="AD304" s="164">
        <v>0</v>
      </c>
      <c r="AE304" s="164">
        <v>0</v>
      </c>
      <c r="AF304" s="164">
        <v>0.99999999999999989</v>
      </c>
      <c r="AG304" s="164">
        <v>0</v>
      </c>
      <c r="AH304" s="164">
        <v>907388</v>
      </c>
      <c r="AI304" s="165">
        <v>644.40759874139121</v>
      </c>
      <c r="AJ304" s="165">
        <v>0</v>
      </c>
      <c r="AK304" s="165">
        <v>0</v>
      </c>
      <c r="AL304" s="165">
        <v>906743.59240125818</v>
      </c>
      <c r="AM304" s="165">
        <v>0</v>
      </c>
      <c r="AN304" s="165">
        <v>50371.193968285355</v>
      </c>
      <c r="AO304" s="165">
        <v>957114.78636954445</v>
      </c>
      <c r="AP304" s="165">
        <v>0</v>
      </c>
      <c r="AQ304" s="165">
        <v>0</v>
      </c>
      <c r="AR304" s="165">
        <v>0</v>
      </c>
      <c r="AS304" s="165">
        <v>0</v>
      </c>
      <c r="AT304" s="165">
        <v>0</v>
      </c>
      <c r="AU304" s="166">
        <v>957114.78636954445</v>
      </c>
      <c r="AW304" s="163">
        <f t="shared" si="138"/>
        <v>295</v>
      </c>
      <c r="AX304" s="164">
        <f t="shared" si="155"/>
        <v>0</v>
      </c>
      <c r="AY304" s="165">
        <f t="shared" si="156"/>
        <v>0</v>
      </c>
      <c r="AZ304" s="165">
        <f t="shared" si="157"/>
        <v>0</v>
      </c>
      <c r="BA304" s="165">
        <f t="shared" si="157"/>
        <v>0</v>
      </c>
      <c r="BB304" s="166">
        <f t="shared" si="158"/>
        <v>0</v>
      </c>
      <c r="BC304" s="44">
        <v>957752</v>
      </c>
      <c r="BD304" s="163"/>
      <c r="BE304" s="165"/>
      <c r="BF304" s="165"/>
      <c r="BG304" s="165"/>
      <c r="BH304" s="166"/>
      <c r="BJ304" s="167"/>
      <c r="CA304" s="163">
        <v>295</v>
      </c>
      <c r="CB304" s="45">
        <v>295</v>
      </c>
      <c r="CC304" s="44" t="s">
        <v>398</v>
      </c>
      <c r="CD304" s="168">
        <f t="shared" si="159"/>
        <v>906743.59240125818</v>
      </c>
      <c r="CE304" s="169">
        <v>867494</v>
      </c>
      <c r="CF304" s="156">
        <f t="shared" si="160"/>
        <v>39249.592401258182</v>
      </c>
      <c r="CG304" s="156">
        <v>0</v>
      </c>
      <c r="CH304" s="156">
        <v>0</v>
      </c>
      <c r="CI304" s="156">
        <f t="shared" si="161"/>
        <v>0</v>
      </c>
      <c r="CJ304" s="169">
        <f t="shared" si="139"/>
        <v>39249.592401258182</v>
      </c>
      <c r="CK304" s="170">
        <f t="shared" si="140"/>
        <v>39249.592401258182</v>
      </c>
      <c r="CZ304" s="156"/>
      <c r="DA304" s="163">
        <v>295</v>
      </c>
      <c r="DB304" s="44" t="s">
        <v>398</v>
      </c>
      <c r="DC304" s="156"/>
      <c r="DD304" s="156"/>
      <c r="DE304" s="156"/>
      <c r="DF304" s="156"/>
      <c r="DG304" s="171">
        <f t="shared" si="162"/>
        <v>0</v>
      </c>
      <c r="DH304" s="156"/>
      <c r="DI304" s="156"/>
      <c r="DJ304" s="156"/>
      <c r="DK304" s="171">
        <f t="shared" si="163"/>
        <v>0</v>
      </c>
      <c r="DL304" s="172">
        <f t="shared" si="141"/>
        <v>0</v>
      </c>
      <c r="DM304" s="156"/>
      <c r="DN304" s="172">
        <f t="shared" si="142"/>
        <v>0</v>
      </c>
      <c r="DO304" s="156"/>
      <c r="DP304" s="162">
        <f t="shared" si="143"/>
        <v>39249.592401258182</v>
      </c>
      <c r="DQ304" s="156">
        <f t="shared" si="144"/>
        <v>0</v>
      </c>
      <c r="DR304" s="156">
        <f t="shared" si="164"/>
        <v>39249.592401258182</v>
      </c>
      <c r="DS304" s="171"/>
      <c r="DT304" s="172">
        <f t="shared" si="165"/>
        <v>0</v>
      </c>
      <c r="DU304" s="156"/>
      <c r="DV304" s="173"/>
      <c r="DW304" s="174"/>
      <c r="DX304" s="174"/>
      <c r="DY304" s="174"/>
      <c r="DZ304" s="171"/>
      <c r="EA304" s="175"/>
      <c r="EB304" s="176"/>
      <c r="EC304" s="177">
        <f t="shared" si="145"/>
        <v>-295</v>
      </c>
      <c r="ED304" s="175"/>
      <c r="EE304" s="178"/>
      <c r="EF304" s="175"/>
      <c r="EG304" s="175"/>
      <c r="EH304" s="174"/>
      <c r="EI304" s="175"/>
      <c r="EJ304" s="175"/>
      <c r="EK304" s="175"/>
      <c r="EL304" s="175"/>
      <c r="EM304" s="175"/>
    </row>
    <row r="305" spans="1:143" s="44" customFormat="1" ht="12" x14ac:dyDescent="0.2">
      <c r="A305" s="154">
        <v>296</v>
      </c>
      <c r="B305" s="45">
        <v>296</v>
      </c>
      <c r="C305" s="44" t="s">
        <v>399</v>
      </c>
      <c r="D305" s="155">
        <f t="shared" si="146"/>
        <v>31.704545454545453</v>
      </c>
      <c r="E305" s="156">
        <f t="shared" si="147"/>
        <v>900027</v>
      </c>
      <c r="F305" s="156">
        <f t="shared" si="147"/>
        <v>0</v>
      </c>
      <c r="G305" s="156">
        <f t="shared" si="147"/>
        <v>29738.863636363625</v>
      </c>
      <c r="H305" s="157">
        <f t="shared" si="148"/>
        <v>929765.86363636365</v>
      </c>
      <c r="I305" s="156"/>
      <c r="J305" s="158">
        <f t="shared" si="149"/>
        <v>29738.863636363625</v>
      </c>
      <c r="K305" s="159">
        <f t="shared" si="150"/>
        <v>37335.481788753787</v>
      </c>
      <c r="L305" s="160">
        <f t="shared" si="133"/>
        <v>67074.345425117412</v>
      </c>
      <c r="M305" s="156"/>
      <c r="N305" s="161">
        <f t="shared" si="134"/>
        <v>862691.51821124624</v>
      </c>
      <c r="O305" s="156"/>
      <c r="P305" s="162">
        <f t="shared" si="151"/>
        <v>29738.863636363625</v>
      </c>
      <c r="Q305" s="156">
        <f t="shared" si="152"/>
        <v>0</v>
      </c>
      <c r="R305" s="156">
        <f t="shared" si="153"/>
        <v>0</v>
      </c>
      <c r="S305" s="156">
        <f t="shared" si="154"/>
        <v>0</v>
      </c>
      <c r="T305" s="156">
        <f t="shared" si="135"/>
        <v>37335.481788753787</v>
      </c>
      <c r="U305" s="157">
        <f t="shared" si="136"/>
        <v>67074.345425117412</v>
      </c>
      <c r="V305" s="156"/>
      <c r="W305" s="161">
        <f t="shared" si="137"/>
        <v>166479.86363636362</v>
      </c>
      <c r="AA305" s="163">
        <v>296</v>
      </c>
      <c r="AB305" s="164">
        <v>31.704545454545453</v>
      </c>
      <c r="AC305" s="164">
        <v>0</v>
      </c>
      <c r="AD305" s="164">
        <v>0</v>
      </c>
      <c r="AE305" s="164">
        <v>0</v>
      </c>
      <c r="AF305" s="164">
        <v>9</v>
      </c>
      <c r="AG305" s="164">
        <v>0</v>
      </c>
      <c r="AH305" s="164">
        <v>900027</v>
      </c>
      <c r="AI305" s="165">
        <v>0</v>
      </c>
      <c r="AJ305" s="165">
        <v>0</v>
      </c>
      <c r="AK305" s="165">
        <v>0</v>
      </c>
      <c r="AL305" s="165">
        <v>900027</v>
      </c>
      <c r="AM305" s="165">
        <v>0</v>
      </c>
      <c r="AN305" s="165">
        <v>29738.863636363625</v>
      </c>
      <c r="AO305" s="165">
        <v>929765.86363636353</v>
      </c>
      <c r="AP305" s="165">
        <v>0</v>
      </c>
      <c r="AQ305" s="165">
        <v>0</v>
      </c>
      <c r="AR305" s="165">
        <v>0</v>
      </c>
      <c r="AS305" s="165">
        <v>0</v>
      </c>
      <c r="AT305" s="165">
        <v>0</v>
      </c>
      <c r="AU305" s="166">
        <v>929765.86363636353</v>
      </c>
      <c r="AW305" s="163">
        <f t="shared" si="138"/>
        <v>296</v>
      </c>
      <c r="AX305" s="164">
        <f t="shared" si="155"/>
        <v>0</v>
      </c>
      <c r="AY305" s="165">
        <f t="shared" si="156"/>
        <v>0</v>
      </c>
      <c r="AZ305" s="165">
        <f t="shared" si="157"/>
        <v>0</v>
      </c>
      <c r="BA305" s="165">
        <f t="shared" si="157"/>
        <v>0</v>
      </c>
      <c r="BB305" s="166">
        <f t="shared" si="158"/>
        <v>0</v>
      </c>
      <c r="BC305" s="44">
        <v>929763</v>
      </c>
      <c r="BD305" s="163"/>
      <c r="BE305" s="165"/>
      <c r="BF305" s="165"/>
      <c r="BG305" s="165"/>
      <c r="BH305" s="166"/>
      <c r="BJ305" s="167"/>
      <c r="CA305" s="163">
        <v>296</v>
      </c>
      <c r="CB305" s="45">
        <v>296</v>
      </c>
      <c r="CC305" s="44" t="s">
        <v>399</v>
      </c>
      <c r="CD305" s="168">
        <f t="shared" si="159"/>
        <v>900027</v>
      </c>
      <c r="CE305" s="169">
        <v>868155</v>
      </c>
      <c r="CF305" s="156">
        <f t="shared" si="160"/>
        <v>31872</v>
      </c>
      <c r="CG305" s="156">
        <v>16468.2</v>
      </c>
      <c r="CH305" s="156">
        <v>88400.8</v>
      </c>
      <c r="CI305" s="156">
        <f t="shared" si="161"/>
        <v>0</v>
      </c>
      <c r="CJ305" s="169">
        <f t="shared" si="139"/>
        <v>136741</v>
      </c>
      <c r="CK305" s="170">
        <f t="shared" si="140"/>
        <v>37335.481788753787</v>
      </c>
      <c r="CZ305" s="156"/>
      <c r="DA305" s="163">
        <v>296</v>
      </c>
      <c r="DB305" s="44" t="s">
        <v>399</v>
      </c>
      <c r="DC305" s="156"/>
      <c r="DD305" s="156"/>
      <c r="DE305" s="156"/>
      <c r="DF305" s="156"/>
      <c r="DG305" s="171">
        <f t="shared" si="162"/>
        <v>0</v>
      </c>
      <c r="DH305" s="156"/>
      <c r="DI305" s="156"/>
      <c r="DJ305" s="156"/>
      <c r="DK305" s="171">
        <f t="shared" si="163"/>
        <v>0</v>
      </c>
      <c r="DL305" s="172">
        <f t="shared" si="141"/>
        <v>0</v>
      </c>
      <c r="DM305" s="156"/>
      <c r="DN305" s="172">
        <f t="shared" si="142"/>
        <v>0</v>
      </c>
      <c r="DO305" s="156"/>
      <c r="DP305" s="162">
        <f t="shared" si="143"/>
        <v>31872</v>
      </c>
      <c r="DQ305" s="156">
        <f t="shared" si="144"/>
        <v>0</v>
      </c>
      <c r="DR305" s="156">
        <f t="shared" si="164"/>
        <v>31872</v>
      </c>
      <c r="DS305" s="171"/>
      <c r="DT305" s="172">
        <f t="shared" si="165"/>
        <v>0</v>
      </c>
      <c r="DU305" s="156"/>
      <c r="DV305" s="173"/>
      <c r="DW305" s="174"/>
      <c r="DX305" s="174"/>
      <c r="DY305" s="174"/>
      <c r="DZ305" s="171"/>
      <c r="EA305" s="175"/>
      <c r="EB305" s="176"/>
      <c r="EC305" s="177">
        <f t="shared" si="145"/>
        <v>-296</v>
      </c>
      <c r="ED305" s="175"/>
      <c r="EE305" s="178"/>
      <c r="EF305" s="175"/>
      <c r="EG305" s="175"/>
      <c r="EH305" s="174"/>
      <c r="EI305" s="175"/>
      <c r="EJ305" s="175"/>
      <c r="EK305" s="175"/>
      <c r="EL305" s="175"/>
      <c r="EM305" s="175"/>
    </row>
    <row r="306" spans="1:143" s="44" customFormat="1" ht="12" x14ac:dyDescent="0.2">
      <c r="A306" s="154">
        <v>297</v>
      </c>
      <c r="B306" s="45">
        <v>297</v>
      </c>
      <c r="C306" s="44" t="s">
        <v>400</v>
      </c>
      <c r="D306" s="155">
        <f t="shared" si="146"/>
        <v>0</v>
      </c>
      <c r="E306" s="156">
        <f t="shared" si="147"/>
        <v>0</v>
      </c>
      <c r="F306" s="156">
        <f t="shared" si="147"/>
        <v>0</v>
      </c>
      <c r="G306" s="156">
        <f t="shared" si="147"/>
        <v>0</v>
      </c>
      <c r="H306" s="157">
        <f t="shared" si="148"/>
        <v>0</v>
      </c>
      <c r="I306" s="156"/>
      <c r="J306" s="158">
        <f t="shared" si="149"/>
        <v>0</v>
      </c>
      <c r="K306" s="159">
        <f t="shared" si="150"/>
        <v>0</v>
      </c>
      <c r="L306" s="160">
        <f t="shared" si="133"/>
        <v>0</v>
      </c>
      <c r="M306" s="156"/>
      <c r="N306" s="161">
        <f t="shared" si="134"/>
        <v>0</v>
      </c>
      <c r="O306" s="156"/>
      <c r="P306" s="162">
        <f t="shared" si="151"/>
        <v>0</v>
      </c>
      <c r="Q306" s="156">
        <f t="shared" si="152"/>
        <v>0</v>
      </c>
      <c r="R306" s="156">
        <f t="shared" si="153"/>
        <v>0</v>
      </c>
      <c r="S306" s="156">
        <f t="shared" si="154"/>
        <v>0</v>
      </c>
      <c r="T306" s="156">
        <f t="shared" si="135"/>
        <v>0</v>
      </c>
      <c r="U306" s="157">
        <f t="shared" si="136"/>
        <v>0</v>
      </c>
      <c r="V306" s="156"/>
      <c r="W306" s="161">
        <f t="shared" si="137"/>
        <v>0</v>
      </c>
      <c r="AA306" s="163">
        <v>297</v>
      </c>
      <c r="AB306" s="164"/>
      <c r="AC306" s="164"/>
      <c r="AD306" s="164"/>
      <c r="AE306" s="164"/>
      <c r="AF306" s="164"/>
      <c r="AG306" s="164"/>
      <c r="AH306" s="164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6"/>
      <c r="AW306" s="163">
        <f t="shared" si="138"/>
        <v>297</v>
      </c>
      <c r="AX306" s="164">
        <f t="shared" si="155"/>
        <v>0</v>
      </c>
      <c r="AY306" s="165">
        <f t="shared" si="156"/>
        <v>0</v>
      </c>
      <c r="AZ306" s="165">
        <f t="shared" si="157"/>
        <v>0</v>
      </c>
      <c r="BA306" s="165">
        <f t="shared" si="157"/>
        <v>0</v>
      </c>
      <c r="BB306" s="166">
        <f t="shared" si="158"/>
        <v>0</v>
      </c>
      <c r="BD306" s="163"/>
      <c r="BE306" s="165"/>
      <c r="BF306" s="165"/>
      <c r="BG306" s="165"/>
      <c r="BH306" s="166"/>
      <c r="BJ306" s="167"/>
      <c r="CA306" s="163">
        <v>297</v>
      </c>
      <c r="CB306" s="45">
        <v>297</v>
      </c>
      <c r="CC306" s="44" t="s">
        <v>400</v>
      </c>
      <c r="CD306" s="168">
        <f t="shared" si="159"/>
        <v>0</v>
      </c>
      <c r="CE306" s="169">
        <v>0</v>
      </c>
      <c r="CF306" s="156">
        <f t="shared" si="160"/>
        <v>0</v>
      </c>
      <c r="CG306" s="156">
        <v>0</v>
      </c>
      <c r="CH306" s="156">
        <v>0</v>
      </c>
      <c r="CI306" s="156">
        <f t="shared" si="161"/>
        <v>0</v>
      </c>
      <c r="CJ306" s="169">
        <f t="shared" si="139"/>
        <v>0</v>
      </c>
      <c r="CK306" s="170">
        <f t="shared" si="140"/>
        <v>0</v>
      </c>
      <c r="CZ306" s="156"/>
      <c r="DA306" s="163">
        <v>297</v>
      </c>
      <c r="DB306" s="44" t="s">
        <v>400</v>
      </c>
      <c r="DC306" s="156"/>
      <c r="DD306" s="156"/>
      <c r="DE306" s="156"/>
      <c r="DF306" s="156"/>
      <c r="DG306" s="171">
        <f t="shared" si="162"/>
        <v>0</v>
      </c>
      <c r="DH306" s="156"/>
      <c r="DI306" s="156"/>
      <c r="DJ306" s="156"/>
      <c r="DK306" s="171">
        <f t="shared" si="163"/>
        <v>0</v>
      </c>
      <c r="DL306" s="172">
        <f t="shared" si="141"/>
        <v>0</v>
      </c>
      <c r="DM306" s="156"/>
      <c r="DN306" s="172">
        <f t="shared" si="142"/>
        <v>0</v>
      </c>
      <c r="DO306" s="156"/>
      <c r="DP306" s="162">
        <f t="shared" si="143"/>
        <v>0</v>
      </c>
      <c r="DQ306" s="156">
        <f t="shared" si="144"/>
        <v>0</v>
      </c>
      <c r="DR306" s="156">
        <f t="shared" si="164"/>
        <v>0</v>
      </c>
      <c r="DS306" s="171"/>
      <c r="DT306" s="172">
        <f t="shared" si="165"/>
        <v>0</v>
      </c>
      <c r="DU306" s="156"/>
      <c r="DV306" s="173"/>
      <c r="DW306" s="174"/>
      <c r="DX306" s="174"/>
      <c r="DY306" s="174"/>
      <c r="DZ306" s="171"/>
      <c r="EA306" s="175"/>
      <c r="EB306" s="176"/>
      <c r="EC306" s="177">
        <f t="shared" si="145"/>
        <v>-297</v>
      </c>
      <c r="ED306" s="175"/>
      <c r="EE306" s="178"/>
      <c r="EF306" s="175"/>
      <c r="EG306" s="175"/>
      <c r="EH306" s="174"/>
      <c r="EI306" s="175"/>
      <c r="EJ306" s="175"/>
      <c r="EK306" s="175"/>
      <c r="EL306" s="175"/>
      <c r="EM306" s="175"/>
    </row>
    <row r="307" spans="1:143" s="44" customFormat="1" ht="12" x14ac:dyDescent="0.2">
      <c r="A307" s="154">
        <v>298</v>
      </c>
      <c r="B307" s="45">
        <v>298</v>
      </c>
      <c r="C307" s="44" t="s">
        <v>401</v>
      </c>
      <c r="D307" s="155">
        <f t="shared" si="146"/>
        <v>0</v>
      </c>
      <c r="E307" s="156">
        <f t="shared" si="147"/>
        <v>0</v>
      </c>
      <c r="F307" s="156">
        <f t="shared" si="147"/>
        <v>0</v>
      </c>
      <c r="G307" s="156">
        <f t="shared" si="147"/>
        <v>0</v>
      </c>
      <c r="H307" s="157">
        <f t="shared" si="148"/>
        <v>0</v>
      </c>
      <c r="I307" s="156"/>
      <c r="J307" s="158">
        <f t="shared" si="149"/>
        <v>0</v>
      </c>
      <c r="K307" s="159">
        <f t="shared" si="150"/>
        <v>0</v>
      </c>
      <c r="L307" s="160">
        <f t="shared" si="133"/>
        <v>0</v>
      </c>
      <c r="M307" s="156"/>
      <c r="N307" s="161">
        <f t="shared" si="134"/>
        <v>0</v>
      </c>
      <c r="O307" s="156"/>
      <c r="P307" s="162">
        <f t="shared" si="151"/>
        <v>0</v>
      </c>
      <c r="Q307" s="156">
        <f t="shared" si="152"/>
        <v>0</v>
      </c>
      <c r="R307" s="156">
        <f t="shared" si="153"/>
        <v>0</v>
      </c>
      <c r="S307" s="156">
        <f t="shared" si="154"/>
        <v>0</v>
      </c>
      <c r="T307" s="156">
        <f t="shared" si="135"/>
        <v>0</v>
      </c>
      <c r="U307" s="157">
        <f t="shared" si="136"/>
        <v>0</v>
      </c>
      <c r="V307" s="156"/>
      <c r="W307" s="161">
        <f t="shared" si="137"/>
        <v>0</v>
      </c>
      <c r="AA307" s="163">
        <v>298</v>
      </c>
      <c r="AB307" s="164"/>
      <c r="AC307" s="164"/>
      <c r="AD307" s="164"/>
      <c r="AE307" s="164"/>
      <c r="AF307" s="164"/>
      <c r="AG307" s="164"/>
      <c r="AH307" s="164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6"/>
      <c r="AW307" s="163">
        <f t="shared" si="138"/>
        <v>298</v>
      </c>
      <c r="AX307" s="164">
        <f t="shared" si="155"/>
        <v>0</v>
      </c>
      <c r="AY307" s="165">
        <f t="shared" si="156"/>
        <v>0</v>
      </c>
      <c r="AZ307" s="165">
        <f t="shared" si="157"/>
        <v>0</v>
      </c>
      <c r="BA307" s="165">
        <f t="shared" si="157"/>
        <v>0</v>
      </c>
      <c r="BB307" s="166">
        <f t="shared" si="158"/>
        <v>0</v>
      </c>
      <c r="BD307" s="163"/>
      <c r="BE307" s="165"/>
      <c r="BF307" s="165"/>
      <c r="BG307" s="165"/>
      <c r="BH307" s="166"/>
      <c r="BJ307" s="167"/>
      <c r="CA307" s="163">
        <v>298</v>
      </c>
      <c r="CB307" s="45">
        <v>298</v>
      </c>
      <c r="CC307" s="44" t="s">
        <v>401</v>
      </c>
      <c r="CD307" s="168">
        <f t="shared" si="159"/>
        <v>0</v>
      </c>
      <c r="CE307" s="169">
        <v>0</v>
      </c>
      <c r="CF307" s="156">
        <f t="shared" si="160"/>
        <v>0</v>
      </c>
      <c r="CG307" s="156">
        <v>0</v>
      </c>
      <c r="CH307" s="156">
        <v>0</v>
      </c>
      <c r="CI307" s="156">
        <f t="shared" si="161"/>
        <v>0</v>
      </c>
      <c r="CJ307" s="169">
        <f t="shared" si="139"/>
        <v>0</v>
      </c>
      <c r="CK307" s="170">
        <f t="shared" si="140"/>
        <v>0</v>
      </c>
      <c r="CZ307" s="156"/>
      <c r="DA307" s="163">
        <v>298</v>
      </c>
      <c r="DB307" s="44" t="s">
        <v>401</v>
      </c>
      <c r="DC307" s="156"/>
      <c r="DD307" s="156"/>
      <c r="DE307" s="156"/>
      <c r="DF307" s="156"/>
      <c r="DG307" s="171">
        <f t="shared" si="162"/>
        <v>0</v>
      </c>
      <c r="DH307" s="156"/>
      <c r="DI307" s="156"/>
      <c r="DJ307" s="156"/>
      <c r="DK307" s="171">
        <f t="shared" si="163"/>
        <v>0</v>
      </c>
      <c r="DL307" s="172">
        <f t="shared" si="141"/>
        <v>0</v>
      </c>
      <c r="DM307" s="156"/>
      <c r="DN307" s="172">
        <f t="shared" si="142"/>
        <v>0</v>
      </c>
      <c r="DO307" s="156"/>
      <c r="DP307" s="162">
        <f t="shared" si="143"/>
        <v>0</v>
      </c>
      <c r="DQ307" s="156">
        <f t="shared" si="144"/>
        <v>0</v>
      </c>
      <c r="DR307" s="156">
        <f t="shared" si="164"/>
        <v>0</v>
      </c>
      <c r="DS307" s="171"/>
      <c r="DT307" s="172">
        <f t="shared" si="165"/>
        <v>0</v>
      </c>
      <c r="DU307" s="156"/>
      <c r="DV307" s="173"/>
      <c r="DW307" s="174"/>
      <c r="DX307" s="174"/>
      <c r="DY307" s="174"/>
      <c r="DZ307" s="171"/>
      <c r="EA307" s="175"/>
      <c r="EB307" s="176"/>
      <c r="EC307" s="177">
        <f t="shared" si="145"/>
        <v>-298</v>
      </c>
      <c r="ED307" s="175"/>
      <c r="EE307" s="178"/>
      <c r="EF307" s="175"/>
      <c r="EG307" s="175"/>
      <c r="EH307" s="174"/>
      <c r="EI307" s="175"/>
      <c r="EJ307" s="175"/>
      <c r="EK307" s="175"/>
      <c r="EL307" s="175"/>
      <c r="EM307" s="175"/>
    </row>
    <row r="308" spans="1:143" s="44" customFormat="1" ht="12" x14ac:dyDescent="0.2">
      <c r="A308" s="154">
        <v>299</v>
      </c>
      <c r="B308" s="45">
        <v>299</v>
      </c>
      <c r="C308" s="44" t="s">
        <v>402</v>
      </c>
      <c r="D308" s="155">
        <f t="shared" si="146"/>
        <v>0</v>
      </c>
      <c r="E308" s="156">
        <f t="shared" si="147"/>
        <v>0</v>
      </c>
      <c r="F308" s="156">
        <f t="shared" si="147"/>
        <v>0</v>
      </c>
      <c r="G308" s="156">
        <f t="shared" si="147"/>
        <v>0</v>
      </c>
      <c r="H308" s="157">
        <f t="shared" si="148"/>
        <v>0</v>
      </c>
      <c r="I308" s="156"/>
      <c r="J308" s="158">
        <f t="shared" si="149"/>
        <v>0</v>
      </c>
      <c r="K308" s="159">
        <f t="shared" si="150"/>
        <v>0</v>
      </c>
      <c r="L308" s="160">
        <f t="shared" si="133"/>
        <v>0</v>
      </c>
      <c r="M308" s="156"/>
      <c r="N308" s="161">
        <f t="shared" si="134"/>
        <v>0</v>
      </c>
      <c r="O308" s="156"/>
      <c r="P308" s="162">
        <f t="shared" si="151"/>
        <v>0</v>
      </c>
      <c r="Q308" s="156">
        <f t="shared" si="152"/>
        <v>0</v>
      </c>
      <c r="R308" s="156">
        <f t="shared" si="153"/>
        <v>0</v>
      </c>
      <c r="S308" s="156">
        <f t="shared" si="154"/>
        <v>0</v>
      </c>
      <c r="T308" s="156">
        <f t="shared" si="135"/>
        <v>0</v>
      </c>
      <c r="U308" s="157">
        <f t="shared" si="136"/>
        <v>0</v>
      </c>
      <c r="V308" s="156"/>
      <c r="W308" s="161">
        <f t="shared" si="137"/>
        <v>0</v>
      </c>
      <c r="AA308" s="163">
        <v>299</v>
      </c>
      <c r="AB308" s="164"/>
      <c r="AC308" s="164"/>
      <c r="AD308" s="164"/>
      <c r="AE308" s="164"/>
      <c r="AF308" s="164"/>
      <c r="AG308" s="164"/>
      <c r="AH308" s="164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6"/>
      <c r="AW308" s="163">
        <f t="shared" si="138"/>
        <v>299</v>
      </c>
      <c r="AX308" s="164">
        <f t="shared" si="155"/>
        <v>0</v>
      </c>
      <c r="AY308" s="165">
        <f t="shared" si="156"/>
        <v>0</v>
      </c>
      <c r="AZ308" s="165">
        <f t="shared" si="157"/>
        <v>0</v>
      </c>
      <c r="BA308" s="165">
        <f t="shared" si="157"/>
        <v>0</v>
      </c>
      <c r="BB308" s="166">
        <f t="shared" si="158"/>
        <v>0</v>
      </c>
      <c r="BD308" s="163"/>
      <c r="BE308" s="165"/>
      <c r="BF308" s="165"/>
      <c r="BG308" s="165"/>
      <c r="BH308" s="166"/>
      <c r="BJ308" s="167"/>
      <c r="CA308" s="163">
        <v>299</v>
      </c>
      <c r="CB308" s="45">
        <v>299</v>
      </c>
      <c r="CC308" s="44" t="s">
        <v>402</v>
      </c>
      <c r="CD308" s="168">
        <f t="shared" si="159"/>
        <v>0</v>
      </c>
      <c r="CE308" s="169">
        <v>0</v>
      </c>
      <c r="CF308" s="156">
        <f t="shared" si="160"/>
        <v>0</v>
      </c>
      <c r="CG308" s="156">
        <v>0</v>
      </c>
      <c r="CH308" s="156">
        <v>0</v>
      </c>
      <c r="CI308" s="156">
        <f t="shared" si="161"/>
        <v>0</v>
      </c>
      <c r="CJ308" s="169">
        <f t="shared" si="139"/>
        <v>0</v>
      </c>
      <c r="CK308" s="170">
        <f t="shared" si="140"/>
        <v>0</v>
      </c>
      <c r="CZ308" s="156"/>
      <c r="DA308" s="163">
        <v>299</v>
      </c>
      <c r="DB308" s="44" t="s">
        <v>402</v>
      </c>
      <c r="DC308" s="156"/>
      <c r="DD308" s="156"/>
      <c r="DE308" s="156"/>
      <c r="DF308" s="156"/>
      <c r="DG308" s="171">
        <f t="shared" si="162"/>
        <v>0</v>
      </c>
      <c r="DH308" s="156"/>
      <c r="DI308" s="156"/>
      <c r="DJ308" s="156"/>
      <c r="DK308" s="171">
        <f t="shared" si="163"/>
        <v>0</v>
      </c>
      <c r="DL308" s="172">
        <f t="shared" si="141"/>
        <v>0</v>
      </c>
      <c r="DM308" s="156"/>
      <c r="DN308" s="172">
        <f t="shared" si="142"/>
        <v>0</v>
      </c>
      <c r="DO308" s="156"/>
      <c r="DP308" s="162">
        <f t="shared" si="143"/>
        <v>0</v>
      </c>
      <c r="DQ308" s="156">
        <f t="shared" si="144"/>
        <v>0</v>
      </c>
      <c r="DR308" s="156">
        <f t="shared" si="164"/>
        <v>0</v>
      </c>
      <c r="DS308" s="171"/>
      <c r="DT308" s="172">
        <f t="shared" si="165"/>
        <v>0</v>
      </c>
      <c r="DU308" s="156"/>
      <c r="DV308" s="173"/>
      <c r="DW308" s="174"/>
      <c r="DX308" s="174"/>
      <c r="DY308" s="174"/>
      <c r="DZ308" s="171"/>
      <c r="EA308" s="175"/>
      <c r="EB308" s="176"/>
      <c r="EC308" s="177">
        <f t="shared" si="145"/>
        <v>-299</v>
      </c>
      <c r="ED308" s="175"/>
      <c r="EE308" s="178"/>
      <c r="EF308" s="175"/>
      <c r="EG308" s="175"/>
      <c r="EH308" s="174"/>
      <c r="EI308" s="175"/>
      <c r="EJ308" s="175"/>
      <c r="EK308" s="175"/>
      <c r="EL308" s="175"/>
      <c r="EM308" s="175"/>
    </row>
    <row r="309" spans="1:143" s="44" customFormat="1" ht="12" x14ac:dyDescent="0.2">
      <c r="A309" s="154">
        <v>300</v>
      </c>
      <c r="B309" s="45">
        <v>300</v>
      </c>
      <c r="C309" s="44" t="s">
        <v>403</v>
      </c>
      <c r="D309" s="155">
        <f t="shared" si="146"/>
        <v>3.9974490035169987</v>
      </c>
      <c r="E309" s="156">
        <f t="shared" si="147"/>
        <v>157696</v>
      </c>
      <c r="F309" s="156">
        <f t="shared" si="147"/>
        <v>0</v>
      </c>
      <c r="G309" s="156">
        <f t="shared" si="147"/>
        <v>3749.6071652989449</v>
      </c>
      <c r="H309" s="157">
        <f t="shared" si="148"/>
        <v>161445.60716529895</v>
      </c>
      <c r="I309" s="156"/>
      <c r="J309" s="158">
        <f t="shared" si="149"/>
        <v>3749.6071652989449</v>
      </c>
      <c r="K309" s="159">
        <f t="shared" si="150"/>
        <v>32515.818937148382</v>
      </c>
      <c r="L309" s="160">
        <f t="shared" si="133"/>
        <v>36265.426102447324</v>
      </c>
      <c r="M309" s="156"/>
      <c r="N309" s="161">
        <f t="shared" si="134"/>
        <v>125180.18106285163</v>
      </c>
      <c r="O309" s="156"/>
      <c r="P309" s="162">
        <f t="shared" si="151"/>
        <v>3749.6071652989449</v>
      </c>
      <c r="Q309" s="156">
        <f t="shared" si="152"/>
        <v>0</v>
      </c>
      <c r="R309" s="156">
        <f t="shared" si="153"/>
        <v>0</v>
      </c>
      <c r="S309" s="156">
        <f t="shared" si="154"/>
        <v>0</v>
      </c>
      <c r="T309" s="156">
        <f t="shared" si="135"/>
        <v>32515.818937148382</v>
      </c>
      <c r="U309" s="157">
        <f t="shared" si="136"/>
        <v>36265.426102447324</v>
      </c>
      <c r="V309" s="156"/>
      <c r="W309" s="161">
        <f t="shared" si="137"/>
        <v>40418.407165298951</v>
      </c>
      <c r="AA309" s="163">
        <v>300</v>
      </c>
      <c r="AB309" s="164">
        <v>3.9974490035169987</v>
      </c>
      <c r="AC309" s="164">
        <v>0</v>
      </c>
      <c r="AD309" s="164">
        <v>0</v>
      </c>
      <c r="AE309" s="164">
        <v>0</v>
      </c>
      <c r="AF309" s="164">
        <v>0</v>
      </c>
      <c r="AG309" s="164">
        <v>0</v>
      </c>
      <c r="AH309" s="164">
        <v>157696</v>
      </c>
      <c r="AI309" s="165">
        <v>0</v>
      </c>
      <c r="AJ309" s="165">
        <v>0</v>
      </c>
      <c r="AK309" s="165">
        <v>0</v>
      </c>
      <c r="AL309" s="165">
        <v>157696</v>
      </c>
      <c r="AM309" s="165">
        <v>0</v>
      </c>
      <c r="AN309" s="165">
        <v>3749.6071652989449</v>
      </c>
      <c r="AO309" s="165">
        <v>161445.60716529895</v>
      </c>
      <c r="AP309" s="165">
        <v>0</v>
      </c>
      <c r="AQ309" s="165">
        <v>0</v>
      </c>
      <c r="AR309" s="165">
        <v>0</v>
      </c>
      <c r="AS309" s="165">
        <v>0</v>
      </c>
      <c r="AT309" s="165">
        <v>0</v>
      </c>
      <c r="AU309" s="166">
        <v>161445.60716529895</v>
      </c>
      <c r="AW309" s="163">
        <f t="shared" si="138"/>
        <v>300</v>
      </c>
      <c r="AX309" s="164">
        <f t="shared" si="155"/>
        <v>0</v>
      </c>
      <c r="AY309" s="165">
        <f t="shared" si="156"/>
        <v>0</v>
      </c>
      <c r="AZ309" s="165">
        <f t="shared" si="157"/>
        <v>0</v>
      </c>
      <c r="BA309" s="165">
        <f t="shared" si="157"/>
        <v>0</v>
      </c>
      <c r="BB309" s="166">
        <f t="shared" si="158"/>
        <v>0</v>
      </c>
      <c r="BC309" s="44">
        <v>161445</v>
      </c>
      <c r="BD309" s="163"/>
      <c r="BE309" s="165"/>
      <c r="BF309" s="165"/>
      <c r="BG309" s="165"/>
      <c r="BH309" s="166"/>
      <c r="BJ309" s="167"/>
      <c r="CA309" s="163">
        <v>300</v>
      </c>
      <c r="CB309" s="45">
        <v>300</v>
      </c>
      <c r="CC309" s="44" t="s">
        <v>403</v>
      </c>
      <c r="CD309" s="168">
        <f t="shared" si="159"/>
        <v>157696</v>
      </c>
      <c r="CE309" s="169">
        <v>127242</v>
      </c>
      <c r="CF309" s="156">
        <f t="shared" si="160"/>
        <v>30454</v>
      </c>
      <c r="CG309" s="156">
        <v>6214.8</v>
      </c>
      <c r="CH309" s="156">
        <v>0</v>
      </c>
      <c r="CI309" s="156">
        <f t="shared" si="161"/>
        <v>0</v>
      </c>
      <c r="CJ309" s="169">
        <f t="shared" si="139"/>
        <v>36668.800000000003</v>
      </c>
      <c r="CK309" s="170">
        <f t="shared" si="140"/>
        <v>32515.818937148382</v>
      </c>
      <c r="CZ309" s="156"/>
      <c r="DA309" s="163">
        <v>300</v>
      </c>
      <c r="DB309" s="44" t="s">
        <v>403</v>
      </c>
      <c r="DC309" s="156"/>
      <c r="DD309" s="156"/>
      <c r="DE309" s="156"/>
      <c r="DF309" s="156"/>
      <c r="DG309" s="171">
        <f t="shared" si="162"/>
        <v>0</v>
      </c>
      <c r="DH309" s="156"/>
      <c r="DI309" s="156"/>
      <c r="DJ309" s="156"/>
      <c r="DK309" s="171">
        <f t="shared" si="163"/>
        <v>0</v>
      </c>
      <c r="DL309" s="172">
        <f t="shared" si="141"/>
        <v>0</v>
      </c>
      <c r="DM309" s="156"/>
      <c r="DN309" s="172">
        <f t="shared" si="142"/>
        <v>0</v>
      </c>
      <c r="DO309" s="156"/>
      <c r="DP309" s="162">
        <f t="shared" si="143"/>
        <v>30454</v>
      </c>
      <c r="DQ309" s="156">
        <f t="shared" si="144"/>
        <v>0</v>
      </c>
      <c r="DR309" s="156">
        <f t="shared" si="164"/>
        <v>30454</v>
      </c>
      <c r="DS309" s="171"/>
      <c r="DT309" s="172">
        <f t="shared" si="165"/>
        <v>0</v>
      </c>
      <c r="DU309" s="156"/>
      <c r="DV309" s="173"/>
      <c r="DW309" s="174"/>
      <c r="DX309" s="174"/>
      <c r="DY309" s="174"/>
      <c r="DZ309" s="171"/>
      <c r="EA309" s="175"/>
      <c r="EB309" s="176"/>
      <c r="EC309" s="177">
        <f t="shared" si="145"/>
        <v>-300</v>
      </c>
      <c r="ED309" s="175"/>
      <c r="EE309" s="178"/>
      <c r="EF309" s="175"/>
      <c r="EG309" s="175"/>
      <c r="EH309" s="174"/>
      <c r="EI309" s="175"/>
      <c r="EJ309" s="175"/>
      <c r="EK309" s="175"/>
      <c r="EL309" s="175"/>
      <c r="EM309" s="175"/>
    </row>
    <row r="310" spans="1:143" s="44" customFormat="1" ht="12" x14ac:dyDescent="0.2">
      <c r="A310" s="154">
        <v>301</v>
      </c>
      <c r="B310" s="45">
        <v>301</v>
      </c>
      <c r="C310" s="44" t="s">
        <v>404</v>
      </c>
      <c r="D310" s="155">
        <f t="shared" si="146"/>
        <v>88.842154789775861</v>
      </c>
      <c r="E310" s="156">
        <f t="shared" si="147"/>
        <v>1413821.1029310643</v>
      </c>
      <c r="F310" s="156">
        <f t="shared" si="147"/>
        <v>0</v>
      </c>
      <c r="G310" s="156">
        <f t="shared" si="147"/>
        <v>83333.941192809769</v>
      </c>
      <c r="H310" s="157">
        <f t="shared" si="148"/>
        <v>1497155.044123874</v>
      </c>
      <c r="I310" s="156"/>
      <c r="J310" s="158">
        <f t="shared" si="149"/>
        <v>83333.941192809769</v>
      </c>
      <c r="K310" s="159">
        <f t="shared" si="150"/>
        <v>154898.23957284132</v>
      </c>
      <c r="L310" s="160">
        <f t="shared" si="133"/>
        <v>238232.18076565111</v>
      </c>
      <c r="M310" s="156"/>
      <c r="N310" s="161">
        <f t="shared" si="134"/>
        <v>1258922.8633582229</v>
      </c>
      <c r="O310" s="156"/>
      <c r="P310" s="162">
        <f t="shared" si="151"/>
        <v>83333.941192809769</v>
      </c>
      <c r="Q310" s="156">
        <f t="shared" si="152"/>
        <v>0</v>
      </c>
      <c r="R310" s="156">
        <f t="shared" si="153"/>
        <v>0</v>
      </c>
      <c r="S310" s="156">
        <f t="shared" si="154"/>
        <v>0</v>
      </c>
      <c r="T310" s="156">
        <f t="shared" si="135"/>
        <v>154898.23957284132</v>
      </c>
      <c r="U310" s="157">
        <f t="shared" si="136"/>
        <v>238232.18076565111</v>
      </c>
      <c r="V310" s="156"/>
      <c r="W310" s="161">
        <f t="shared" si="137"/>
        <v>326574.64412387408</v>
      </c>
      <c r="AA310" s="163">
        <v>301</v>
      </c>
      <c r="AB310" s="164">
        <v>88.842154789775861</v>
      </c>
      <c r="AC310" s="164">
        <v>0</v>
      </c>
      <c r="AD310" s="164">
        <v>0</v>
      </c>
      <c r="AE310" s="164">
        <v>0</v>
      </c>
      <c r="AF310" s="164">
        <v>0</v>
      </c>
      <c r="AG310" s="164">
        <v>0</v>
      </c>
      <c r="AH310" s="164">
        <v>1414228</v>
      </c>
      <c r="AI310" s="165">
        <v>406.89706893717414</v>
      </c>
      <c r="AJ310" s="165">
        <v>0</v>
      </c>
      <c r="AK310" s="165">
        <v>0</v>
      </c>
      <c r="AL310" s="165">
        <v>1413821.1029310643</v>
      </c>
      <c r="AM310" s="165">
        <v>0</v>
      </c>
      <c r="AN310" s="165">
        <v>83333.941192809769</v>
      </c>
      <c r="AO310" s="165">
        <v>1497155.0441238733</v>
      </c>
      <c r="AP310" s="165">
        <v>0</v>
      </c>
      <c r="AQ310" s="165">
        <v>0</v>
      </c>
      <c r="AR310" s="165">
        <v>0</v>
      </c>
      <c r="AS310" s="165">
        <v>0</v>
      </c>
      <c r="AT310" s="165">
        <v>0</v>
      </c>
      <c r="AU310" s="166">
        <v>1497155.0441238733</v>
      </c>
      <c r="AW310" s="163">
        <f t="shared" si="138"/>
        <v>301</v>
      </c>
      <c r="AX310" s="164">
        <f t="shared" si="155"/>
        <v>0</v>
      </c>
      <c r="AY310" s="165">
        <f t="shared" si="156"/>
        <v>0</v>
      </c>
      <c r="AZ310" s="165">
        <f t="shared" si="157"/>
        <v>0</v>
      </c>
      <c r="BA310" s="165">
        <f t="shared" si="157"/>
        <v>0</v>
      </c>
      <c r="BB310" s="166">
        <f t="shared" si="158"/>
        <v>0</v>
      </c>
      <c r="BC310" s="44">
        <v>1497556</v>
      </c>
      <c r="BD310" s="163"/>
      <c r="BE310" s="165"/>
      <c r="BF310" s="165"/>
      <c r="BG310" s="165"/>
      <c r="BH310" s="166"/>
      <c r="BJ310" s="167"/>
      <c r="CA310" s="163">
        <v>301</v>
      </c>
      <c r="CB310" s="45">
        <v>301</v>
      </c>
      <c r="CC310" s="44" t="s">
        <v>404</v>
      </c>
      <c r="CD310" s="168">
        <f t="shared" si="159"/>
        <v>1413821.1029310643</v>
      </c>
      <c r="CE310" s="169">
        <v>1302782</v>
      </c>
      <c r="CF310" s="156">
        <f t="shared" si="160"/>
        <v>111039.10293106432</v>
      </c>
      <c r="CG310" s="156">
        <v>132201.60000000001</v>
      </c>
      <c r="CH310" s="156">
        <v>0</v>
      </c>
      <c r="CI310" s="156">
        <f t="shared" si="161"/>
        <v>0</v>
      </c>
      <c r="CJ310" s="169">
        <f t="shared" si="139"/>
        <v>243240.70293106433</v>
      </c>
      <c r="CK310" s="170">
        <f t="shared" si="140"/>
        <v>154898.23957284132</v>
      </c>
      <c r="CZ310" s="156"/>
      <c r="DA310" s="163">
        <v>301</v>
      </c>
      <c r="DB310" s="44" t="s">
        <v>404</v>
      </c>
      <c r="DC310" s="156"/>
      <c r="DD310" s="156"/>
      <c r="DE310" s="156"/>
      <c r="DF310" s="156"/>
      <c r="DG310" s="171">
        <f t="shared" si="162"/>
        <v>0</v>
      </c>
      <c r="DH310" s="156"/>
      <c r="DI310" s="156"/>
      <c r="DJ310" s="156"/>
      <c r="DK310" s="171">
        <f t="shared" si="163"/>
        <v>0</v>
      </c>
      <c r="DL310" s="172">
        <f t="shared" si="141"/>
        <v>0</v>
      </c>
      <c r="DM310" s="156"/>
      <c r="DN310" s="172">
        <f t="shared" si="142"/>
        <v>0</v>
      </c>
      <c r="DO310" s="156"/>
      <c r="DP310" s="162">
        <f t="shared" si="143"/>
        <v>111039.10293106432</v>
      </c>
      <c r="DQ310" s="156">
        <f t="shared" si="144"/>
        <v>0</v>
      </c>
      <c r="DR310" s="156">
        <f t="shared" si="164"/>
        <v>111039.10293106432</v>
      </c>
      <c r="DS310" s="171"/>
      <c r="DT310" s="172">
        <f t="shared" si="165"/>
        <v>0</v>
      </c>
      <c r="DU310" s="156"/>
      <c r="DV310" s="173"/>
      <c r="DW310" s="174"/>
      <c r="DX310" s="174"/>
      <c r="DY310" s="174"/>
      <c r="DZ310" s="171"/>
      <c r="EA310" s="175"/>
      <c r="EB310" s="176"/>
      <c r="EC310" s="177">
        <f t="shared" si="145"/>
        <v>-301</v>
      </c>
      <c r="ED310" s="175"/>
      <c r="EE310" s="178"/>
      <c r="EF310" s="175"/>
      <c r="EG310" s="175"/>
      <c r="EH310" s="174"/>
      <c r="EI310" s="175"/>
      <c r="EJ310" s="175"/>
      <c r="EK310" s="175"/>
      <c r="EL310" s="175"/>
      <c r="EM310" s="175"/>
    </row>
    <row r="311" spans="1:143" s="44" customFormat="1" ht="12" x14ac:dyDescent="0.2">
      <c r="A311" s="154">
        <v>302</v>
      </c>
      <c r="B311" s="45">
        <v>302</v>
      </c>
      <c r="C311" s="44" t="s">
        <v>405</v>
      </c>
      <c r="D311" s="155">
        <f t="shared" si="146"/>
        <v>0</v>
      </c>
      <c r="E311" s="156">
        <f t="shared" si="147"/>
        <v>0</v>
      </c>
      <c r="F311" s="156">
        <f t="shared" si="147"/>
        <v>0</v>
      </c>
      <c r="G311" s="156">
        <f t="shared" si="147"/>
        <v>0</v>
      </c>
      <c r="H311" s="157">
        <f t="shared" si="148"/>
        <v>0</v>
      </c>
      <c r="I311" s="156"/>
      <c r="J311" s="158">
        <f t="shared" si="149"/>
        <v>0</v>
      </c>
      <c r="K311" s="159">
        <f t="shared" si="150"/>
        <v>0</v>
      </c>
      <c r="L311" s="160">
        <f t="shared" si="133"/>
        <v>0</v>
      </c>
      <c r="M311" s="156"/>
      <c r="N311" s="161">
        <f t="shared" si="134"/>
        <v>0</v>
      </c>
      <c r="O311" s="156"/>
      <c r="P311" s="162">
        <f t="shared" si="151"/>
        <v>0</v>
      </c>
      <c r="Q311" s="156">
        <f t="shared" si="152"/>
        <v>0</v>
      </c>
      <c r="R311" s="156">
        <f t="shared" si="153"/>
        <v>0</v>
      </c>
      <c r="S311" s="156">
        <f t="shared" si="154"/>
        <v>0</v>
      </c>
      <c r="T311" s="156">
        <f t="shared" si="135"/>
        <v>0</v>
      </c>
      <c r="U311" s="157">
        <f t="shared" si="136"/>
        <v>0</v>
      </c>
      <c r="V311" s="156"/>
      <c r="W311" s="161">
        <f t="shared" si="137"/>
        <v>0</v>
      </c>
      <c r="AA311" s="163">
        <v>302</v>
      </c>
      <c r="AB311" s="164"/>
      <c r="AC311" s="164"/>
      <c r="AD311" s="164"/>
      <c r="AE311" s="164"/>
      <c r="AF311" s="164"/>
      <c r="AG311" s="164"/>
      <c r="AH311" s="164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6"/>
      <c r="AW311" s="163">
        <f t="shared" si="138"/>
        <v>302</v>
      </c>
      <c r="AX311" s="164">
        <f t="shared" si="155"/>
        <v>0</v>
      </c>
      <c r="AY311" s="165">
        <f t="shared" si="156"/>
        <v>0</v>
      </c>
      <c r="AZ311" s="165">
        <f t="shared" si="157"/>
        <v>0</v>
      </c>
      <c r="BA311" s="165">
        <f t="shared" si="157"/>
        <v>0</v>
      </c>
      <c r="BB311" s="166">
        <f t="shared" si="158"/>
        <v>0</v>
      </c>
      <c r="BD311" s="163"/>
      <c r="BE311" s="165"/>
      <c r="BF311" s="165"/>
      <c r="BG311" s="165"/>
      <c r="BH311" s="166"/>
      <c r="BJ311" s="167"/>
      <c r="CA311" s="163">
        <v>302</v>
      </c>
      <c r="CB311" s="45">
        <v>302</v>
      </c>
      <c r="CC311" s="44" t="s">
        <v>405</v>
      </c>
      <c r="CD311" s="168">
        <f t="shared" si="159"/>
        <v>0</v>
      </c>
      <c r="CE311" s="169">
        <v>0</v>
      </c>
      <c r="CF311" s="156">
        <f t="shared" si="160"/>
        <v>0</v>
      </c>
      <c r="CG311" s="156">
        <v>0</v>
      </c>
      <c r="CH311" s="156">
        <v>0</v>
      </c>
      <c r="CI311" s="156">
        <f t="shared" si="161"/>
        <v>0</v>
      </c>
      <c r="CJ311" s="169">
        <f t="shared" si="139"/>
        <v>0</v>
      </c>
      <c r="CK311" s="170">
        <f t="shared" si="140"/>
        <v>0</v>
      </c>
      <c r="CZ311" s="156"/>
      <c r="DA311" s="163">
        <v>302</v>
      </c>
      <c r="DB311" s="44" t="s">
        <v>405</v>
      </c>
      <c r="DC311" s="156"/>
      <c r="DD311" s="156"/>
      <c r="DE311" s="156"/>
      <c r="DF311" s="156"/>
      <c r="DG311" s="171">
        <f t="shared" si="162"/>
        <v>0</v>
      </c>
      <c r="DH311" s="156"/>
      <c r="DI311" s="156"/>
      <c r="DJ311" s="156"/>
      <c r="DK311" s="171">
        <f t="shared" si="163"/>
        <v>0</v>
      </c>
      <c r="DL311" s="172">
        <f t="shared" si="141"/>
        <v>0</v>
      </c>
      <c r="DM311" s="156"/>
      <c r="DN311" s="172">
        <f t="shared" si="142"/>
        <v>0</v>
      </c>
      <c r="DO311" s="156"/>
      <c r="DP311" s="162">
        <f t="shared" si="143"/>
        <v>0</v>
      </c>
      <c r="DQ311" s="156">
        <f t="shared" si="144"/>
        <v>0</v>
      </c>
      <c r="DR311" s="156">
        <f t="shared" si="164"/>
        <v>0</v>
      </c>
      <c r="DS311" s="171"/>
      <c r="DT311" s="172">
        <f t="shared" si="165"/>
        <v>0</v>
      </c>
      <c r="DU311" s="156"/>
      <c r="DV311" s="173"/>
      <c r="DW311" s="174"/>
      <c r="DX311" s="174"/>
      <c r="DY311" s="174"/>
      <c r="DZ311" s="171"/>
      <c r="EA311" s="175"/>
      <c r="EB311" s="176"/>
      <c r="EC311" s="177">
        <f t="shared" si="145"/>
        <v>-302</v>
      </c>
      <c r="ED311" s="175"/>
      <c r="EE311" s="178"/>
      <c r="EF311" s="175"/>
      <c r="EG311" s="175"/>
      <c r="EH311" s="174"/>
      <c r="EI311" s="175"/>
      <c r="EJ311" s="175"/>
      <c r="EK311" s="175"/>
      <c r="EL311" s="175"/>
      <c r="EM311" s="175"/>
    </row>
    <row r="312" spans="1:143" s="44" customFormat="1" ht="12" x14ac:dyDescent="0.2">
      <c r="A312" s="154">
        <v>303</v>
      </c>
      <c r="B312" s="45">
        <v>303</v>
      </c>
      <c r="C312" s="44" t="s">
        <v>406</v>
      </c>
      <c r="D312" s="155">
        <f t="shared" si="146"/>
        <v>0</v>
      </c>
      <c r="E312" s="156">
        <f t="shared" si="147"/>
        <v>0</v>
      </c>
      <c r="F312" s="156">
        <f t="shared" si="147"/>
        <v>0</v>
      </c>
      <c r="G312" s="156">
        <f t="shared" si="147"/>
        <v>0</v>
      </c>
      <c r="H312" s="157">
        <f t="shared" si="148"/>
        <v>0</v>
      </c>
      <c r="I312" s="156"/>
      <c r="J312" s="158">
        <f t="shared" si="149"/>
        <v>0</v>
      </c>
      <c r="K312" s="159">
        <f t="shared" si="150"/>
        <v>0</v>
      </c>
      <c r="L312" s="160">
        <f t="shared" si="133"/>
        <v>0</v>
      </c>
      <c r="M312" s="156"/>
      <c r="N312" s="161">
        <f t="shared" si="134"/>
        <v>0</v>
      </c>
      <c r="O312" s="156"/>
      <c r="P312" s="162">
        <f t="shared" si="151"/>
        <v>0</v>
      </c>
      <c r="Q312" s="156">
        <f t="shared" si="152"/>
        <v>0</v>
      </c>
      <c r="R312" s="156">
        <f t="shared" si="153"/>
        <v>0</v>
      </c>
      <c r="S312" s="156">
        <f t="shared" si="154"/>
        <v>0</v>
      </c>
      <c r="T312" s="156">
        <f t="shared" si="135"/>
        <v>0</v>
      </c>
      <c r="U312" s="157">
        <f t="shared" si="136"/>
        <v>0</v>
      </c>
      <c r="V312" s="156"/>
      <c r="W312" s="161">
        <f t="shared" si="137"/>
        <v>0</v>
      </c>
      <c r="AA312" s="163">
        <v>303</v>
      </c>
      <c r="AB312" s="164"/>
      <c r="AC312" s="164"/>
      <c r="AD312" s="164"/>
      <c r="AE312" s="164"/>
      <c r="AF312" s="164"/>
      <c r="AG312" s="164"/>
      <c r="AH312" s="164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6"/>
      <c r="AW312" s="163">
        <f t="shared" si="138"/>
        <v>303</v>
      </c>
      <c r="AX312" s="164">
        <f t="shared" si="155"/>
        <v>0</v>
      </c>
      <c r="AY312" s="165">
        <f t="shared" si="156"/>
        <v>0</v>
      </c>
      <c r="AZ312" s="165">
        <f t="shared" si="157"/>
        <v>0</v>
      </c>
      <c r="BA312" s="165">
        <f t="shared" si="157"/>
        <v>0</v>
      </c>
      <c r="BB312" s="166">
        <f t="shared" si="158"/>
        <v>0</v>
      </c>
      <c r="BD312" s="163"/>
      <c r="BE312" s="165"/>
      <c r="BF312" s="165"/>
      <c r="BG312" s="165"/>
      <c r="BH312" s="166"/>
      <c r="BJ312" s="167"/>
      <c r="CA312" s="163">
        <v>303</v>
      </c>
      <c r="CB312" s="45">
        <v>303</v>
      </c>
      <c r="CC312" s="44" t="s">
        <v>406</v>
      </c>
      <c r="CD312" s="168">
        <f t="shared" si="159"/>
        <v>0</v>
      </c>
      <c r="CE312" s="169">
        <v>0</v>
      </c>
      <c r="CF312" s="156">
        <f t="shared" si="160"/>
        <v>0</v>
      </c>
      <c r="CG312" s="156">
        <v>0</v>
      </c>
      <c r="CH312" s="156">
        <v>0</v>
      </c>
      <c r="CI312" s="156">
        <f t="shared" si="161"/>
        <v>0</v>
      </c>
      <c r="CJ312" s="169">
        <f t="shared" si="139"/>
        <v>0</v>
      </c>
      <c r="CK312" s="170">
        <f t="shared" si="140"/>
        <v>0</v>
      </c>
      <c r="CZ312" s="156"/>
      <c r="DA312" s="163">
        <v>303</v>
      </c>
      <c r="DB312" s="44" t="s">
        <v>406</v>
      </c>
      <c r="DC312" s="156"/>
      <c r="DD312" s="156"/>
      <c r="DE312" s="156"/>
      <c r="DF312" s="156"/>
      <c r="DG312" s="171">
        <f t="shared" si="162"/>
        <v>0</v>
      </c>
      <c r="DH312" s="156"/>
      <c r="DI312" s="156"/>
      <c r="DJ312" s="156"/>
      <c r="DK312" s="171">
        <f t="shared" si="163"/>
        <v>0</v>
      </c>
      <c r="DL312" s="172">
        <f t="shared" si="141"/>
        <v>0</v>
      </c>
      <c r="DM312" s="156"/>
      <c r="DN312" s="172">
        <f t="shared" si="142"/>
        <v>0</v>
      </c>
      <c r="DO312" s="156"/>
      <c r="DP312" s="162">
        <f t="shared" si="143"/>
        <v>0</v>
      </c>
      <c r="DQ312" s="156">
        <f t="shared" si="144"/>
        <v>0</v>
      </c>
      <c r="DR312" s="156">
        <f t="shared" si="164"/>
        <v>0</v>
      </c>
      <c r="DS312" s="171"/>
      <c r="DT312" s="172">
        <f t="shared" si="165"/>
        <v>0</v>
      </c>
      <c r="DU312" s="156"/>
      <c r="DV312" s="173"/>
      <c r="DW312" s="174"/>
      <c r="DX312" s="174"/>
      <c r="DY312" s="174"/>
      <c r="DZ312" s="171"/>
      <c r="EA312" s="175"/>
      <c r="EB312" s="176"/>
      <c r="EC312" s="177">
        <f t="shared" si="145"/>
        <v>-303</v>
      </c>
      <c r="ED312" s="175"/>
      <c r="EE312" s="178"/>
      <c r="EF312" s="175"/>
      <c r="EG312" s="175"/>
      <c r="EH312" s="174"/>
      <c r="EI312" s="175"/>
      <c r="EJ312" s="175"/>
      <c r="EK312" s="175"/>
      <c r="EL312" s="175"/>
      <c r="EM312" s="175"/>
    </row>
    <row r="313" spans="1:143" s="44" customFormat="1" ht="12" x14ac:dyDescent="0.2">
      <c r="A313" s="154">
        <v>304</v>
      </c>
      <c r="B313" s="45">
        <v>304</v>
      </c>
      <c r="C313" s="44" t="s">
        <v>407</v>
      </c>
      <c r="D313" s="155">
        <f t="shared" si="146"/>
        <v>1.0007017543859646</v>
      </c>
      <c r="E313" s="156">
        <f t="shared" si="147"/>
        <v>20629.415677192981</v>
      </c>
      <c r="F313" s="156">
        <f t="shared" si="147"/>
        <v>0</v>
      </c>
      <c r="G313" s="156">
        <f t="shared" si="147"/>
        <v>938.65824561403531</v>
      </c>
      <c r="H313" s="157">
        <f t="shared" si="148"/>
        <v>21568.073922807016</v>
      </c>
      <c r="I313" s="156"/>
      <c r="J313" s="158">
        <f t="shared" si="149"/>
        <v>938.65824561403531</v>
      </c>
      <c r="K313" s="159">
        <f t="shared" si="150"/>
        <v>7056.542676026429</v>
      </c>
      <c r="L313" s="160">
        <f t="shared" si="133"/>
        <v>7995.200921640464</v>
      </c>
      <c r="M313" s="156"/>
      <c r="N313" s="161">
        <f t="shared" si="134"/>
        <v>13572.873001166552</v>
      </c>
      <c r="O313" s="156"/>
      <c r="P313" s="162">
        <f t="shared" si="151"/>
        <v>938.65824561403531</v>
      </c>
      <c r="Q313" s="156">
        <f t="shared" si="152"/>
        <v>0</v>
      </c>
      <c r="R313" s="156">
        <f t="shared" si="153"/>
        <v>0</v>
      </c>
      <c r="S313" s="156">
        <f t="shared" si="154"/>
        <v>0</v>
      </c>
      <c r="T313" s="156">
        <f t="shared" si="135"/>
        <v>7056.542676026429</v>
      </c>
      <c r="U313" s="157">
        <f t="shared" si="136"/>
        <v>7995.200921640464</v>
      </c>
      <c r="V313" s="156"/>
      <c r="W313" s="161">
        <f t="shared" si="137"/>
        <v>11083.273922807017</v>
      </c>
      <c r="AA313" s="163">
        <v>304</v>
      </c>
      <c r="AB313" s="164">
        <v>1.0007017543859646</v>
      </c>
      <c r="AC313" s="164">
        <v>0</v>
      </c>
      <c r="AD313" s="164">
        <v>0</v>
      </c>
      <c r="AE313" s="164">
        <v>0</v>
      </c>
      <c r="AF313" s="164">
        <v>0</v>
      </c>
      <c r="AG313" s="164">
        <v>0</v>
      </c>
      <c r="AH313" s="164">
        <v>20878</v>
      </c>
      <c r="AI313" s="165">
        <v>248.58432280701754</v>
      </c>
      <c r="AJ313" s="165">
        <v>0</v>
      </c>
      <c r="AK313" s="165">
        <v>0</v>
      </c>
      <c r="AL313" s="165">
        <v>20629.415677192981</v>
      </c>
      <c r="AM313" s="165">
        <v>0</v>
      </c>
      <c r="AN313" s="165">
        <v>938.65824561403531</v>
      </c>
      <c r="AO313" s="165">
        <v>21568.073922807016</v>
      </c>
      <c r="AP313" s="165">
        <v>0</v>
      </c>
      <c r="AQ313" s="165">
        <v>0</v>
      </c>
      <c r="AR313" s="165">
        <v>0</v>
      </c>
      <c r="AS313" s="165">
        <v>0</v>
      </c>
      <c r="AT313" s="165">
        <v>0</v>
      </c>
      <c r="AU313" s="166">
        <v>21568.073922807016</v>
      </c>
      <c r="AW313" s="163">
        <f t="shared" si="138"/>
        <v>304</v>
      </c>
      <c r="AX313" s="164">
        <f t="shared" si="155"/>
        <v>0</v>
      </c>
      <c r="AY313" s="165">
        <f t="shared" si="156"/>
        <v>0</v>
      </c>
      <c r="AZ313" s="165">
        <f t="shared" si="157"/>
        <v>0</v>
      </c>
      <c r="BA313" s="165">
        <f t="shared" si="157"/>
        <v>0</v>
      </c>
      <c r="BB313" s="166">
        <f t="shared" si="158"/>
        <v>0</v>
      </c>
      <c r="BC313" s="44">
        <v>21814</v>
      </c>
      <c r="BD313" s="163"/>
      <c r="BE313" s="165"/>
      <c r="BF313" s="165"/>
      <c r="BG313" s="165"/>
      <c r="BH313" s="166"/>
      <c r="BJ313" s="167"/>
      <c r="CA313" s="163">
        <v>304</v>
      </c>
      <c r="CB313" s="45">
        <v>304</v>
      </c>
      <c r="CC313" s="44" t="s">
        <v>407</v>
      </c>
      <c r="CD313" s="168">
        <f t="shared" si="159"/>
        <v>20629.415677192981</v>
      </c>
      <c r="CE313" s="169">
        <v>15106</v>
      </c>
      <c r="CF313" s="156">
        <f t="shared" si="160"/>
        <v>5523.4156771929811</v>
      </c>
      <c r="CG313" s="156">
        <v>4621.2</v>
      </c>
      <c r="CH313" s="156">
        <v>0</v>
      </c>
      <c r="CI313" s="156">
        <f t="shared" si="161"/>
        <v>0</v>
      </c>
      <c r="CJ313" s="169">
        <f t="shared" si="139"/>
        <v>10144.615677192982</v>
      </c>
      <c r="CK313" s="170">
        <f t="shared" si="140"/>
        <v>7056.542676026429</v>
      </c>
      <c r="CZ313" s="156"/>
      <c r="DA313" s="163">
        <v>304</v>
      </c>
      <c r="DB313" s="44" t="s">
        <v>407</v>
      </c>
      <c r="DC313" s="156"/>
      <c r="DD313" s="156"/>
      <c r="DE313" s="156"/>
      <c r="DF313" s="156"/>
      <c r="DG313" s="171">
        <f t="shared" si="162"/>
        <v>0</v>
      </c>
      <c r="DH313" s="156"/>
      <c r="DI313" s="156"/>
      <c r="DJ313" s="156"/>
      <c r="DK313" s="171">
        <f t="shared" si="163"/>
        <v>0</v>
      </c>
      <c r="DL313" s="172">
        <f t="shared" si="141"/>
        <v>0</v>
      </c>
      <c r="DM313" s="156"/>
      <c r="DN313" s="172">
        <f t="shared" si="142"/>
        <v>0</v>
      </c>
      <c r="DO313" s="156"/>
      <c r="DP313" s="162">
        <f t="shared" si="143"/>
        <v>5523.4156771929811</v>
      </c>
      <c r="DQ313" s="156">
        <f t="shared" si="144"/>
        <v>0</v>
      </c>
      <c r="DR313" s="156">
        <f t="shared" si="164"/>
        <v>5523.4156771929811</v>
      </c>
      <c r="DS313" s="171"/>
      <c r="DT313" s="172">
        <f t="shared" si="165"/>
        <v>0</v>
      </c>
      <c r="DU313" s="156"/>
      <c r="DV313" s="173"/>
      <c r="DW313" s="174"/>
      <c r="DX313" s="174"/>
      <c r="DY313" s="174"/>
      <c r="DZ313" s="171"/>
      <c r="EA313" s="175"/>
      <c r="EB313" s="176"/>
      <c r="EC313" s="177">
        <f t="shared" si="145"/>
        <v>-304</v>
      </c>
      <c r="ED313" s="175"/>
      <c r="EE313" s="178"/>
      <c r="EF313" s="175"/>
      <c r="EG313" s="175"/>
      <c r="EH313" s="174"/>
      <c r="EI313" s="175"/>
      <c r="EJ313" s="175"/>
      <c r="EK313" s="175"/>
      <c r="EL313" s="175"/>
      <c r="EM313" s="175"/>
    </row>
    <row r="314" spans="1:143" s="44" customFormat="1" ht="12" x14ac:dyDescent="0.2">
      <c r="A314" s="154">
        <v>305</v>
      </c>
      <c r="B314" s="45">
        <v>305</v>
      </c>
      <c r="C314" s="44" t="s">
        <v>408</v>
      </c>
      <c r="D314" s="155">
        <f t="shared" si="146"/>
        <v>71.192864477396611</v>
      </c>
      <c r="E314" s="156">
        <f t="shared" si="147"/>
        <v>1065865.8898608745</v>
      </c>
      <c r="F314" s="156">
        <f t="shared" si="147"/>
        <v>0</v>
      </c>
      <c r="G314" s="156">
        <f t="shared" si="147"/>
        <v>66778.906879797985</v>
      </c>
      <c r="H314" s="157">
        <f t="shared" si="148"/>
        <v>1132644.7967406726</v>
      </c>
      <c r="I314" s="156"/>
      <c r="J314" s="158">
        <f t="shared" si="149"/>
        <v>66778.906879797985</v>
      </c>
      <c r="K314" s="159">
        <f t="shared" si="150"/>
        <v>128756.61639987568</v>
      </c>
      <c r="L314" s="160">
        <f t="shared" si="133"/>
        <v>195535.52327967365</v>
      </c>
      <c r="M314" s="156"/>
      <c r="N314" s="161">
        <f t="shared" si="134"/>
        <v>937109.2734609989</v>
      </c>
      <c r="O314" s="156"/>
      <c r="P314" s="162">
        <f t="shared" si="151"/>
        <v>66778.906879797985</v>
      </c>
      <c r="Q314" s="156">
        <f t="shared" si="152"/>
        <v>487.66847612773859</v>
      </c>
      <c r="R314" s="156">
        <f t="shared" si="153"/>
        <v>0</v>
      </c>
      <c r="S314" s="156">
        <f t="shared" si="154"/>
        <v>0</v>
      </c>
      <c r="T314" s="156">
        <f t="shared" si="135"/>
        <v>128756.61639987568</v>
      </c>
      <c r="U314" s="157">
        <f t="shared" si="136"/>
        <v>196023.19175580141</v>
      </c>
      <c r="V314" s="156"/>
      <c r="W314" s="161">
        <f t="shared" si="137"/>
        <v>235069.26521680021</v>
      </c>
      <c r="AA314" s="163">
        <v>305</v>
      </c>
      <c r="AB314" s="164">
        <v>71.192864477396611</v>
      </c>
      <c r="AC314" s="164">
        <v>0</v>
      </c>
      <c r="AD314" s="164">
        <v>0</v>
      </c>
      <c r="AE314" s="164">
        <v>0</v>
      </c>
      <c r="AF314" s="164">
        <v>0</v>
      </c>
      <c r="AG314" s="164">
        <v>0</v>
      </c>
      <c r="AH314" s="164">
        <v>1066523</v>
      </c>
      <c r="AI314" s="165">
        <v>657.11013912637134</v>
      </c>
      <c r="AJ314" s="165">
        <v>0</v>
      </c>
      <c r="AK314" s="165">
        <v>0</v>
      </c>
      <c r="AL314" s="165">
        <v>1065865.8898608745</v>
      </c>
      <c r="AM314" s="165">
        <v>0</v>
      </c>
      <c r="AN314" s="165">
        <v>66778.906879797985</v>
      </c>
      <c r="AO314" s="165">
        <v>1132644.7967406726</v>
      </c>
      <c r="AP314" s="165">
        <v>0</v>
      </c>
      <c r="AQ314" s="165">
        <v>487.66847612773859</v>
      </c>
      <c r="AR314" s="165">
        <v>0</v>
      </c>
      <c r="AS314" s="165">
        <v>0</v>
      </c>
      <c r="AT314" s="165">
        <v>487.66847612773859</v>
      </c>
      <c r="AU314" s="166">
        <v>1133132.4652168006</v>
      </c>
      <c r="AW314" s="163">
        <f t="shared" si="138"/>
        <v>305</v>
      </c>
      <c r="AX314" s="164">
        <f t="shared" si="155"/>
        <v>0</v>
      </c>
      <c r="AY314" s="165">
        <f t="shared" si="156"/>
        <v>0</v>
      </c>
      <c r="AZ314" s="165">
        <f t="shared" si="157"/>
        <v>0</v>
      </c>
      <c r="BA314" s="165">
        <f t="shared" si="157"/>
        <v>0</v>
      </c>
      <c r="BB314" s="166">
        <f t="shared" si="158"/>
        <v>0</v>
      </c>
      <c r="BC314" s="44">
        <v>1133304</v>
      </c>
      <c r="BD314" s="163"/>
      <c r="BE314" s="165"/>
      <c r="BF314" s="165"/>
      <c r="BG314" s="165"/>
      <c r="BH314" s="166"/>
      <c r="BJ314" s="167"/>
      <c r="CA314" s="163">
        <v>305</v>
      </c>
      <c r="CB314" s="45">
        <v>305</v>
      </c>
      <c r="CC314" s="44" t="s">
        <v>408</v>
      </c>
      <c r="CD314" s="168">
        <f t="shared" si="159"/>
        <v>1065865.8898608745</v>
      </c>
      <c r="CE314" s="169">
        <v>951206</v>
      </c>
      <c r="CF314" s="156">
        <f t="shared" si="160"/>
        <v>114659.88986087451</v>
      </c>
      <c r="CG314" s="156">
        <v>42490.799999999996</v>
      </c>
      <c r="CH314" s="156">
        <v>10652</v>
      </c>
      <c r="CI314" s="156">
        <f t="shared" si="161"/>
        <v>0</v>
      </c>
      <c r="CJ314" s="169">
        <f t="shared" si="139"/>
        <v>167802.6898608745</v>
      </c>
      <c r="CK314" s="170">
        <f t="shared" si="140"/>
        <v>128756.61639987568</v>
      </c>
      <c r="CZ314" s="156"/>
      <c r="DA314" s="163">
        <v>305</v>
      </c>
      <c r="DB314" s="44" t="s">
        <v>408</v>
      </c>
      <c r="DC314" s="156"/>
      <c r="DD314" s="156"/>
      <c r="DE314" s="156"/>
      <c r="DF314" s="156"/>
      <c r="DG314" s="171">
        <f t="shared" si="162"/>
        <v>0</v>
      </c>
      <c r="DH314" s="156"/>
      <c r="DI314" s="156"/>
      <c r="DJ314" s="156"/>
      <c r="DK314" s="171">
        <f t="shared" si="163"/>
        <v>0</v>
      </c>
      <c r="DL314" s="172">
        <f t="shared" si="141"/>
        <v>0</v>
      </c>
      <c r="DM314" s="156"/>
      <c r="DN314" s="172">
        <f t="shared" si="142"/>
        <v>0</v>
      </c>
      <c r="DO314" s="156"/>
      <c r="DP314" s="162">
        <f t="shared" si="143"/>
        <v>114659.88986087451</v>
      </c>
      <c r="DQ314" s="156">
        <f t="shared" si="144"/>
        <v>0</v>
      </c>
      <c r="DR314" s="156">
        <f t="shared" si="164"/>
        <v>114659.88986087451</v>
      </c>
      <c r="DS314" s="171"/>
      <c r="DT314" s="172">
        <f t="shared" si="165"/>
        <v>0</v>
      </c>
      <c r="DU314" s="156"/>
      <c r="DV314" s="173"/>
      <c r="DW314" s="174"/>
      <c r="DX314" s="174"/>
      <c r="DY314" s="174"/>
      <c r="DZ314" s="171"/>
      <c r="EA314" s="175"/>
      <c r="EB314" s="176"/>
      <c r="EC314" s="177">
        <f t="shared" si="145"/>
        <v>-305</v>
      </c>
      <c r="ED314" s="175"/>
      <c r="EE314" s="178"/>
      <c r="EF314" s="175"/>
      <c r="EG314" s="175"/>
      <c r="EH314" s="174"/>
      <c r="EI314" s="175"/>
      <c r="EJ314" s="175"/>
      <c r="EK314" s="175"/>
      <c r="EL314" s="175"/>
      <c r="EM314" s="175"/>
    </row>
    <row r="315" spans="1:143" s="44" customFormat="1" ht="12" x14ac:dyDescent="0.2">
      <c r="A315" s="154">
        <v>306</v>
      </c>
      <c r="B315" s="45">
        <v>306</v>
      </c>
      <c r="C315" s="44" t="s">
        <v>409</v>
      </c>
      <c r="D315" s="155">
        <f t="shared" si="146"/>
        <v>10.285714285714285</v>
      </c>
      <c r="E315" s="156">
        <f t="shared" si="147"/>
        <v>144907</v>
      </c>
      <c r="F315" s="156">
        <f t="shared" si="147"/>
        <v>0</v>
      </c>
      <c r="G315" s="156">
        <f t="shared" si="147"/>
        <v>9647.9999999999982</v>
      </c>
      <c r="H315" s="157">
        <f t="shared" si="148"/>
        <v>154555</v>
      </c>
      <c r="I315" s="156"/>
      <c r="J315" s="158">
        <f t="shared" si="149"/>
        <v>9647.9999999999982</v>
      </c>
      <c r="K315" s="159">
        <f t="shared" si="150"/>
        <v>25108.201990884103</v>
      </c>
      <c r="L315" s="160">
        <f t="shared" si="133"/>
        <v>34756.201990884103</v>
      </c>
      <c r="M315" s="156"/>
      <c r="N315" s="161">
        <f t="shared" si="134"/>
        <v>119798.7980091159</v>
      </c>
      <c r="O315" s="156"/>
      <c r="P315" s="162">
        <f t="shared" si="151"/>
        <v>9647.9999999999982</v>
      </c>
      <c r="Q315" s="156">
        <f t="shared" si="152"/>
        <v>0</v>
      </c>
      <c r="R315" s="156">
        <f t="shared" si="153"/>
        <v>0</v>
      </c>
      <c r="S315" s="156">
        <f t="shared" si="154"/>
        <v>0</v>
      </c>
      <c r="T315" s="156">
        <f t="shared" si="135"/>
        <v>25108.201990884103</v>
      </c>
      <c r="U315" s="157">
        <f t="shared" si="136"/>
        <v>34756.201990884103</v>
      </c>
      <c r="V315" s="156"/>
      <c r="W315" s="161">
        <f t="shared" si="137"/>
        <v>65025</v>
      </c>
      <c r="AA315" s="163">
        <v>306</v>
      </c>
      <c r="AB315" s="164">
        <v>10.285714285714285</v>
      </c>
      <c r="AC315" s="164">
        <v>0</v>
      </c>
      <c r="AD315" s="164">
        <v>0</v>
      </c>
      <c r="AE315" s="164">
        <v>0</v>
      </c>
      <c r="AF315" s="164">
        <v>0</v>
      </c>
      <c r="AG315" s="164">
        <v>0</v>
      </c>
      <c r="AH315" s="164">
        <v>144907</v>
      </c>
      <c r="AI315" s="165">
        <v>0</v>
      </c>
      <c r="AJ315" s="165">
        <v>0</v>
      </c>
      <c r="AK315" s="165">
        <v>0</v>
      </c>
      <c r="AL315" s="165">
        <v>144907</v>
      </c>
      <c r="AM315" s="165">
        <v>0</v>
      </c>
      <c r="AN315" s="165">
        <v>9647.9999999999982</v>
      </c>
      <c r="AO315" s="165">
        <v>154555</v>
      </c>
      <c r="AP315" s="165">
        <v>0</v>
      </c>
      <c r="AQ315" s="165">
        <v>0</v>
      </c>
      <c r="AR315" s="165">
        <v>0</v>
      </c>
      <c r="AS315" s="165">
        <v>0</v>
      </c>
      <c r="AT315" s="165">
        <v>0</v>
      </c>
      <c r="AU315" s="166">
        <v>154555</v>
      </c>
      <c r="AW315" s="163">
        <f t="shared" si="138"/>
        <v>306</v>
      </c>
      <c r="AX315" s="164">
        <f t="shared" si="155"/>
        <v>0</v>
      </c>
      <c r="AY315" s="165">
        <f t="shared" si="156"/>
        <v>0</v>
      </c>
      <c r="AZ315" s="165">
        <f t="shared" si="157"/>
        <v>0</v>
      </c>
      <c r="BA315" s="165">
        <f t="shared" si="157"/>
        <v>0</v>
      </c>
      <c r="BB315" s="166">
        <f t="shared" si="158"/>
        <v>0</v>
      </c>
      <c r="BC315" s="44">
        <v>154553</v>
      </c>
      <c r="BD315" s="163"/>
      <c r="BE315" s="165"/>
      <c r="BF315" s="165"/>
      <c r="BG315" s="165"/>
      <c r="BH315" s="166"/>
      <c r="BJ315" s="167"/>
      <c r="CA315" s="163">
        <v>306</v>
      </c>
      <c r="CB315" s="45">
        <v>306</v>
      </c>
      <c r="CC315" s="44" t="s">
        <v>409</v>
      </c>
      <c r="CD315" s="168">
        <f t="shared" si="159"/>
        <v>144907</v>
      </c>
      <c r="CE315" s="169">
        <v>123930</v>
      </c>
      <c r="CF315" s="156">
        <f t="shared" si="160"/>
        <v>20977</v>
      </c>
      <c r="CG315" s="156">
        <v>12452.4</v>
      </c>
      <c r="CH315" s="156">
        <v>21947.600000000002</v>
      </c>
      <c r="CI315" s="156">
        <f t="shared" si="161"/>
        <v>0</v>
      </c>
      <c r="CJ315" s="169">
        <f t="shared" si="139"/>
        <v>55377</v>
      </c>
      <c r="CK315" s="170">
        <f t="shared" si="140"/>
        <v>25108.201990884103</v>
      </c>
      <c r="CZ315" s="156"/>
      <c r="DA315" s="163">
        <v>306</v>
      </c>
      <c r="DB315" s="44" t="s">
        <v>409</v>
      </c>
      <c r="DC315" s="156"/>
      <c r="DD315" s="156"/>
      <c r="DE315" s="156"/>
      <c r="DF315" s="156"/>
      <c r="DG315" s="171">
        <f t="shared" si="162"/>
        <v>0</v>
      </c>
      <c r="DH315" s="156"/>
      <c r="DI315" s="156"/>
      <c r="DJ315" s="156"/>
      <c r="DK315" s="171">
        <f t="shared" si="163"/>
        <v>0</v>
      </c>
      <c r="DL315" s="172">
        <f t="shared" si="141"/>
        <v>0</v>
      </c>
      <c r="DM315" s="156"/>
      <c r="DN315" s="172">
        <f t="shared" si="142"/>
        <v>0</v>
      </c>
      <c r="DO315" s="156"/>
      <c r="DP315" s="162">
        <f t="shared" si="143"/>
        <v>20977</v>
      </c>
      <c r="DQ315" s="156">
        <f t="shared" si="144"/>
        <v>0</v>
      </c>
      <c r="DR315" s="156">
        <f t="shared" si="164"/>
        <v>20977</v>
      </c>
      <c r="DS315" s="171"/>
      <c r="DT315" s="172">
        <f t="shared" si="165"/>
        <v>0</v>
      </c>
      <c r="DU315" s="156"/>
      <c r="DV315" s="173"/>
      <c r="DW315" s="174"/>
      <c r="DX315" s="174"/>
      <c r="DY315" s="174"/>
      <c r="DZ315" s="171"/>
      <c r="EA315" s="175"/>
      <c r="EB315" s="176"/>
      <c r="EC315" s="177">
        <f t="shared" si="145"/>
        <v>-306</v>
      </c>
      <c r="ED315" s="175"/>
      <c r="EE315" s="178"/>
      <c r="EF315" s="175"/>
      <c r="EG315" s="175"/>
      <c r="EH315" s="174"/>
      <c r="EI315" s="175"/>
      <c r="EJ315" s="175"/>
      <c r="EK315" s="175"/>
      <c r="EL315" s="175"/>
      <c r="EM315" s="175"/>
    </row>
    <row r="316" spans="1:143" s="44" customFormat="1" ht="12" x14ac:dyDescent="0.2">
      <c r="A316" s="154">
        <v>307</v>
      </c>
      <c r="B316" s="45">
        <v>307</v>
      </c>
      <c r="C316" s="44" t="s">
        <v>410</v>
      </c>
      <c r="D316" s="155">
        <f t="shared" si="146"/>
        <v>38.22293709524444</v>
      </c>
      <c r="E316" s="156">
        <f t="shared" si="147"/>
        <v>694079.67911323311</v>
      </c>
      <c r="F316" s="156">
        <f t="shared" si="147"/>
        <v>0</v>
      </c>
      <c r="G316" s="156">
        <f t="shared" si="147"/>
        <v>35853.114995339318</v>
      </c>
      <c r="H316" s="157">
        <f t="shared" si="148"/>
        <v>729932.79410857242</v>
      </c>
      <c r="I316" s="156"/>
      <c r="J316" s="158">
        <f t="shared" si="149"/>
        <v>35853.114995339318</v>
      </c>
      <c r="K316" s="159">
        <f t="shared" si="150"/>
        <v>43598.679113233113</v>
      </c>
      <c r="L316" s="160">
        <f t="shared" si="133"/>
        <v>79451.794108572431</v>
      </c>
      <c r="M316" s="156"/>
      <c r="N316" s="161">
        <f t="shared" si="134"/>
        <v>650481</v>
      </c>
      <c r="O316" s="156"/>
      <c r="P316" s="162">
        <f t="shared" si="151"/>
        <v>35853.114995339318</v>
      </c>
      <c r="Q316" s="156">
        <f t="shared" si="152"/>
        <v>81.601300507398648</v>
      </c>
      <c r="R316" s="156">
        <f t="shared" si="153"/>
        <v>0</v>
      </c>
      <c r="S316" s="156">
        <f t="shared" si="154"/>
        <v>0</v>
      </c>
      <c r="T316" s="156">
        <f t="shared" si="135"/>
        <v>43598.679113233113</v>
      </c>
      <c r="U316" s="157">
        <f t="shared" si="136"/>
        <v>79533.395409079822</v>
      </c>
      <c r="V316" s="156"/>
      <c r="W316" s="161">
        <f t="shared" si="137"/>
        <v>162092.19540907984</v>
      </c>
      <c r="AA316" s="163">
        <v>307</v>
      </c>
      <c r="AB316" s="164">
        <v>38.22293709524444</v>
      </c>
      <c r="AC316" s="164">
        <v>0</v>
      </c>
      <c r="AD316" s="164">
        <v>0</v>
      </c>
      <c r="AE316" s="164">
        <v>0</v>
      </c>
      <c r="AF316" s="164">
        <v>0</v>
      </c>
      <c r="AG316" s="164">
        <v>0</v>
      </c>
      <c r="AH316" s="164">
        <v>697454</v>
      </c>
      <c r="AI316" s="165">
        <v>3374.320886768186</v>
      </c>
      <c r="AJ316" s="165">
        <v>0</v>
      </c>
      <c r="AK316" s="165">
        <v>0</v>
      </c>
      <c r="AL316" s="165">
        <v>694079.67911323311</v>
      </c>
      <c r="AM316" s="165">
        <v>0</v>
      </c>
      <c r="AN316" s="165">
        <v>35853.114995339318</v>
      </c>
      <c r="AO316" s="165">
        <v>729932.79410857114</v>
      </c>
      <c r="AP316" s="165">
        <v>0</v>
      </c>
      <c r="AQ316" s="165">
        <v>81.601300507398648</v>
      </c>
      <c r="AR316" s="165">
        <v>0</v>
      </c>
      <c r="AS316" s="165">
        <v>0</v>
      </c>
      <c r="AT316" s="165">
        <v>81.601300507398648</v>
      </c>
      <c r="AU316" s="166">
        <v>730014.39540907776</v>
      </c>
      <c r="AW316" s="163">
        <f t="shared" si="138"/>
        <v>307</v>
      </c>
      <c r="AX316" s="164">
        <f t="shared" si="155"/>
        <v>0</v>
      </c>
      <c r="AY316" s="165">
        <f t="shared" si="156"/>
        <v>0</v>
      </c>
      <c r="AZ316" s="165">
        <f t="shared" si="157"/>
        <v>0</v>
      </c>
      <c r="BA316" s="165">
        <f t="shared" si="157"/>
        <v>0</v>
      </c>
      <c r="BB316" s="166">
        <f t="shared" si="158"/>
        <v>0</v>
      </c>
      <c r="BC316" s="44">
        <v>733298</v>
      </c>
      <c r="BD316" s="163"/>
      <c r="BE316" s="165"/>
      <c r="BF316" s="165"/>
      <c r="BG316" s="165"/>
      <c r="BH316" s="166"/>
      <c r="BJ316" s="167"/>
      <c r="CA316" s="163">
        <v>307</v>
      </c>
      <c r="CB316" s="45">
        <v>307</v>
      </c>
      <c r="CC316" s="44" t="s">
        <v>410</v>
      </c>
      <c r="CD316" s="168">
        <f t="shared" si="159"/>
        <v>694079.67911323311</v>
      </c>
      <c r="CE316" s="169">
        <v>650481</v>
      </c>
      <c r="CF316" s="156">
        <f t="shared" si="160"/>
        <v>43598.679113233113</v>
      </c>
      <c r="CG316" s="156">
        <v>0</v>
      </c>
      <c r="CH316" s="156">
        <v>82558.8</v>
      </c>
      <c r="CI316" s="156">
        <f t="shared" si="161"/>
        <v>0</v>
      </c>
      <c r="CJ316" s="169">
        <f t="shared" si="139"/>
        <v>126157.47911323312</v>
      </c>
      <c r="CK316" s="170">
        <f t="shared" si="140"/>
        <v>43598.679113233113</v>
      </c>
      <c r="CZ316" s="156"/>
      <c r="DA316" s="163">
        <v>307</v>
      </c>
      <c r="DB316" s="44" t="s">
        <v>410</v>
      </c>
      <c r="DC316" s="156"/>
      <c r="DD316" s="156"/>
      <c r="DE316" s="156"/>
      <c r="DF316" s="156"/>
      <c r="DG316" s="171">
        <f t="shared" si="162"/>
        <v>0</v>
      </c>
      <c r="DH316" s="156"/>
      <c r="DI316" s="156"/>
      <c r="DJ316" s="156"/>
      <c r="DK316" s="171">
        <f t="shared" si="163"/>
        <v>0</v>
      </c>
      <c r="DL316" s="172">
        <f t="shared" si="141"/>
        <v>0</v>
      </c>
      <c r="DM316" s="156"/>
      <c r="DN316" s="172">
        <f t="shared" si="142"/>
        <v>0</v>
      </c>
      <c r="DO316" s="156"/>
      <c r="DP316" s="162">
        <f t="shared" si="143"/>
        <v>43598.679113233113</v>
      </c>
      <c r="DQ316" s="156">
        <f t="shared" si="144"/>
        <v>0</v>
      </c>
      <c r="DR316" s="156">
        <f t="shared" si="164"/>
        <v>43598.679113233113</v>
      </c>
      <c r="DS316" s="171"/>
      <c r="DT316" s="172">
        <f t="shared" si="165"/>
        <v>0</v>
      </c>
      <c r="DU316" s="156"/>
      <c r="DV316" s="173"/>
      <c r="DW316" s="174"/>
      <c r="DX316" s="174"/>
      <c r="DY316" s="174"/>
      <c r="DZ316" s="171"/>
      <c r="EA316" s="175"/>
      <c r="EB316" s="176"/>
      <c r="EC316" s="177">
        <f t="shared" si="145"/>
        <v>-307</v>
      </c>
      <c r="ED316" s="175"/>
      <c r="EE316" s="178"/>
      <c r="EF316" s="175"/>
      <c r="EG316" s="175"/>
      <c r="EH316" s="174"/>
      <c r="EI316" s="175"/>
      <c r="EJ316" s="175"/>
      <c r="EK316" s="175"/>
      <c r="EL316" s="175"/>
      <c r="EM316" s="175"/>
    </row>
    <row r="317" spans="1:143" s="44" customFormat="1" ht="12" x14ac:dyDescent="0.2">
      <c r="A317" s="154">
        <v>308</v>
      </c>
      <c r="B317" s="45">
        <v>308</v>
      </c>
      <c r="C317" s="44" t="s">
        <v>411</v>
      </c>
      <c r="D317" s="155">
        <f t="shared" si="146"/>
        <v>16.779957630570625</v>
      </c>
      <c r="E317" s="156">
        <f t="shared" si="147"/>
        <v>340984.26171144779</v>
      </c>
      <c r="F317" s="156">
        <f t="shared" si="147"/>
        <v>0</v>
      </c>
      <c r="G317" s="156">
        <f t="shared" si="147"/>
        <v>15739.60025747524</v>
      </c>
      <c r="H317" s="157">
        <f t="shared" si="148"/>
        <v>356723.86196892301</v>
      </c>
      <c r="I317" s="156"/>
      <c r="J317" s="158">
        <f t="shared" si="149"/>
        <v>15739.60025747524</v>
      </c>
      <c r="K317" s="159">
        <f t="shared" si="150"/>
        <v>32848.356206675722</v>
      </c>
      <c r="L317" s="160">
        <f t="shared" si="133"/>
        <v>48587.956464150964</v>
      </c>
      <c r="M317" s="156"/>
      <c r="N317" s="161">
        <f t="shared" si="134"/>
        <v>308135.90550477203</v>
      </c>
      <c r="O317" s="156"/>
      <c r="P317" s="162">
        <f t="shared" si="151"/>
        <v>15739.60025747524</v>
      </c>
      <c r="Q317" s="156">
        <f t="shared" si="152"/>
        <v>0</v>
      </c>
      <c r="R317" s="156">
        <f t="shared" si="153"/>
        <v>0</v>
      </c>
      <c r="S317" s="156">
        <f t="shared" si="154"/>
        <v>0</v>
      </c>
      <c r="T317" s="156">
        <f t="shared" si="135"/>
        <v>32848.356206675722</v>
      </c>
      <c r="U317" s="157">
        <f t="shared" si="136"/>
        <v>48587.956464150964</v>
      </c>
      <c r="V317" s="156"/>
      <c r="W317" s="161">
        <f t="shared" si="137"/>
        <v>77832.261968923034</v>
      </c>
      <c r="AA317" s="163">
        <v>308</v>
      </c>
      <c r="AB317" s="164">
        <v>16.779957630570625</v>
      </c>
      <c r="AC317" s="164">
        <v>0</v>
      </c>
      <c r="AD317" s="164">
        <v>0</v>
      </c>
      <c r="AE317" s="164">
        <v>0</v>
      </c>
      <c r="AF317" s="164">
        <v>0</v>
      </c>
      <c r="AG317" s="164">
        <v>0</v>
      </c>
      <c r="AH317" s="164">
        <v>345068</v>
      </c>
      <c r="AI317" s="165">
        <v>4083.7382885519692</v>
      </c>
      <c r="AJ317" s="165">
        <v>0</v>
      </c>
      <c r="AK317" s="165">
        <v>0</v>
      </c>
      <c r="AL317" s="165">
        <v>340984.26171144779</v>
      </c>
      <c r="AM317" s="165">
        <v>0</v>
      </c>
      <c r="AN317" s="165">
        <v>15739.60025747524</v>
      </c>
      <c r="AO317" s="165">
        <v>356723.86196892307</v>
      </c>
      <c r="AP317" s="165">
        <v>0</v>
      </c>
      <c r="AQ317" s="165">
        <v>0</v>
      </c>
      <c r="AR317" s="165">
        <v>0</v>
      </c>
      <c r="AS317" s="165">
        <v>0</v>
      </c>
      <c r="AT317" s="165">
        <v>0</v>
      </c>
      <c r="AU317" s="166">
        <v>356723.86196892307</v>
      </c>
      <c r="AW317" s="163">
        <f t="shared" si="138"/>
        <v>308</v>
      </c>
      <c r="AX317" s="164">
        <f t="shared" si="155"/>
        <v>0</v>
      </c>
      <c r="AY317" s="165">
        <f t="shared" si="156"/>
        <v>0</v>
      </c>
      <c r="AZ317" s="165">
        <f t="shared" si="157"/>
        <v>0</v>
      </c>
      <c r="BA317" s="165">
        <f t="shared" si="157"/>
        <v>0</v>
      </c>
      <c r="BB317" s="166">
        <f t="shared" si="158"/>
        <v>0</v>
      </c>
      <c r="BC317" s="44">
        <v>360803</v>
      </c>
      <c r="BD317" s="163"/>
      <c r="BE317" s="165"/>
      <c r="BF317" s="165"/>
      <c r="BG317" s="165"/>
      <c r="BH317" s="166"/>
      <c r="BJ317" s="167"/>
      <c r="CA317" s="163">
        <v>308</v>
      </c>
      <c r="CB317" s="45">
        <v>308</v>
      </c>
      <c r="CC317" s="44" t="s">
        <v>411</v>
      </c>
      <c r="CD317" s="168">
        <f t="shared" si="159"/>
        <v>340984.26171144779</v>
      </c>
      <c r="CE317" s="169">
        <v>309971</v>
      </c>
      <c r="CF317" s="156">
        <f t="shared" si="160"/>
        <v>31013.261711447791</v>
      </c>
      <c r="CG317" s="156">
        <v>5531.4</v>
      </c>
      <c r="CH317" s="156">
        <v>25548</v>
      </c>
      <c r="CI317" s="156">
        <f t="shared" si="161"/>
        <v>0</v>
      </c>
      <c r="CJ317" s="169">
        <f t="shared" si="139"/>
        <v>62092.661711447792</v>
      </c>
      <c r="CK317" s="170">
        <f t="shared" si="140"/>
        <v>32848.356206675722</v>
      </c>
      <c r="CZ317" s="156"/>
      <c r="DA317" s="163">
        <v>308</v>
      </c>
      <c r="DB317" s="44" t="s">
        <v>411</v>
      </c>
      <c r="DC317" s="156"/>
      <c r="DD317" s="156"/>
      <c r="DE317" s="156"/>
      <c r="DF317" s="156"/>
      <c r="DG317" s="171">
        <f t="shared" si="162"/>
        <v>0</v>
      </c>
      <c r="DH317" s="156"/>
      <c r="DI317" s="156"/>
      <c r="DJ317" s="156"/>
      <c r="DK317" s="171">
        <f t="shared" si="163"/>
        <v>0</v>
      </c>
      <c r="DL317" s="172">
        <f t="shared" si="141"/>
        <v>0</v>
      </c>
      <c r="DM317" s="156"/>
      <c r="DN317" s="172">
        <f t="shared" si="142"/>
        <v>0</v>
      </c>
      <c r="DO317" s="156"/>
      <c r="DP317" s="162">
        <f t="shared" si="143"/>
        <v>31013.261711447791</v>
      </c>
      <c r="DQ317" s="156">
        <f t="shared" si="144"/>
        <v>0</v>
      </c>
      <c r="DR317" s="156">
        <f t="shared" si="164"/>
        <v>31013.261711447791</v>
      </c>
      <c r="DS317" s="171"/>
      <c r="DT317" s="172">
        <f t="shared" si="165"/>
        <v>0</v>
      </c>
      <c r="DU317" s="156"/>
      <c r="DV317" s="173"/>
      <c r="DW317" s="174"/>
      <c r="DX317" s="174"/>
      <c r="DY317" s="174"/>
      <c r="DZ317" s="171"/>
      <c r="EA317" s="175"/>
      <c r="EB317" s="176"/>
      <c r="EC317" s="177">
        <f t="shared" si="145"/>
        <v>-308</v>
      </c>
      <c r="ED317" s="175"/>
      <c r="EE317" s="178"/>
      <c r="EF317" s="175"/>
      <c r="EG317" s="175"/>
      <c r="EH317" s="174"/>
      <c r="EI317" s="175"/>
      <c r="EJ317" s="175"/>
      <c r="EK317" s="175"/>
      <c r="EL317" s="175"/>
      <c r="EM317" s="175"/>
    </row>
    <row r="318" spans="1:143" s="44" customFormat="1" ht="12" x14ac:dyDescent="0.2">
      <c r="A318" s="154">
        <v>309</v>
      </c>
      <c r="B318" s="45">
        <v>309</v>
      </c>
      <c r="C318" s="44" t="s">
        <v>412</v>
      </c>
      <c r="D318" s="155">
        <f t="shared" si="146"/>
        <v>5.1150895140664963</v>
      </c>
      <c r="E318" s="156">
        <f t="shared" si="147"/>
        <v>71524.122762148341</v>
      </c>
      <c r="F318" s="156">
        <f t="shared" si="147"/>
        <v>0</v>
      </c>
      <c r="G318" s="156">
        <f t="shared" si="147"/>
        <v>4797.9539641943729</v>
      </c>
      <c r="H318" s="157">
        <f t="shared" si="148"/>
        <v>76322.076726342711</v>
      </c>
      <c r="I318" s="156"/>
      <c r="J318" s="158">
        <f t="shared" si="149"/>
        <v>4797.9539641943729</v>
      </c>
      <c r="K318" s="159">
        <f t="shared" si="150"/>
        <v>8804.204587990951</v>
      </c>
      <c r="L318" s="160">
        <f t="shared" si="133"/>
        <v>13602.158552185323</v>
      </c>
      <c r="M318" s="156"/>
      <c r="N318" s="161">
        <f t="shared" si="134"/>
        <v>62719.918174157385</v>
      </c>
      <c r="O318" s="156"/>
      <c r="P318" s="162">
        <f t="shared" si="151"/>
        <v>4797.9539641943729</v>
      </c>
      <c r="Q318" s="156">
        <f t="shared" si="152"/>
        <v>0</v>
      </c>
      <c r="R318" s="156">
        <f t="shared" si="153"/>
        <v>0</v>
      </c>
      <c r="S318" s="156">
        <f t="shared" si="154"/>
        <v>0</v>
      </c>
      <c r="T318" s="156">
        <f t="shared" si="135"/>
        <v>8804.204587990951</v>
      </c>
      <c r="U318" s="157">
        <f t="shared" si="136"/>
        <v>13602.158552185323</v>
      </c>
      <c r="V318" s="156"/>
      <c r="W318" s="161">
        <f t="shared" si="137"/>
        <v>30970.476726342713</v>
      </c>
      <c r="AA318" s="163">
        <v>309</v>
      </c>
      <c r="AB318" s="164">
        <v>5.1150895140664963</v>
      </c>
      <c r="AC318" s="164">
        <v>0</v>
      </c>
      <c r="AD318" s="164">
        <v>0</v>
      </c>
      <c r="AE318" s="164">
        <v>0</v>
      </c>
      <c r="AF318" s="164">
        <v>0</v>
      </c>
      <c r="AG318" s="164">
        <v>0</v>
      </c>
      <c r="AH318" s="164">
        <v>71772</v>
      </c>
      <c r="AI318" s="165">
        <v>247.87723785166239</v>
      </c>
      <c r="AJ318" s="165">
        <v>0</v>
      </c>
      <c r="AK318" s="165">
        <v>0</v>
      </c>
      <c r="AL318" s="165">
        <v>71524.122762148341</v>
      </c>
      <c r="AM318" s="165">
        <v>0</v>
      </c>
      <c r="AN318" s="165">
        <v>4797.9539641943729</v>
      </c>
      <c r="AO318" s="165">
        <v>76322.076726342711</v>
      </c>
      <c r="AP318" s="165">
        <v>0</v>
      </c>
      <c r="AQ318" s="165">
        <v>0</v>
      </c>
      <c r="AR318" s="165">
        <v>0</v>
      </c>
      <c r="AS318" s="165">
        <v>0</v>
      </c>
      <c r="AT318" s="165">
        <v>0</v>
      </c>
      <c r="AU318" s="166">
        <v>76322.076726342711</v>
      </c>
      <c r="AW318" s="163">
        <f t="shared" si="138"/>
        <v>309</v>
      </c>
      <c r="AX318" s="164">
        <f t="shared" si="155"/>
        <v>0</v>
      </c>
      <c r="AY318" s="165">
        <f t="shared" si="156"/>
        <v>0</v>
      </c>
      <c r="AZ318" s="165">
        <f t="shared" si="157"/>
        <v>0</v>
      </c>
      <c r="BA318" s="165">
        <f t="shared" si="157"/>
        <v>0</v>
      </c>
      <c r="BB318" s="166">
        <f t="shared" si="158"/>
        <v>0</v>
      </c>
      <c r="BC318" s="44">
        <v>76572</v>
      </c>
      <c r="BD318" s="163"/>
      <c r="BE318" s="165"/>
      <c r="BF318" s="165"/>
      <c r="BG318" s="165"/>
      <c r="BH318" s="166"/>
      <c r="BJ318" s="167"/>
      <c r="CA318" s="163">
        <v>309</v>
      </c>
      <c r="CB318" s="45">
        <v>309</v>
      </c>
      <c r="CC318" s="44" t="s">
        <v>412</v>
      </c>
      <c r="CD318" s="168">
        <f t="shared" si="159"/>
        <v>71524.122762148341</v>
      </c>
      <c r="CE318" s="169">
        <v>70460</v>
      </c>
      <c r="CF318" s="156">
        <f t="shared" si="160"/>
        <v>1064.1227621483413</v>
      </c>
      <c r="CG318" s="156">
        <v>23330.399999999998</v>
      </c>
      <c r="CH318" s="156">
        <v>1778</v>
      </c>
      <c r="CI318" s="156">
        <f t="shared" si="161"/>
        <v>0</v>
      </c>
      <c r="CJ318" s="169">
        <f t="shared" si="139"/>
        <v>26172.522762148339</v>
      </c>
      <c r="CK318" s="170">
        <f t="shared" si="140"/>
        <v>8804.204587990951</v>
      </c>
      <c r="CZ318" s="156"/>
      <c r="DA318" s="163">
        <v>309</v>
      </c>
      <c r="DB318" s="44" t="s">
        <v>412</v>
      </c>
      <c r="DC318" s="156"/>
      <c r="DD318" s="156"/>
      <c r="DE318" s="156"/>
      <c r="DF318" s="156"/>
      <c r="DG318" s="171">
        <f t="shared" si="162"/>
        <v>0</v>
      </c>
      <c r="DH318" s="156"/>
      <c r="DI318" s="156"/>
      <c r="DJ318" s="156"/>
      <c r="DK318" s="171">
        <f t="shared" si="163"/>
        <v>0</v>
      </c>
      <c r="DL318" s="172">
        <f t="shared" si="141"/>
        <v>0</v>
      </c>
      <c r="DM318" s="156"/>
      <c r="DN318" s="172">
        <f t="shared" si="142"/>
        <v>0</v>
      </c>
      <c r="DO318" s="156"/>
      <c r="DP318" s="162">
        <f t="shared" si="143"/>
        <v>1064.1227621483413</v>
      </c>
      <c r="DQ318" s="156">
        <f t="shared" si="144"/>
        <v>0</v>
      </c>
      <c r="DR318" s="156">
        <f t="shared" si="164"/>
        <v>1064.1227621483413</v>
      </c>
      <c r="DS318" s="171"/>
      <c r="DT318" s="172">
        <f t="shared" si="165"/>
        <v>0</v>
      </c>
      <c r="DU318" s="156"/>
      <c r="DV318" s="173"/>
      <c r="DW318" s="174"/>
      <c r="DX318" s="174"/>
      <c r="DY318" s="174"/>
      <c r="DZ318" s="171"/>
      <c r="EA318" s="175"/>
      <c r="EB318" s="176"/>
      <c r="EC318" s="177">
        <f t="shared" si="145"/>
        <v>-309</v>
      </c>
      <c r="ED318" s="175"/>
      <c r="EE318" s="178"/>
      <c r="EF318" s="175"/>
      <c r="EG318" s="175"/>
      <c r="EH318" s="174"/>
      <c r="EI318" s="175"/>
      <c r="EJ318" s="175"/>
      <c r="EK318" s="175"/>
      <c r="EL318" s="175"/>
      <c r="EM318" s="175"/>
    </row>
    <row r="319" spans="1:143" s="44" customFormat="1" ht="12" x14ac:dyDescent="0.2">
      <c r="A319" s="154">
        <v>310</v>
      </c>
      <c r="B319" s="45">
        <v>310</v>
      </c>
      <c r="C319" s="44" t="s">
        <v>413</v>
      </c>
      <c r="D319" s="155">
        <f t="shared" si="146"/>
        <v>107.69945185068769</v>
      </c>
      <c r="E319" s="156">
        <f t="shared" si="147"/>
        <v>1642532.3040812109</v>
      </c>
      <c r="F319" s="156">
        <f t="shared" si="147"/>
        <v>0</v>
      </c>
      <c r="G319" s="156">
        <f t="shared" si="147"/>
        <v>101022.08583594501</v>
      </c>
      <c r="H319" s="157">
        <f t="shared" si="148"/>
        <v>1743554.389917156</v>
      </c>
      <c r="I319" s="156"/>
      <c r="J319" s="158">
        <f t="shared" si="149"/>
        <v>101022.08583594501</v>
      </c>
      <c r="K319" s="159">
        <f t="shared" si="150"/>
        <v>246037.81363107564</v>
      </c>
      <c r="L319" s="160">
        <f t="shared" si="133"/>
        <v>347059.89946702064</v>
      </c>
      <c r="M319" s="156"/>
      <c r="N319" s="161">
        <f t="shared" si="134"/>
        <v>1396494.4904501354</v>
      </c>
      <c r="O319" s="156"/>
      <c r="P319" s="162">
        <f t="shared" si="151"/>
        <v>101022.08583594501</v>
      </c>
      <c r="Q319" s="156">
        <f t="shared" si="152"/>
        <v>257.67927323207857</v>
      </c>
      <c r="R319" s="156">
        <f t="shared" si="153"/>
        <v>0</v>
      </c>
      <c r="S319" s="156">
        <f t="shared" si="154"/>
        <v>0</v>
      </c>
      <c r="T319" s="156">
        <f t="shared" si="135"/>
        <v>246037.81363107564</v>
      </c>
      <c r="U319" s="157">
        <f t="shared" si="136"/>
        <v>347317.57874025271</v>
      </c>
      <c r="V319" s="156"/>
      <c r="W319" s="161">
        <f t="shared" si="137"/>
        <v>490077.46919038793</v>
      </c>
      <c r="AA319" s="163">
        <v>310</v>
      </c>
      <c r="AB319" s="164">
        <v>107.69945185068769</v>
      </c>
      <c r="AC319" s="164">
        <v>0</v>
      </c>
      <c r="AD319" s="164">
        <v>0</v>
      </c>
      <c r="AE319" s="164">
        <v>0</v>
      </c>
      <c r="AF319" s="164">
        <v>0</v>
      </c>
      <c r="AG319" s="164">
        <v>0</v>
      </c>
      <c r="AH319" s="164">
        <v>1644906</v>
      </c>
      <c r="AI319" s="165">
        <v>2373.6959187891571</v>
      </c>
      <c r="AJ319" s="165">
        <v>0</v>
      </c>
      <c r="AK319" s="165">
        <v>0</v>
      </c>
      <c r="AL319" s="165">
        <v>1642532.3040812109</v>
      </c>
      <c r="AM319" s="165">
        <v>0</v>
      </c>
      <c r="AN319" s="165">
        <v>101022.08583594501</v>
      </c>
      <c r="AO319" s="165">
        <v>1743554.3899171553</v>
      </c>
      <c r="AP319" s="165">
        <v>0</v>
      </c>
      <c r="AQ319" s="165">
        <v>257.67927323207857</v>
      </c>
      <c r="AR319" s="165">
        <v>0</v>
      </c>
      <c r="AS319" s="165">
        <v>0</v>
      </c>
      <c r="AT319" s="165">
        <v>257.67927323207857</v>
      </c>
      <c r="AU319" s="166">
        <v>1743812.0691903876</v>
      </c>
      <c r="AW319" s="163">
        <f t="shared" si="138"/>
        <v>310</v>
      </c>
      <c r="AX319" s="164">
        <f t="shared" si="155"/>
        <v>0</v>
      </c>
      <c r="AY319" s="165">
        <f t="shared" si="156"/>
        <v>0</v>
      </c>
      <c r="AZ319" s="165">
        <f t="shared" si="157"/>
        <v>0</v>
      </c>
      <c r="BA319" s="165">
        <f t="shared" si="157"/>
        <v>0</v>
      </c>
      <c r="BB319" s="166">
        <f t="shared" si="158"/>
        <v>0</v>
      </c>
      <c r="BC319" s="44">
        <v>1745931</v>
      </c>
      <c r="BD319" s="163"/>
      <c r="BE319" s="165"/>
      <c r="BF319" s="165"/>
      <c r="BG319" s="165"/>
      <c r="BH319" s="166"/>
      <c r="BJ319" s="167"/>
      <c r="CA319" s="163">
        <v>310</v>
      </c>
      <c r="CB319" s="45">
        <v>310</v>
      </c>
      <c r="CC319" s="44" t="s">
        <v>413</v>
      </c>
      <c r="CD319" s="168">
        <f t="shared" si="159"/>
        <v>1642532.3040812109</v>
      </c>
      <c r="CE319" s="169">
        <v>1452965</v>
      </c>
      <c r="CF319" s="156">
        <f t="shared" si="160"/>
        <v>189567.30408121087</v>
      </c>
      <c r="CG319" s="156">
        <v>170215.19999999998</v>
      </c>
      <c r="CH319" s="156">
        <v>29015.200000000001</v>
      </c>
      <c r="CI319" s="156">
        <f t="shared" si="161"/>
        <v>0</v>
      </c>
      <c r="CJ319" s="169">
        <f t="shared" si="139"/>
        <v>388797.70408121083</v>
      </c>
      <c r="CK319" s="170">
        <f t="shared" si="140"/>
        <v>246037.81363107564</v>
      </c>
      <c r="CZ319" s="156"/>
      <c r="DA319" s="163">
        <v>310</v>
      </c>
      <c r="DB319" s="44" t="s">
        <v>413</v>
      </c>
      <c r="DC319" s="156"/>
      <c r="DD319" s="156"/>
      <c r="DE319" s="156"/>
      <c r="DF319" s="156"/>
      <c r="DG319" s="171">
        <f t="shared" si="162"/>
        <v>0</v>
      </c>
      <c r="DH319" s="156"/>
      <c r="DI319" s="156"/>
      <c r="DJ319" s="156"/>
      <c r="DK319" s="171">
        <f t="shared" si="163"/>
        <v>0</v>
      </c>
      <c r="DL319" s="172">
        <f t="shared" si="141"/>
        <v>0</v>
      </c>
      <c r="DM319" s="156"/>
      <c r="DN319" s="172">
        <f t="shared" si="142"/>
        <v>0</v>
      </c>
      <c r="DO319" s="156"/>
      <c r="DP319" s="162">
        <f t="shared" si="143"/>
        <v>189567.30408121087</v>
      </c>
      <c r="DQ319" s="156">
        <f t="shared" si="144"/>
        <v>0</v>
      </c>
      <c r="DR319" s="156">
        <f t="shared" si="164"/>
        <v>189567.30408121087</v>
      </c>
      <c r="DS319" s="171"/>
      <c r="DT319" s="172">
        <f t="shared" si="165"/>
        <v>0</v>
      </c>
      <c r="DU319" s="156"/>
      <c r="DV319" s="173"/>
      <c r="DW319" s="174"/>
      <c r="DX319" s="174"/>
      <c r="DY319" s="174"/>
      <c r="DZ319" s="171"/>
      <c r="EA319" s="175"/>
      <c r="EB319" s="176"/>
      <c r="EC319" s="177">
        <f t="shared" si="145"/>
        <v>-310</v>
      </c>
      <c r="ED319" s="175"/>
      <c r="EE319" s="178"/>
      <c r="EF319" s="175"/>
      <c r="EG319" s="175"/>
      <c r="EH319" s="174"/>
      <c r="EI319" s="175"/>
      <c r="EJ319" s="175"/>
      <c r="EK319" s="175"/>
      <c r="EL319" s="175"/>
      <c r="EM319" s="175"/>
    </row>
    <row r="320" spans="1:143" s="44" customFormat="1" ht="12" x14ac:dyDescent="0.2">
      <c r="A320" s="154">
        <v>311</v>
      </c>
      <c r="B320" s="45">
        <v>311</v>
      </c>
      <c r="C320" s="44" t="s">
        <v>414</v>
      </c>
      <c r="D320" s="155">
        <f t="shared" si="146"/>
        <v>0</v>
      </c>
      <c r="E320" s="156">
        <f t="shared" si="147"/>
        <v>0</v>
      </c>
      <c r="F320" s="156">
        <f t="shared" si="147"/>
        <v>0</v>
      </c>
      <c r="G320" s="156">
        <f t="shared" si="147"/>
        <v>0</v>
      </c>
      <c r="H320" s="157">
        <f t="shared" si="148"/>
        <v>0</v>
      </c>
      <c r="I320" s="156"/>
      <c r="J320" s="158">
        <f t="shared" si="149"/>
        <v>0</v>
      </c>
      <c r="K320" s="159">
        <f t="shared" si="150"/>
        <v>0</v>
      </c>
      <c r="L320" s="160">
        <f t="shared" si="133"/>
        <v>0</v>
      </c>
      <c r="M320" s="156"/>
      <c r="N320" s="161">
        <f t="shared" si="134"/>
        <v>0</v>
      </c>
      <c r="O320" s="156"/>
      <c r="P320" s="162">
        <f t="shared" si="151"/>
        <v>0</v>
      </c>
      <c r="Q320" s="156">
        <f t="shared" si="152"/>
        <v>0</v>
      </c>
      <c r="R320" s="156">
        <f t="shared" si="153"/>
        <v>0</v>
      </c>
      <c r="S320" s="156">
        <f t="shared" si="154"/>
        <v>0</v>
      </c>
      <c r="T320" s="156">
        <f t="shared" si="135"/>
        <v>0</v>
      </c>
      <c r="U320" s="157">
        <f t="shared" si="136"/>
        <v>0</v>
      </c>
      <c r="V320" s="156"/>
      <c r="W320" s="161">
        <f t="shared" si="137"/>
        <v>0</v>
      </c>
      <c r="AA320" s="163">
        <v>311</v>
      </c>
      <c r="AB320" s="164"/>
      <c r="AC320" s="164"/>
      <c r="AD320" s="164"/>
      <c r="AE320" s="164"/>
      <c r="AF320" s="164"/>
      <c r="AG320" s="164"/>
      <c r="AH320" s="164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6"/>
      <c r="AW320" s="163">
        <f t="shared" si="138"/>
        <v>311</v>
      </c>
      <c r="AX320" s="164">
        <f t="shared" si="155"/>
        <v>0</v>
      </c>
      <c r="AY320" s="165">
        <f t="shared" si="156"/>
        <v>0</v>
      </c>
      <c r="AZ320" s="165">
        <f t="shared" si="157"/>
        <v>0</v>
      </c>
      <c r="BA320" s="165">
        <f t="shared" si="157"/>
        <v>0</v>
      </c>
      <c r="BB320" s="166">
        <f t="shared" si="158"/>
        <v>0</v>
      </c>
      <c r="BD320" s="163"/>
      <c r="BE320" s="165"/>
      <c r="BF320" s="165"/>
      <c r="BG320" s="165"/>
      <c r="BH320" s="166"/>
      <c r="BJ320" s="167"/>
      <c r="CA320" s="163">
        <v>311</v>
      </c>
      <c r="CB320" s="45">
        <v>311</v>
      </c>
      <c r="CC320" s="44" t="s">
        <v>414</v>
      </c>
      <c r="CD320" s="168">
        <f t="shared" si="159"/>
        <v>0</v>
      </c>
      <c r="CE320" s="169">
        <v>0</v>
      </c>
      <c r="CF320" s="156">
        <f t="shared" si="160"/>
        <v>0</v>
      </c>
      <c r="CG320" s="156">
        <v>0</v>
      </c>
      <c r="CH320" s="156">
        <v>0</v>
      </c>
      <c r="CI320" s="156">
        <f t="shared" si="161"/>
        <v>0</v>
      </c>
      <c r="CJ320" s="169">
        <f t="shared" si="139"/>
        <v>0</v>
      </c>
      <c r="CK320" s="170">
        <f t="shared" si="140"/>
        <v>0</v>
      </c>
      <c r="CZ320" s="156"/>
      <c r="DA320" s="163">
        <v>311</v>
      </c>
      <c r="DB320" s="44" t="s">
        <v>414</v>
      </c>
      <c r="DC320" s="156"/>
      <c r="DD320" s="156"/>
      <c r="DE320" s="156"/>
      <c r="DF320" s="156"/>
      <c r="DG320" s="171">
        <f t="shared" si="162"/>
        <v>0</v>
      </c>
      <c r="DH320" s="156"/>
      <c r="DI320" s="156"/>
      <c r="DJ320" s="156"/>
      <c r="DK320" s="171">
        <f t="shared" si="163"/>
        <v>0</v>
      </c>
      <c r="DL320" s="172">
        <f t="shared" si="141"/>
        <v>0</v>
      </c>
      <c r="DM320" s="156"/>
      <c r="DN320" s="172">
        <f t="shared" si="142"/>
        <v>0</v>
      </c>
      <c r="DO320" s="156"/>
      <c r="DP320" s="162">
        <f t="shared" si="143"/>
        <v>0</v>
      </c>
      <c r="DQ320" s="156">
        <f t="shared" si="144"/>
        <v>0</v>
      </c>
      <c r="DR320" s="156">
        <f t="shared" si="164"/>
        <v>0</v>
      </c>
      <c r="DS320" s="171"/>
      <c r="DT320" s="172">
        <f t="shared" si="165"/>
        <v>0</v>
      </c>
      <c r="DU320" s="156"/>
      <c r="DV320" s="173"/>
      <c r="DW320" s="174"/>
      <c r="DX320" s="174"/>
      <c r="DY320" s="174"/>
      <c r="DZ320" s="171"/>
      <c r="EA320" s="175"/>
      <c r="EB320" s="176"/>
      <c r="EC320" s="177">
        <f t="shared" si="145"/>
        <v>-311</v>
      </c>
      <c r="ED320" s="175"/>
      <c r="EE320" s="178"/>
      <c r="EF320" s="175"/>
      <c r="EG320" s="175"/>
      <c r="EH320" s="174"/>
      <c r="EI320" s="175"/>
      <c r="EJ320" s="175"/>
      <c r="EK320" s="175"/>
      <c r="EL320" s="175"/>
      <c r="EM320" s="175"/>
    </row>
    <row r="321" spans="1:143" s="44" customFormat="1" ht="12" x14ac:dyDescent="0.2">
      <c r="A321" s="154">
        <v>312</v>
      </c>
      <c r="B321" s="45">
        <v>312</v>
      </c>
      <c r="C321" s="44" t="s">
        <v>415</v>
      </c>
      <c r="D321" s="155">
        <f t="shared" si="146"/>
        <v>0</v>
      </c>
      <c r="E321" s="156">
        <f t="shared" si="147"/>
        <v>0</v>
      </c>
      <c r="F321" s="156">
        <f t="shared" si="147"/>
        <v>0</v>
      </c>
      <c r="G321" s="156">
        <f t="shared" si="147"/>
        <v>0</v>
      </c>
      <c r="H321" s="157">
        <f t="shared" si="148"/>
        <v>0</v>
      </c>
      <c r="I321" s="156"/>
      <c r="J321" s="158">
        <f t="shared" si="149"/>
        <v>0</v>
      </c>
      <c r="K321" s="159">
        <f t="shared" si="150"/>
        <v>0</v>
      </c>
      <c r="L321" s="160">
        <f t="shared" si="133"/>
        <v>0</v>
      </c>
      <c r="M321" s="156"/>
      <c r="N321" s="161">
        <f t="shared" si="134"/>
        <v>0</v>
      </c>
      <c r="O321" s="156"/>
      <c r="P321" s="162">
        <f t="shared" si="151"/>
        <v>0</v>
      </c>
      <c r="Q321" s="156">
        <f t="shared" si="152"/>
        <v>0</v>
      </c>
      <c r="R321" s="156">
        <f t="shared" si="153"/>
        <v>0</v>
      </c>
      <c r="S321" s="156">
        <f t="shared" si="154"/>
        <v>0</v>
      </c>
      <c r="T321" s="156">
        <f t="shared" si="135"/>
        <v>0</v>
      </c>
      <c r="U321" s="157">
        <f t="shared" si="136"/>
        <v>0</v>
      </c>
      <c r="V321" s="156"/>
      <c r="W321" s="161">
        <f t="shared" si="137"/>
        <v>0</v>
      </c>
      <c r="AA321" s="163">
        <v>312</v>
      </c>
      <c r="AB321" s="164"/>
      <c r="AC321" s="164"/>
      <c r="AD321" s="164"/>
      <c r="AE321" s="164"/>
      <c r="AF321" s="164"/>
      <c r="AG321" s="164"/>
      <c r="AH321" s="164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6"/>
      <c r="AW321" s="163">
        <f t="shared" si="138"/>
        <v>312</v>
      </c>
      <c r="AX321" s="164">
        <f t="shared" si="155"/>
        <v>0</v>
      </c>
      <c r="AY321" s="165">
        <f t="shared" si="156"/>
        <v>0</v>
      </c>
      <c r="AZ321" s="165">
        <f t="shared" si="157"/>
        <v>0</v>
      </c>
      <c r="BA321" s="165">
        <f t="shared" si="157"/>
        <v>0</v>
      </c>
      <c r="BB321" s="166">
        <f t="shared" si="158"/>
        <v>0</v>
      </c>
      <c r="BD321" s="163"/>
      <c r="BE321" s="165"/>
      <c r="BF321" s="165"/>
      <c r="BG321" s="165"/>
      <c r="BH321" s="166"/>
      <c r="BJ321" s="167"/>
      <c r="CA321" s="163">
        <v>312</v>
      </c>
      <c r="CB321" s="45">
        <v>312</v>
      </c>
      <c r="CC321" s="44" t="s">
        <v>415</v>
      </c>
      <c r="CD321" s="168">
        <f t="shared" si="159"/>
        <v>0</v>
      </c>
      <c r="CE321" s="169">
        <v>0</v>
      </c>
      <c r="CF321" s="156">
        <f t="shared" si="160"/>
        <v>0</v>
      </c>
      <c r="CG321" s="156">
        <v>0</v>
      </c>
      <c r="CH321" s="156">
        <v>0</v>
      </c>
      <c r="CI321" s="156">
        <f t="shared" si="161"/>
        <v>0</v>
      </c>
      <c r="CJ321" s="169">
        <f t="shared" si="139"/>
        <v>0</v>
      </c>
      <c r="CK321" s="170">
        <f t="shared" si="140"/>
        <v>0</v>
      </c>
      <c r="CZ321" s="156"/>
      <c r="DA321" s="163">
        <v>312</v>
      </c>
      <c r="DB321" s="44" t="s">
        <v>415</v>
      </c>
      <c r="DC321" s="156"/>
      <c r="DD321" s="156"/>
      <c r="DE321" s="156"/>
      <c r="DF321" s="156"/>
      <c r="DG321" s="171">
        <f t="shared" si="162"/>
        <v>0</v>
      </c>
      <c r="DH321" s="156"/>
      <c r="DI321" s="156"/>
      <c r="DJ321" s="156"/>
      <c r="DK321" s="171">
        <f t="shared" si="163"/>
        <v>0</v>
      </c>
      <c r="DL321" s="172">
        <f t="shared" si="141"/>
        <v>0</v>
      </c>
      <c r="DM321" s="156"/>
      <c r="DN321" s="172">
        <f t="shared" si="142"/>
        <v>0</v>
      </c>
      <c r="DO321" s="156"/>
      <c r="DP321" s="162">
        <f t="shared" si="143"/>
        <v>0</v>
      </c>
      <c r="DQ321" s="156">
        <f t="shared" si="144"/>
        <v>0</v>
      </c>
      <c r="DR321" s="156">
        <f t="shared" si="164"/>
        <v>0</v>
      </c>
      <c r="DS321" s="171"/>
      <c r="DT321" s="172">
        <f t="shared" si="165"/>
        <v>0</v>
      </c>
      <c r="DU321" s="156"/>
      <c r="DV321" s="173"/>
      <c r="DW321" s="174"/>
      <c r="DX321" s="174"/>
      <c r="DY321" s="174"/>
      <c r="DZ321" s="171"/>
      <c r="EA321" s="175"/>
      <c r="EB321" s="176"/>
      <c r="EC321" s="177">
        <f t="shared" si="145"/>
        <v>-312</v>
      </c>
      <c r="ED321" s="175"/>
      <c r="EE321" s="178"/>
      <c r="EF321" s="175"/>
      <c r="EG321" s="175"/>
      <c r="EH321" s="174"/>
      <c r="EI321" s="175"/>
      <c r="EJ321" s="175"/>
      <c r="EK321" s="175"/>
      <c r="EL321" s="175"/>
      <c r="EM321" s="175"/>
    </row>
    <row r="322" spans="1:143" s="44" customFormat="1" ht="12" x14ac:dyDescent="0.2">
      <c r="A322" s="154">
        <v>313</v>
      </c>
      <c r="B322" s="45">
        <v>313</v>
      </c>
      <c r="C322" s="44" t="s">
        <v>416</v>
      </c>
      <c r="D322" s="155">
        <f t="shared" si="146"/>
        <v>0</v>
      </c>
      <c r="E322" s="156">
        <f t="shared" si="147"/>
        <v>0</v>
      </c>
      <c r="F322" s="156">
        <f t="shared" si="147"/>
        <v>0</v>
      </c>
      <c r="G322" s="156">
        <f t="shared" si="147"/>
        <v>0</v>
      </c>
      <c r="H322" s="157">
        <f t="shared" si="148"/>
        <v>0</v>
      </c>
      <c r="I322" s="156"/>
      <c r="J322" s="158">
        <f t="shared" si="149"/>
        <v>0</v>
      </c>
      <c r="K322" s="159">
        <f t="shared" si="150"/>
        <v>0</v>
      </c>
      <c r="L322" s="160">
        <f t="shared" si="133"/>
        <v>0</v>
      </c>
      <c r="M322" s="156"/>
      <c r="N322" s="161">
        <f t="shared" si="134"/>
        <v>0</v>
      </c>
      <c r="O322" s="156"/>
      <c r="P322" s="162">
        <f t="shared" si="151"/>
        <v>0</v>
      </c>
      <c r="Q322" s="156">
        <f t="shared" si="152"/>
        <v>0</v>
      </c>
      <c r="R322" s="156">
        <f t="shared" si="153"/>
        <v>0</v>
      </c>
      <c r="S322" s="156">
        <f t="shared" si="154"/>
        <v>0</v>
      </c>
      <c r="T322" s="156">
        <f t="shared" si="135"/>
        <v>0</v>
      </c>
      <c r="U322" s="157">
        <f t="shared" si="136"/>
        <v>0</v>
      </c>
      <c r="V322" s="156"/>
      <c r="W322" s="161">
        <f t="shared" si="137"/>
        <v>0</v>
      </c>
      <c r="AA322" s="163">
        <v>313</v>
      </c>
      <c r="AB322" s="164"/>
      <c r="AC322" s="164"/>
      <c r="AD322" s="164"/>
      <c r="AE322" s="164"/>
      <c r="AF322" s="164"/>
      <c r="AG322" s="164"/>
      <c r="AH322" s="164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6"/>
      <c r="AW322" s="163">
        <f t="shared" si="138"/>
        <v>313</v>
      </c>
      <c r="AX322" s="164">
        <f t="shared" si="155"/>
        <v>0</v>
      </c>
      <c r="AY322" s="165">
        <f t="shared" si="156"/>
        <v>0</v>
      </c>
      <c r="AZ322" s="165">
        <f t="shared" si="157"/>
        <v>0</v>
      </c>
      <c r="BA322" s="165">
        <f t="shared" si="157"/>
        <v>0</v>
      </c>
      <c r="BB322" s="166">
        <f t="shared" si="158"/>
        <v>0</v>
      </c>
      <c r="BD322" s="163"/>
      <c r="BE322" s="165"/>
      <c r="BF322" s="165"/>
      <c r="BG322" s="165"/>
      <c r="BH322" s="166"/>
      <c r="BJ322" s="167"/>
      <c r="CA322" s="163">
        <v>313</v>
      </c>
      <c r="CB322" s="45">
        <v>313</v>
      </c>
      <c r="CC322" s="44" t="s">
        <v>416</v>
      </c>
      <c r="CD322" s="168">
        <f t="shared" si="159"/>
        <v>0</v>
      </c>
      <c r="CE322" s="169">
        <v>0</v>
      </c>
      <c r="CF322" s="156">
        <f t="shared" si="160"/>
        <v>0</v>
      </c>
      <c r="CG322" s="156">
        <v>0</v>
      </c>
      <c r="CH322" s="156">
        <v>0</v>
      </c>
      <c r="CI322" s="156">
        <f t="shared" si="161"/>
        <v>0</v>
      </c>
      <c r="CJ322" s="169">
        <f t="shared" si="139"/>
        <v>0</v>
      </c>
      <c r="CK322" s="170">
        <f t="shared" si="140"/>
        <v>0</v>
      </c>
      <c r="CZ322" s="156"/>
      <c r="DA322" s="163">
        <v>313</v>
      </c>
      <c r="DB322" s="44" t="s">
        <v>416</v>
      </c>
      <c r="DC322" s="156"/>
      <c r="DD322" s="156"/>
      <c r="DE322" s="156"/>
      <c r="DF322" s="156"/>
      <c r="DG322" s="171">
        <f t="shared" si="162"/>
        <v>0</v>
      </c>
      <c r="DH322" s="156"/>
      <c r="DI322" s="156"/>
      <c r="DJ322" s="156"/>
      <c r="DK322" s="171">
        <f t="shared" si="163"/>
        <v>0</v>
      </c>
      <c r="DL322" s="172">
        <f t="shared" si="141"/>
        <v>0</v>
      </c>
      <c r="DM322" s="156"/>
      <c r="DN322" s="172">
        <f t="shared" si="142"/>
        <v>0</v>
      </c>
      <c r="DO322" s="156"/>
      <c r="DP322" s="162">
        <f t="shared" si="143"/>
        <v>0</v>
      </c>
      <c r="DQ322" s="156">
        <f t="shared" si="144"/>
        <v>0</v>
      </c>
      <c r="DR322" s="156">
        <f t="shared" si="164"/>
        <v>0</v>
      </c>
      <c r="DS322" s="171"/>
      <c r="DT322" s="172">
        <f t="shared" si="165"/>
        <v>0</v>
      </c>
      <c r="DU322" s="156"/>
      <c r="DV322" s="173"/>
      <c r="DW322" s="174"/>
      <c r="DX322" s="174"/>
      <c r="DY322" s="174"/>
      <c r="DZ322" s="171"/>
      <c r="EA322" s="175"/>
      <c r="EB322" s="176"/>
      <c r="EC322" s="177">
        <f t="shared" si="145"/>
        <v>-313</v>
      </c>
      <c r="ED322" s="175"/>
      <c r="EE322" s="178"/>
      <c r="EF322" s="175"/>
      <c r="EG322" s="175"/>
      <c r="EH322" s="174"/>
      <c r="EI322" s="175"/>
      <c r="EJ322" s="175"/>
      <c r="EK322" s="175"/>
      <c r="EL322" s="175"/>
      <c r="EM322" s="175"/>
    </row>
    <row r="323" spans="1:143" s="44" customFormat="1" ht="12" x14ac:dyDescent="0.2">
      <c r="A323" s="154">
        <v>314</v>
      </c>
      <c r="B323" s="45">
        <v>314</v>
      </c>
      <c r="C323" s="44" t="s">
        <v>417</v>
      </c>
      <c r="D323" s="155">
        <f t="shared" si="146"/>
        <v>10.32134091127943</v>
      </c>
      <c r="E323" s="156">
        <f t="shared" si="147"/>
        <v>270872.15966292255</v>
      </c>
      <c r="F323" s="156">
        <f t="shared" si="147"/>
        <v>0</v>
      </c>
      <c r="G323" s="156">
        <f t="shared" si="147"/>
        <v>9681.4177747801132</v>
      </c>
      <c r="H323" s="157">
        <f t="shared" si="148"/>
        <v>280553.57743770268</v>
      </c>
      <c r="I323" s="156"/>
      <c r="J323" s="158">
        <f t="shared" si="149"/>
        <v>9681.4177747801132</v>
      </c>
      <c r="K323" s="159">
        <f t="shared" si="150"/>
        <v>59240.329400839888</v>
      </c>
      <c r="L323" s="160">
        <f t="shared" si="133"/>
        <v>68921.747175619996</v>
      </c>
      <c r="M323" s="156"/>
      <c r="N323" s="161">
        <f t="shared" si="134"/>
        <v>211631.83026208269</v>
      </c>
      <c r="O323" s="156"/>
      <c r="P323" s="162">
        <f t="shared" si="151"/>
        <v>9681.4177747801132</v>
      </c>
      <c r="Q323" s="156">
        <f t="shared" si="152"/>
        <v>0</v>
      </c>
      <c r="R323" s="156">
        <f t="shared" si="153"/>
        <v>0</v>
      </c>
      <c r="S323" s="156">
        <f t="shared" si="154"/>
        <v>0</v>
      </c>
      <c r="T323" s="156">
        <f t="shared" si="135"/>
        <v>59240.329400839888</v>
      </c>
      <c r="U323" s="157">
        <f t="shared" si="136"/>
        <v>68921.747175619996</v>
      </c>
      <c r="V323" s="156"/>
      <c r="W323" s="161">
        <f t="shared" si="137"/>
        <v>114538.77743770267</v>
      </c>
      <c r="AA323" s="163">
        <v>314</v>
      </c>
      <c r="AB323" s="164">
        <v>10.32134091127943</v>
      </c>
      <c r="AC323" s="164">
        <v>0</v>
      </c>
      <c r="AD323" s="164">
        <v>0</v>
      </c>
      <c r="AE323" s="164">
        <v>0</v>
      </c>
      <c r="AF323" s="164">
        <v>0</v>
      </c>
      <c r="AG323" s="164">
        <v>0</v>
      </c>
      <c r="AH323" s="164">
        <v>272094</v>
      </c>
      <c r="AI323" s="165">
        <v>1221.8403370772589</v>
      </c>
      <c r="AJ323" s="165">
        <v>0</v>
      </c>
      <c r="AK323" s="165">
        <v>0</v>
      </c>
      <c r="AL323" s="165">
        <v>270872.15966292255</v>
      </c>
      <c r="AM323" s="165">
        <v>0</v>
      </c>
      <c r="AN323" s="165">
        <v>9681.4177747801132</v>
      </c>
      <c r="AO323" s="165">
        <v>280553.57743770268</v>
      </c>
      <c r="AP323" s="165">
        <v>0</v>
      </c>
      <c r="AQ323" s="165">
        <v>0</v>
      </c>
      <c r="AR323" s="165">
        <v>0</v>
      </c>
      <c r="AS323" s="165">
        <v>0</v>
      </c>
      <c r="AT323" s="165">
        <v>0</v>
      </c>
      <c r="AU323" s="166">
        <v>280553.57743770268</v>
      </c>
      <c r="AW323" s="163">
        <f t="shared" si="138"/>
        <v>314</v>
      </c>
      <c r="AX323" s="164">
        <f t="shared" si="155"/>
        <v>0</v>
      </c>
      <c r="AY323" s="165">
        <f t="shared" si="156"/>
        <v>0</v>
      </c>
      <c r="AZ323" s="165">
        <f t="shared" si="157"/>
        <v>0</v>
      </c>
      <c r="BA323" s="165">
        <f t="shared" si="157"/>
        <v>0</v>
      </c>
      <c r="BB323" s="166">
        <f t="shared" si="158"/>
        <v>0</v>
      </c>
      <c r="BC323" s="44">
        <v>281773</v>
      </c>
      <c r="BD323" s="163"/>
      <c r="BE323" s="165"/>
      <c r="BF323" s="165"/>
      <c r="BG323" s="165"/>
      <c r="BH323" s="166"/>
      <c r="BJ323" s="167"/>
      <c r="CA323" s="163">
        <v>314</v>
      </c>
      <c r="CB323" s="45">
        <v>314</v>
      </c>
      <c r="CC323" s="44" t="s">
        <v>417</v>
      </c>
      <c r="CD323" s="168">
        <f t="shared" si="159"/>
        <v>270872.15966292255</v>
      </c>
      <c r="CE323" s="169">
        <v>229303</v>
      </c>
      <c r="CF323" s="156">
        <f t="shared" si="160"/>
        <v>41569.159662922553</v>
      </c>
      <c r="CG323" s="156">
        <v>53265</v>
      </c>
      <c r="CH323" s="156">
        <v>10023.200000000001</v>
      </c>
      <c r="CI323" s="156">
        <f t="shared" si="161"/>
        <v>0</v>
      </c>
      <c r="CJ323" s="169">
        <f t="shared" si="139"/>
        <v>104857.35966292255</v>
      </c>
      <c r="CK323" s="170">
        <f t="shared" si="140"/>
        <v>59240.329400839888</v>
      </c>
      <c r="CZ323" s="156"/>
      <c r="DA323" s="163">
        <v>314</v>
      </c>
      <c r="DB323" s="44" t="s">
        <v>417</v>
      </c>
      <c r="DC323" s="156"/>
      <c r="DD323" s="156"/>
      <c r="DE323" s="156"/>
      <c r="DF323" s="156"/>
      <c r="DG323" s="171">
        <f t="shared" si="162"/>
        <v>0</v>
      </c>
      <c r="DH323" s="156"/>
      <c r="DI323" s="156"/>
      <c r="DJ323" s="156"/>
      <c r="DK323" s="171">
        <f t="shared" si="163"/>
        <v>0</v>
      </c>
      <c r="DL323" s="172">
        <f t="shared" si="141"/>
        <v>0</v>
      </c>
      <c r="DM323" s="156"/>
      <c r="DN323" s="172">
        <f t="shared" si="142"/>
        <v>0</v>
      </c>
      <c r="DO323" s="156"/>
      <c r="DP323" s="162">
        <f t="shared" si="143"/>
        <v>41569.159662922553</v>
      </c>
      <c r="DQ323" s="156">
        <f t="shared" si="144"/>
        <v>0</v>
      </c>
      <c r="DR323" s="156">
        <f t="shared" si="164"/>
        <v>41569.159662922553</v>
      </c>
      <c r="DS323" s="171"/>
      <c r="DT323" s="172">
        <f t="shared" si="165"/>
        <v>0</v>
      </c>
      <c r="DU323" s="156"/>
      <c r="DV323" s="173"/>
      <c r="DW323" s="174"/>
      <c r="DX323" s="174"/>
      <c r="DY323" s="174"/>
      <c r="DZ323" s="171"/>
      <c r="EA323" s="175"/>
      <c r="EB323" s="176"/>
      <c r="EC323" s="177">
        <f t="shared" si="145"/>
        <v>-314</v>
      </c>
      <c r="ED323" s="175"/>
      <c r="EE323" s="178"/>
      <c r="EF323" s="175"/>
      <c r="EG323" s="175"/>
      <c r="EH323" s="174"/>
      <c r="EI323" s="175"/>
      <c r="EJ323" s="175"/>
      <c r="EK323" s="175"/>
      <c r="EL323" s="175"/>
      <c r="EM323" s="175"/>
    </row>
    <row r="324" spans="1:143" s="44" customFormat="1" ht="12" x14ac:dyDescent="0.2">
      <c r="A324" s="154">
        <v>315</v>
      </c>
      <c r="B324" s="45">
        <v>315</v>
      </c>
      <c r="C324" s="44" t="s">
        <v>418</v>
      </c>
      <c r="D324" s="155">
        <f t="shared" si="146"/>
        <v>0</v>
      </c>
      <c r="E324" s="156">
        <f t="shared" si="147"/>
        <v>0</v>
      </c>
      <c r="F324" s="156">
        <f t="shared" si="147"/>
        <v>0</v>
      </c>
      <c r="G324" s="156">
        <f t="shared" si="147"/>
        <v>0</v>
      </c>
      <c r="H324" s="157">
        <f t="shared" si="148"/>
        <v>0</v>
      </c>
      <c r="I324" s="156"/>
      <c r="J324" s="158">
        <f t="shared" si="149"/>
        <v>0</v>
      </c>
      <c r="K324" s="159">
        <f t="shared" si="150"/>
        <v>0</v>
      </c>
      <c r="L324" s="160">
        <f t="shared" si="133"/>
        <v>0</v>
      </c>
      <c r="M324" s="156"/>
      <c r="N324" s="161">
        <f t="shared" si="134"/>
        <v>0</v>
      </c>
      <c r="O324" s="156"/>
      <c r="P324" s="162">
        <f t="shared" si="151"/>
        <v>0</v>
      </c>
      <c r="Q324" s="156">
        <f t="shared" si="152"/>
        <v>0</v>
      </c>
      <c r="R324" s="156">
        <f t="shared" si="153"/>
        <v>0</v>
      </c>
      <c r="S324" s="156">
        <f t="shared" si="154"/>
        <v>0</v>
      </c>
      <c r="T324" s="156">
        <f t="shared" si="135"/>
        <v>0</v>
      </c>
      <c r="U324" s="157">
        <f t="shared" si="136"/>
        <v>0</v>
      </c>
      <c r="V324" s="156"/>
      <c r="W324" s="161">
        <f t="shared" si="137"/>
        <v>0</v>
      </c>
      <c r="AA324" s="163">
        <v>315</v>
      </c>
      <c r="AB324" s="164"/>
      <c r="AC324" s="164"/>
      <c r="AD324" s="164"/>
      <c r="AE324" s="164"/>
      <c r="AF324" s="164"/>
      <c r="AG324" s="164"/>
      <c r="AH324" s="164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6"/>
      <c r="AW324" s="163">
        <f t="shared" si="138"/>
        <v>315</v>
      </c>
      <c r="AX324" s="164">
        <f t="shared" si="155"/>
        <v>0</v>
      </c>
      <c r="AY324" s="165">
        <f t="shared" si="156"/>
        <v>0</v>
      </c>
      <c r="AZ324" s="165">
        <f t="shared" si="157"/>
        <v>0</v>
      </c>
      <c r="BA324" s="165">
        <f t="shared" si="157"/>
        <v>0</v>
      </c>
      <c r="BB324" s="166">
        <f t="shared" si="158"/>
        <v>0</v>
      </c>
      <c r="BD324" s="163"/>
      <c r="BE324" s="165"/>
      <c r="BF324" s="165"/>
      <c r="BG324" s="165"/>
      <c r="BH324" s="166"/>
      <c r="BJ324" s="167"/>
      <c r="CA324" s="163">
        <v>315</v>
      </c>
      <c r="CB324" s="45">
        <v>315</v>
      </c>
      <c r="CC324" s="44" t="s">
        <v>418</v>
      </c>
      <c r="CD324" s="168">
        <f t="shared" si="159"/>
        <v>0</v>
      </c>
      <c r="CE324" s="169">
        <v>0</v>
      </c>
      <c r="CF324" s="156">
        <f t="shared" si="160"/>
        <v>0</v>
      </c>
      <c r="CG324" s="156">
        <v>0</v>
      </c>
      <c r="CH324" s="156">
        <v>0</v>
      </c>
      <c r="CI324" s="156">
        <f t="shared" si="161"/>
        <v>0</v>
      </c>
      <c r="CJ324" s="169">
        <f t="shared" si="139"/>
        <v>0</v>
      </c>
      <c r="CK324" s="170">
        <f t="shared" si="140"/>
        <v>0</v>
      </c>
      <c r="CZ324" s="156"/>
      <c r="DA324" s="163">
        <v>315</v>
      </c>
      <c r="DB324" s="44" t="s">
        <v>418</v>
      </c>
      <c r="DC324" s="156"/>
      <c r="DD324" s="156"/>
      <c r="DE324" s="156"/>
      <c r="DF324" s="156"/>
      <c r="DG324" s="171">
        <f t="shared" si="162"/>
        <v>0</v>
      </c>
      <c r="DH324" s="156"/>
      <c r="DI324" s="156"/>
      <c r="DJ324" s="156"/>
      <c r="DK324" s="171">
        <f t="shared" si="163"/>
        <v>0</v>
      </c>
      <c r="DL324" s="172">
        <f t="shared" si="141"/>
        <v>0</v>
      </c>
      <c r="DM324" s="156"/>
      <c r="DN324" s="172">
        <f t="shared" si="142"/>
        <v>0</v>
      </c>
      <c r="DO324" s="156"/>
      <c r="DP324" s="162">
        <f t="shared" si="143"/>
        <v>0</v>
      </c>
      <c r="DQ324" s="156">
        <f t="shared" si="144"/>
        <v>0</v>
      </c>
      <c r="DR324" s="156">
        <f t="shared" si="164"/>
        <v>0</v>
      </c>
      <c r="DS324" s="171"/>
      <c r="DT324" s="172">
        <f t="shared" si="165"/>
        <v>0</v>
      </c>
      <c r="DU324" s="156"/>
      <c r="DV324" s="173"/>
      <c r="DW324" s="174"/>
      <c r="DX324" s="174"/>
      <c r="DY324" s="174"/>
      <c r="DZ324" s="171"/>
      <c r="EA324" s="175"/>
      <c r="EB324" s="176"/>
      <c r="EC324" s="177">
        <f t="shared" si="145"/>
        <v>-315</v>
      </c>
      <c r="ED324" s="175"/>
      <c r="EE324" s="178"/>
      <c r="EF324" s="175"/>
      <c r="EG324" s="175"/>
      <c r="EH324" s="174"/>
      <c r="EI324" s="175"/>
      <c r="EJ324" s="175"/>
      <c r="EK324" s="175"/>
      <c r="EL324" s="175"/>
      <c r="EM324" s="175"/>
    </row>
    <row r="325" spans="1:143" s="44" customFormat="1" ht="12" x14ac:dyDescent="0.2">
      <c r="A325" s="154">
        <v>316</v>
      </c>
      <c r="B325" s="45">
        <v>316</v>
      </c>
      <c r="C325" s="44" t="s">
        <v>419</v>
      </c>
      <c r="D325" s="155">
        <f t="shared" si="146"/>
        <v>26.011027568922302</v>
      </c>
      <c r="E325" s="156">
        <f t="shared" si="147"/>
        <v>365522.82359899738</v>
      </c>
      <c r="F325" s="156">
        <f t="shared" si="147"/>
        <v>0</v>
      </c>
      <c r="G325" s="156">
        <f t="shared" si="147"/>
        <v>24398.343859649121</v>
      </c>
      <c r="H325" s="157">
        <f t="shared" si="148"/>
        <v>389921.16745864652</v>
      </c>
      <c r="I325" s="156"/>
      <c r="J325" s="158">
        <f t="shared" si="149"/>
        <v>24398.343859649121</v>
      </c>
      <c r="K325" s="159">
        <f t="shared" si="150"/>
        <v>72477.124455288766</v>
      </c>
      <c r="L325" s="160">
        <f t="shared" si="133"/>
        <v>96875.468314937883</v>
      </c>
      <c r="M325" s="156"/>
      <c r="N325" s="161">
        <f t="shared" si="134"/>
        <v>293045.69914370863</v>
      </c>
      <c r="O325" s="156"/>
      <c r="P325" s="162">
        <f t="shared" si="151"/>
        <v>24398.343859649121</v>
      </c>
      <c r="Q325" s="156">
        <f t="shared" si="152"/>
        <v>0</v>
      </c>
      <c r="R325" s="156">
        <f t="shared" si="153"/>
        <v>0</v>
      </c>
      <c r="S325" s="156">
        <f t="shared" si="154"/>
        <v>0</v>
      </c>
      <c r="T325" s="156">
        <f t="shared" si="135"/>
        <v>72477.124455288766</v>
      </c>
      <c r="U325" s="157">
        <f t="shared" si="136"/>
        <v>96875.468314937883</v>
      </c>
      <c r="V325" s="156"/>
      <c r="W325" s="161">
        <f t="shared" si="137"/>
        <v>141277.16745864649</v>
      </c>
      <c r="AA325" s="163">
        <v>316</v>
      </c>
      <c r="AB325" s="164">
        <v>26.011027568922302</v>
      </c>
      <c r="AC325" s="164">
        <v>0</v>
      </c>
      <c r="AD325" s="164">
        <v>0</v>
      </c>
      <c r="AE325" s="164">
        <v>0</v>
      </c>
      <c r="AF325" s="164">
        <v>0</v>
      </c>
      <c r="AG325" s="164">
        <v>0</v>
      </c>
      <c r="AH325" s="164">
        <v>366505</v>
      </c>
      <c r="AI325" s="165">
        <v>982.17640100250628</v>
      </c>
      <c r="AJ325" s="165">
        <v>0</v>
      </c>
      <c r="AK325" s="165">
        <v>0</v>
      </c>
      <c r="AL325" s="165">
        <v>365522.82359899738</v>
      </c>
      <c r="AM325" s="165">
        <v>0</v>
      </c>
      <c r="AN325" s="165">
        <v>24398.343859649121</v>
      </c>
      <c r="AO325" s="165">
        <v>389921.16745864652</v>
      </c>
      <c r="AP325" s="165">
        <v>0</v>
      </c>
      <c r="AQ325" s="165">
        <v>0</v>
      </c>
      <c r="AR325" s="165">
        <v>0</v>
      </c>
      <c r="AS325" s="165">
        <v>0</v>
      </c>
      <c r="AT325" s="165">
        <v>0</v>
      </c>
      <c r="AU325" s="166">
        <v>389921.16745864652</v>
      </c>
      <c r="AW325" s="163">
        <f t="shared" si="138"/>
        <v>316</v>
      </c>
      <c r="AX325" s="164">
        <f t="shared" si="155"/>
        <v>0</v>
      </c>
      <c r="AY325" s="165">
        <f t="shared" si="156"/>
        <v>0</v>
      </c>
      <c r="AZ325" s="165">
        <f t="shared" si="157"/>
        <v>0</v>
      </c>
      <c r="BA325" s="165">
        <f t="shared" si="157"/>
        <v>0</v>
      </c>
      <c r="BB325" s="166">
        <f t="shared" si="158"/>
        <v>0</v>
      </c>
      <c r="BC325" s="44">
        <v>390904</v>
      </c>
      <c r="BD325" s="163"/>
      <c r="BE325" s="165"/>
      <c r="BF325" s="165"/>
      <c r="BG325" s="165"/>
      <c r="BH325" s="166"/>
      <c r="BJ325" s="167"/>
      <c r="CA325" s="163">
        <v>316</v>
      </c>
      <c r="CB325" s="45">
        <v>316</v>
      </c>
      <c r="CC325" s="44" t="s">
        <v>419</v>
      </c>
      <c r="CD325" s="168">
        <f t="shared" si="159"/>
        <v>365522.82359899738</v>
      </c>
      <c r="CE325" s="169">
        <v>304281</v>
      </c>
      <c r="CF325" s="156">
        <f t="shared" si="160"/>
        <v>61241.823598997376</v>
      </c>
      <c r="CG325" s="156">
        <v>33865.799999999996</v>
      </c>
      <c r="CH325" s="156">
        <v>21771.200000000001</v>
      </c>
      <c r="CI325" s="156">
        <f t="shared" si="161"/>
        <v>0</v>
      </c>
      <c r="CJ325" s="169">
        <f t="shared" si="139"/>
        <v>116878.82359899736</v>
      </c>
      <c r="CK325" s="170">
        <f t="shared" si="140"/>
        <v>72477.124455288766</v>
      </c>
      <c r="CZ325" s="156"/>
      <c r="DA325" s="163">
        <v>316</v>
      </c>
      <c r="DB325" s="44" t="s">
        <v>419</v>
      </c>
      <c r="DC325" s="156"/>
      <c r="DD325" s="156"/>
      <c r="DE325" s="156"/>
      <c r="DF325" s="156"/>
      <c r="DG325" s="171">
        <f t="shared" si="162"/>
        <v>0</v>
      </c>
      <c r="DH325" s="156"/>
      <c r="DI325" s="156"/>
      <c r="DJ325" s="156"/>
      <c r="DK325" s="171">
        <f t="shared" si="163"/>
        <v>0</v>
      </c>
      <c r="DL325" s="172">
        <f t="shared" si="141"/>
        <v>0</v>
      </c>
      <c r="DM325" s="156"/>
      <c r="DN325" s="172">
        <f t="shared" si="142"/>
        <v>0</v>
      </c>
      <c r="DO325" s="156"/>
      <c r="DP325" s="162">
        <f t="shared" si="143"/>
        <v>61241.823598997376</v>
      </c>
      <c r="DQ325" s="156">
        <f t="shared" si="144"/>
        <v>0</v>
      </c>
      <c r="DR325" s="156">
        <f t="shared" si="164"/>
        <v>61241.823598997376</v>
      </c>
      <c r="DS325" s="171"/>
      <c r="DT325" s="172">
        <f t="shared" si="165"/>
        <v>0</v>
      </c>
      <c r="DU325" s="156"/>
      <c r="DV325" s="173"/>
      <c r="DW325" s="174"/>
      <c r="DX325" s="174"/>
      <c r="DY325" s="174"/>
      <c r="DZ325" s="171"/>
      <c r="EA325" s="175"/>
      <c r="EB325" s="176"/>
      <c r="EC325" s="177">
        <f t="shared" si="145"/>
        <v>-316</v>
      </c>
      <c r="ED325" s="175"/>
      <c r="EE325" s="178"/>
      <c r="EF325" s="175"/>
      <c r="EG325" s="175"/>
      <c r="EH325" s="174"/>
      <c r="EI325" s="175"/>
      <c r="EJ325" s="175"/>
      <c r="EK325" s="175"/>
      <c r="EL325" s="175"/>
      <c r="EM325" s="175"/>
    </row>
    <row r="326" spans="1:143" s="44" customFormat="1" ht="12" x14ac:dyDescent="0.2">
      <c r="A326" s="154">
        <v>317</v>
      </c>
      <c r="B326" s="45">
        <v>317</v>
      </c>
      <c r="C326" s="44" t="s">
        <v>420</v>
      </c>
      <c r="D326" s="155">
        <f t="shared" si="146"/>
        <v>0.99248120300751874</v>
      </c>
      <c r="E326" s="156">
        <f t="shared" si="147"/>
        <v>23880</v>
      </c>
      <c r="F326" s="156">
        <f t="shared" si="147"/>
        <v>0</v>
      </c>
      <c r="G326" s="156">
        <f t="shared" si="147"/>
        <v>930.94736842105272</v>
      </c>
      <c r="H326" s="157">
        <f t="shared" si="148"/>
        <v>24810.947368421053</v>
      </c>
      <c r="I326" s="156"/>
      <c r="J326" s="158">
        <f t="shared" si="149"/>
        <v>930.94736842105272</v>
      </c>
      <c r="K326" s="159">
        <f t="shared" si="150"/>
        <v>8355.2966266409658</v>
      </c>
      <c r="L326" s="160">
        <f t="shared" si="133"/>
        <v>9286.2439950620192</v>
      </c>
      <c r="M326" s="156"/>
      <c r="N326" s="161">
        <f t="shared" si="134"/>
        <v>15524.703373359034</v>
      </c>
      <c r="O326" s="156"/>
      <c r="P326" s="162">
        <f t="shared" si="151"/>
        <v>930.94736842105272</v>
      </c>
      <c r="Q326" s="156">
        <f t="shared" si="152"/>
        <v>0</v>
      </c>
      <c r="R326" s="156">
        <f t="shared" si="153"/>
        <v>0</v>
      </c>
      <c r="S326" s="156">
        <f t="shared" si="154"/>
        <v>0</v>
      </c>
      <c r="T326" s="156">
        <f t="shared" si="135"/>
        <v>8355.2966266409658</v>
      </c>
      <c r="U326" s="157">
        <f t="shared" si="136"/>
        <v>9286.2439950620192</v>
      </c>
      <c r="V326" s="156"/>
      <c r="W326" s="161">
        <f t="shared" si="137"/>
        <v>17057.747368421053</v>
      </c>
      <c r="AA326" s="163">
        <v>317</v>
      </c>
      <c r="AB326" s="164">
        <v>0.99248120300751874</v>
      </c>
      <c r="AC326" s="164">
        <v>0</v>
      </c>
      <c r="AD326" s="164">
        <v>0</v>
      </c>
      <c r="AE326" s="164">
        <v>0</v>
      </c>
      <c r="AF326" s="164">
        <v>0</v>
      </c>
      <c r="AG326" s="164">
        <v>0</v>
      </c>
      <c r="AH326" s="164">
        <v>23880</v>
      </c>
      <c r="AI326" s="165">
        <v>0</v>
      </c>
      <c r="AJ326" s="165">
        <v>0</v>
      </c>
      <c r="AK326" s="165">
        <v>0</v>
      </c>
      <c r="AL326" s="165">
        <v>23880</v>
      </c>
      <c r="AM326" s="165">
        <v>0</v>
      </c>
      <c r="AN326" s="165">
        <v>930.94736842105272</v>
      </c>
      <c r="AO326" s="165">
        <v>24810.947368421053</v>
      </c>
      <c r="AP326" s="165">
        <v>0</v>
      </c>
      <c r="AQ326" s="165">
        <v>0</v>
      </c>
      <c r="AR326" s="165">
        <v>0</v>
      </c>
      <c r="AS326" s="165">
        <v>0</v>
      </c>
      <c r="AT326" s="165">
        <v>0</v>
      </c>
      <c r="AU326" s="166">
        <v>24810.947368421053</v>
      </c>
      <c r="AW326" s="163">
        <f t="shared" si="138"/>
        <v>317</v>
      </c>
      <c r="AX326" s="164">
        <f t="shared" si="155"/>
        <v>0</v>
      </c>
      <c r="AY326" s="165">
        <f t="shared" si="156"/>
        <v>0</v>
      </c>
      <c r="AZ326" s="165">
        <f t="shared" si="157"/>
        <v>0</v>
      </c>
      <c r="BA326" s="165">
        <f t="shared" si="157"/>
        <v>0</v>
      </c>
      <c r="BB326" s="166">
        <f t="shared" si="158"/>
        <v>0</v>
      </c>
      <c r="BC326" s="44">
        <v>24810</v>
      </c>
      <c r="BD326" s="163"/>
      <c r="BE326" s="165"/>
      <c r="BF326" s="165"/>
      <c r="BG326" s="165"/>
      <c r="BH326" s="166"/>
      <c r="BJ326" s="167"/>
      <c r="CA326" s="163">
        <v>317</v>
      </c>
      <c r="CB326" s="45">
        <v>317</v>
      </c>
      <c r="CC326" s="44" t="s">
        <v>420</v>
      </c>
      <c r="CD326" s="168">
        <f t="shared" si="159"/>
        <v>23880</v>
      </c>
      <c r="CE326" s="169">
        <v>19383</v>
      </c>
      <c r="CF326" s="156">
        <f t="shared" si="160"/>
        <v>4497</v>
      </c>
      <c r="CG326" s="156">
        <v>11629.8</v>
      </c>
      <c r="CH326" s="156">
        <v>0</v>
      </c>
      <c r="CI326" s="156">
        <f t="shared" si="161"/>
        <v>0</v>
      </c>
      <c r="CJ326" s="169">
        <f t="shared" si="139"/>
        <v>16126.8</v>
      </c>
      <c r="CK326" s="170">
        <f t="shared" si="140"/>
        <v>8355.2966266409658</v>
      </c>
      <c r="CZ326" s="156"/>
      <c r="DA326" s="163">
        <v>317</v>
      </c>
      <c r="DB326" s="44" t="s">
        <v>420</v>
      </c>
      <c r="DC326" s="156"/>
      <c r="DD326" s="156"/>
      <c r="DE326" s="156"/>
      <c r="DF326" s="156"/>
      <c r="DG326" s="171">
        <f t="shared" si="162"/>
        <v>0</v>
      </c>
      <c r="DH326" s="156"/>
      <c r="DI326" s="156"/>
      <c r="DJ326" s="156"/>
      <c r="DK326" s="171">
        <f t="shared" si="163"/>
        <v>0</v>
      </c>
      <c r="DL326" s="172">
        <f t="shared" si="141"/>
        <v>0</v>
      </c>
      <c r="DM326" s="156"/>
      <c r="DN326" s="172">
        <f t="shared" si="142"/>
        <v>0</v>
      </c>
      <c r="DO326" s="156"/>
      <c r="DP326" s="162">
        <f t="shared" si="143"/>
        <v>4497</v>
      </c>
      <c r="DQ326" s="156">
        <f t="shared" si="144"/>
        <v>0</v>
      </c>
      <c r="DR326" s="156">
        <f t="shared" si="164"/>
        <v>4497</v>
      </c>
      <c r="DS326" s="171"/>
      <c r="DT326" s="172">
        <f t="shared" si="165"/>
        <v>0</v>
      </c>
      <c r="DU326" s="156"/>
      <c r="DV326" s="173"/>
      <c r="DW326" s="174"/>
      <c r="DX326" s="174"/>
      <c r="DY326" s="174"/>
      <c r="DZ326" s="171"/>
      <c r="EA326" s="175"/>
      <c r="EB326" s="176"/>
      <c r="EC326" s="177">
        <f t="shared" si="145"/>
        <v>-317</v>
      </c>
      <c r="ED326" s="175"/>
      <c r="EE326" s="178"/>
      <c r="EF326" s="175"/>
      <c r="EG326" s="175"/>
      <c r="EH326" s="174"/>
      <c r="EI326" s="175"/>
      <c r="EJ326" s="175"/>
      <c r="EK326" s="175"/>
      <c r="EL326" s="175"/>
      <c r="EM326" s="175"/>
    </row>
    <row r="327" spans="1:143" s="44" customFormat="1" ht="12" x14ac:dyDescent="0.2">
      <c r="A327" s="154">
        <v>318</v>
      </c>
      <c r="B327" s="45">
        <v>318</v>
      </c>
      <c r="C327" s="44" t="s">
        <v>421</v>
      </c>
      <c r="D327" s="155">
        <f t="shared" si="146"/>
        <v>0</v>
      </c>
      <c r="E327" s="156">
        <f t="shared" si="147"/>
        <v>0</v>
      </c>
      <c r="F327" s="156">
        <f t="shared" si="147"/>
        <v>0</v>
      </c>
      <c r="G327" s="156">
        <f t="shared" si="147"/>
        <v>0</v>
      </c>
      <c r="H327" s="157">
        <f t="shared" si="148"/>
        <v>0</v>
      </c>
      <c r="I327" s="156"/>
      <c r="J327" s="158">
        <f t="shared" si="149"/>
        <v>0</v>
      </c>
      <c r="K327" s="159">
        <f t="shared" si="150"/>
        <v>0</v>
      </c>
      <c r="L327" s="160">
        <f t="shared" si="133"/>
        <v>0</v>
      </c>
      <c r="M327" s="156"/>
      <c r="N327" s="161">
        <f t="shared" si="134"/>
        <v>0</v>
      </c>
      <c r="O327" s="156"/>
      <c r="P327" s="162">
        <f t="shared" si="151"/>
        <v>0</v>
      </c>
      <c r="Q327" s="156">
        <f t="shared" si="152"/>
        <v>0</v>
      </c>
      <c r="R327" s="156">
        <f t="shared" si="153"/>
        <v>0</v>
      </c>
      <c r="S327" s="156">
        <f t="shared" si="154"/>
        <v>0</v>
      </c>
      <c r="T327" s="156">
        <f t="shared" si="135"/>
        <v>0</v>
      </c>
      <c r="U327" s="157">
        <f t="shared" si="136"/>
        <v>0</v>
      </c>
      <c r="V327" s="156"/>
      <c r="W327" s="161">
        <f t="shared" si="137"/>
        <v>0</v>
      </c>
      <c r="AA327" s="163">
        <v>318</v>
      </c>
      <c r="AB327" s="164"/>
      <c r="AC327" s="164"/>
      <c r="AD327" s="164"/>
      <c r="AE327" s="164"/>
      <c r="AF327" s="164"/>
      <c r="AG327" s="164"/>
      <c r="AH327" s="164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6"/>
      <c r="AW327" s="163">
        <f t="shared" si="138"/>
        <v>318</v>
      </c>
      <c r="AX327" s="164">
        <f t="shared" si="155"/>
        <v>0</v>
      </c>
      <c r="AY327" s="165">
        <f t="shared" si="156"/>
        <v>0</v>
      </c>
      <c r="AZ327" s="165">
        <f t="shared" si="157"/>
        <v>0</v>
      </c>
      <c r="BA327" s="165">
        <f t="shared" si="157"/>
        <v>0</v>
      </c>
      <c r="BB327" s="166">
        <f t="shared" si="158"/>
        <v>0</v>
      </c>
      <c r="BD327" s="163"/>
      <c r="BE327" s="165"/>
      <c r="BF327" s="165"/>
      <c r="BG327" s="165"/>
      <c r="BH327" s="166"/>
      <c r="BJ327" s="167"/>
      <c r="CA327" s="163">
        <v>318</v>
      </c>
      <c r="CB327" s="45">
        <v>318</v>
      </c>
      <c r="CC327" s="44" t="s">
        <v>421</v>
      </c>
      <c r="CD327" s="168">
        <f t="shared" si="159"/>
        <v>0</v>
      </c>
      <c r="CE327" s="169">
        <v>0</v>
      </c>
      <c r="CF327" s="156">
        <f t="shared" si="160"/>
        <v>0</v>
      </c>
      <c r="CG327" s="156">
        <v>0</v>
      </c>
      <c r="CH327" s="156">
        <v>0</v>
      </c>
      <c r="CI327" s="156">
        <f t="shared" si="161"/>
        <v>0</v>
      </c>
      <c r="CJ327" s="169">
        <f t="shared" si="139"/>
        <v>0</v>
      </c>
      <c r="CK327" s="170">
        <f t="shared" si="140"/>
        <v>0</v>
      </c>
      <c r="CZ327" s="156"/>
      <c r="DA327" s="163">
        <v>318</v>
      </c>
      <c r="DB327" s="44" t="s">
        <v>421</v>
      </c>
      <c r="DC327" s="156"/>
      <c r="DD327" s="156"/>
      <c r="DE327" s="156"/>
      <c r="DF327" s="156"/>
      <c r="DG327" s="171">
        <f t="shared" si="162"/>
        <v>0</v>
      </c>
      <c r="DH327" s="156"/>
      <c r="DI327" s="156"/>
      <c r="DJ327" s="156"/>
      <c r="DK327" s="171">
        <f t="shared" si="163"/>
        <v>0</v>
      </c>
      <c r="DL327" s="172">
        <f t="shared" si="141"/>
        <v>0</v>
      </c>
      <c r="DM327" s="156"/>
      <c r="DN327" s="172">
        <f t="shared" si="142"/>
        <v>0</v>
      </c>
      <c r="DO327" s="156"/>
      <c r="DP327" s="162">
        <f t="shared" si="143"/>
        <v>0</v>
      </c>
      <c r="DQ327" s="156">
        <f t="shared" si="144"/>
        <v>0</v>
      </c>
      <c r="DR327" s="156">
        <f t="shared" si="164"/>
        <v>0</v>
      </c>
      <c r="DS327" s="171"/>
      <c r="DT327" s="172">
        <f t="shared" si="165"/>
        <v>0</v>
      </c>
      <c r="DU327" s="156"/>
      <c r="DV327" s="173"/>
      <c r="DW327" s="174"/>
      <c r="DX327" s="174"/>
      <c r="DY327" s="174"/>
      <c r="DZ327" s="171"/>
      <c r="EA327" s="175"/>
      <c r="EB327" s="176"/>
      <c r="EC327" s="177">
        <f t="shared" si="145"/>
        <v>-318</v>
      </c>
      <c r="ED327" s="175"/>
      <c r="EE327" s="178"/>
      <c r="EF327" s="175"/>
      <c r="EG327" s="175"/>
      <c r="EH327" s="174"/>
      <c r="EI327" s="175"/>
      <c r="EJ327" s="175"/>
      <c r="EK327" s="175"/>
      <c r="EL327" s="175"/>
      <c r="EM327" s="175"/>
    </row>
    <row r="328" spans="1:143" s="44" customFormat="1" ht="12" x14ac:dyDescent="0.2">
      <c r="A328" s="154">
        <v>319</v>
      </c>
      <c r="B328" s="45">
        <v>319</v>
      </c>
      <c r="C328" s="44" t="s">
        <v>422</v>
      </c>
      <c r="D328" s="155">
        <f t="shared" si="146"/>
        <v>0</v>
      </c>
      <c r="E328" s="156">
        <f t="shared" si="147"/>
        <v>0</v>
      </c>
      <c r="F328" s="156">
        <f t="shared" si="147"/>
        <v>0</v>
      </c>
      <c r="G328" s="156">
        <f t="shared" si="147"/>
        <v>0</v>
      </c>
      <c r="H328" s="157">
        <f t="shared" si="148"/>
        <v>0</v>
      </c>
      <c r="I328" s="156"/>
      <c r="J328" s="158">
        <f t="shared" si="149"/>
        <v>0</v>
      </c>
      <c r="K328" s="159">
        <f t="shared" si="150"/>
        <v>0</v>
      </c>
      <c r="L328" s="160">
        <f t="shared" si="133"/>
        <v>0</v>
      </c>
      <c r="M328" s="156"/>
      <c r="N328" s="161">
        <f t="shared" si="134"/>
        <v>0</v>
      </c>
      <c r="O328" s="156"/>
      <c r="P328" s="162">
        <f t="shared" si="151"/>
        <v>0</v>
      </c>
      <c r="Q328" s="156">
        <f t="shared" si="152"/>
        <v>0</v>
      </c>
      <c r="R328" s="156">
        <f t="shared" si="153"/>
        <v>0</v>
      </c>
      <c r="S328" s="156">
        <f t="shared" si="154"/>
        <v>0</v>
      </c>
      <c r="T328" s="156">
        <f t="shared" si="135"/>
        <v>0</v>
      </c>
      <c r="U328" s="157">
        <f t="shared" si="136"/>
        <v>0</v>
      </c>
      <c r="V328" s="156"/>
      <c r="W328" s="161">
        <f t="shared" si="137"/>
        <v>0</v>
      </c>
      <c r="AA328" s="163">
        <v>319</v>
      </c>
      <c r="AB328" s="164"/>
      <c r="AC328" s="164"/>
      <c r="AD328" s="164"/>
      <c r="AE328" s="164"/>
      <c r="AF328" s="164"/>
      <c r="AG328" s="164"/>
      <c r="AH328" s="164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6"/>
      <c r="AW328" s="163">
        <f t="shared" si="138"/>
        <v>319</v>
      </c>
      <c r="AX328" s="164">
        <f t="shared" si="155"/>
        <v>0</v>
      </c>
      <c r="AY328" s="165">
        <f t="shared" si="156"/>
        <v>0</v>
      </c>
      <c r="AZ328" s="165">
        <f t="shared" si="157"/>
        <v>0</v>
      </c>
      <c r="BA328" s="165">
        <f t="shared" si="157"/>
        <v>0</v>
      </c>
      <c r="BB328" s="166">
        <f t="shared" si="158"/>
        <v>0</v>
      </c>
      <c r="BD328" s="163"/>
      <c r="BE328" s="165"/>
      <c r="BF328" s="165"/>
      <c r="BG328" s="165"/>
      <c r="BH328" s="166"/>
      <c r="BJ328" s="167"/>
      <c r="CA328" s="163">
        <v>319</v>
      </c>
      <c r="CB328" s="45">
        <v>319</v>
      </c>
      <c r="CC328" s="44" t="s">
        <v>422</v>
      </c>
      <c r="CD328" s="168">
        <f t="shared" si="159"/>
        <v>0</v>
      </c>
      <c r="CE328" s="169">
        <v>0</v>
      </c>
      <c r="CF328" s="156">
        <f t="shared" si="160"/>
        <v>0</v>
      </c>
      <c r="CG328" s="156">
        <v>0</v>
      </c>
      <c r="CH328" s="156">
        <v>0</v>
      </c>
      <c r="CI328" s="156">
        <f t="shared" si="161"/>
        <v>0</v>
      </c>
      <c r="CJ328" s="169">
        <f t="shared" si="139"/>
        <v>0</v>
      </c>
      <c r="CK328" s="170">
        <f t="shared" si="140"/>
        <v>0</v>
      </c>
      <c r="CZ328" s="156"/>
      <c r="DA328" s="163">
        <v>319</v>
      </c>
      <c r="DB328" s="44" t="s">
        <v>422</v>
      </c>
      <c r="DC328" s="156"/>
      <c r="DD328" s="156"/>
      <c r="DE328" s="156"/>
      <c r="DF328" s="156"/>
      <c r="DG328" s="171">
        <f t="shared" si="162"/>
        <v>0</v>
      </c>
      <c r="DH328" s="156"/>
      <c r="DI328" s="156"/>
      <c r="DJ328" s="156"/>
      <c r="DK328" s="171">
        <f t="shared" si="163"/>
        <v>0</v>
      </c>
      <c r="DL328" s="172">
        <f t="shared" si="141"/>
        <v>0</v>
      </c>
      <c r="DM328" s="156"/>
      <c r="DN328" s="172">
        <f t="shared" si="142"/>
        <v>0</v>
      </c>
      <c r="DO328" s="156"/>
      <c r="DP328" s="162">
        <f t="shared" si="143"/>
        <v>0</v>
      </c>
      <c r="DQ328" s="156">
        <f t="shared" si="144"/>
        <v>0</v>
      </c>
      <c r="DR328" s="156">
        <f t="shared" si="164"/>
        <v>0</v>
      </c>
      <c r="DS328" s="171"/>
      <c r="DT328" s="172">
        <f t="shared" si="165"/>
        <v>0</v>
      </c>
      <c r="DU328" s="156"/>
      <c r="DV328" s="173"/>
      <c r="DW328" s="174"/>
      <c r="DX328" s="174"/>
      <c r="DY328" s="174"/>
      <c r="DZ328" s="171"/>
      <c r="EA328" s="175"/>
      <c r="EB328" s="176"/>
      <c r="EC328" s="177">
        <f t="shared" si="145"/>
        <v>-319</v>
      </c>
      <c r="ED328" s="175"/>
      <c r="EE328" s="178"/>
      <c r="EF328" s="175"/>
      <c r="EG328" s="175"/>
      <c r="EH328" s="174"/>
      <c r="EI328" s="175"/>
      <c r="EJ328" s="175"/>
      <c r="EK328" s="175"/>
      <c r="EL328" s="175"/>
      <c r="EM328" s="175"/>
    </row>
    <row r="329" spans="1:143" s="44" customFormat="1" ht="12" x14ac:dyDescent="0.2">
      <c r="A329" s="154">
        <v>320</v>
      </c>
      <c r="B329" s="45">
        <v>320</v>
      </c>
      <c r="C329" s="44" t="s">
        <v>423</v>
      </c>
      <c r="D329" s="155">
        <f t="shared" si="146"/>
        <v>0</v>
      </c>
      <c r="E329" s="156">
        <f t="shared" si="147"/>
        <v>0</v>
      </c>
      <c r="F329" s="156">
        <f t="shared" si="147"/>
        <v>0</v>
      </c>
      <c r="G329" s="156">
        <f t="shared" si="147"/>
        <v>0</v>
      </c>
      <c r="H329" s="157">
        <f t="shared" si="148"/>
        <v>0</v>
      </c>
      <c r="I329" s="156"/>
      <c r="J329" s="158">
        <f t="shared" si="149"/>
        <v>0</v>
      </c>
      <c r="K329" s="159">
        <f t="shared" si="150"/>
        <v>0</v>
      </c>
      <c r="L329" s="160">
        <f t="shared" si="133"/>
        <v>0</v>
      </c>
      <c r="M329" s="156"/>
      <c r="N329" s="161">
        <f t="shared" si="134"/>
        <v>0</v>
      </c>
      <c r="O329" s="156"/>
      <c r="P329" s="162">
        <f t="shared" si="151"/>
        <v>0</v>
      </c>
      <c r="Q329" s="156">
        <f t="shared" si="152"/>
        <v>0</v>
      </c>
      <c r="R329" s="156">
        <f t="shared" si="153"/>
        <v>0</v>
      </c>
      <c r="S329" s="156">
        <f t="shared" si="154"/>
        <v>0</v>
      </c>
      <c r="T329" s="156">
        <f t="shared" si="135"/>
        <v>0</v>
      </c>
      <c r="U329" s="157">
        <f t="shared" si="136"/>
        <v>0</v>
      </c>
      <c r="V329" s="156"/>
      <c r="W329" s="161">
        <f t="shared" si="137"/>
        <v>0</v>
      </c>
      <c r="AA329" s="163">
        <v>320</v>
      </c>
      <c r="AB329" s="164"/>
      <c r="AC329" s="164"/>
      <c r="AD329" s="164"/>
      <c r="AE329" s="164"/>
      <c r="AF329" s="164"/>
      <c r="AG329" s="164"/>
      <c r="AH329" s="164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6"/>
      <c r="AW329" s="163">
        <f t="shared" si="138"/>
        <v>320</v>
      </c>
      <c r="AX329" s="164">
        <f t="shared" si="155"/>
        <v>0</v>
      </c>
      <c r="AY329" s="165">
        <f t="shared" si="156"/>
        <v>0</v>
      </c>
      <c r="AZ329" s="165">
        <f t="shared" si="157"/>
        <v>0</v>
      </c>
      <c r="BA329" s="165">
        <f t="shared" si="157"/>
        <v>0</v>
      </c>
      <c r="BB329" s="166">
        <f t="shared" si="158"/>
        <v>0</v>
      </c>
      <c r="BD329" s="163"/>
      <c r="BE329" s="165"/>
      <c r="BF329" s="165"/>
      <c r="BG329" s="165"/>
      <c r="BH329" s="166"/>
      <c r="BJ329" s="167"/>
      <c r="CA329" s="163">
        <v>320</v>
      </c>
      <c r="CB329" s="45">
        <v>320</v>
      </c>
      <c r="CC329" s="44" t="s">
        <v>423</v>
      </c>
      <c r="CD329" s="168">
        <f t="shared" si="159"/>
        <v>0</v>
      </c>
      <c r="CE329" s="169">
        <v>0</v>
      </c>
      <c r="CF329" s="156">
        <f t="shared" si="160"/>
        <v>0</v>
      </c>
      <c r="CG329" s="156">
        <v>0</v>
      </c>
      <c r="CH329" s="156">
        <v>0</v>
      </c>
      <c r="CI329" s="156">
        <f t="shared" si="161"/>
        <v>0</v>
      </c>
      <c r="CJ329" s="169">
        <f t="shared" si="139"/>
        <v>0</v>
      </c>
      <c r="CK329" s="170">
        <f t="shared" si="140"/>
        <v>0</v>
      </c>
      <c r="CZ329" s="156"/>
      <c r="DA329" s="163">
        <v>320</v>
      </c>
      <c r="DB329" s="44" t="s">
        <v>423</v>
      </c>
      <c r="DC329" s="156"/>
      <c r="DD329" s="156"/>
      <c r="DE329" s="156"/>
      <c r="DF329" s="156"/>
      <c r="DG329" s="171">
        <f t="shared" si="162"/>
        <v>0</v>
      </c>
      <c r="DH329" s="156"/>
      <c r="DI329" s="156"/>
      <c r="DJ329" s="156"/>
      <c r="DK329" s="171">
        <f t="shared" si="163"/>
        <v>0</v>
      </c>
      <c r="DL329" s="172">
        <f t="shared" si="141"/>
        <v>0</v>
      </c>
      <c r="DM329" s="156"/>
      <c r="DN329" s="172">
        <f t="shared" si="142"/>
        <v>0</v>
      </c>
      <c r="DO329" s="156"/>
      <c r="DP329" s="162">
        <f t="shared" si="143"/>
        <v>0</v>
      </c>
      <c r="DQ329" s="156">
        <f t="shared" si="144"/>
        <v>0</v>
      </c>
      <c r="DR329" s="156">
        <f t="shared" si="164"/>
        <v>0</v>
      </c>
      <c r="DS329" s="171"/>
      <c r="DT329" s="172">
        <f t="shared" si="165"/>
        <v>0</v>
      </c>
      <c r="DU329" s="156"/>
      <c r="DV329" s="173"/>
      <c r="DW329" s="174"/>
      <c r="DX329" s="174"/>
      <c r="DY329" s="174"/>
      <c r="DZ329" s="171"/>
      <c r="EA329" s="175"/>
      <c r="EB329" s="176"/>
      <c r="EC329" s="177">
        <f t="shared" si="145"/>
        <v>-320</v>
      </c>
      <c r="ED329" s="175"/>
      <c r="EE329" s="178"/>
      <c r="EF329" s="175"/>
      <c r="EG329" s="175"/>
      <c r="EH329" s="174"/>
      <c r="EI329" s="175"/>
      <c r="EJ329" s="175"/>
      <c r="EK329" s="175"/>
      <c r="EL329" s="175"/>
      <c r="EM329" s="175"/>
    </row>
    <row r="330" spans="1:143" s="44" customFormat="1" ht="12" x14ac:dyDescent="0.2">
      <c r="A330" s="154">
        <v>321</v>
      </c>
      <c r="B330" s="45">
        <v>328</v>
      </c>
      <c r="C330" s="44" t="s">
        <v>424</v>
      </c>
      <c r="D330" s="155">
        <f t="shared" si="146"/>
        <v>11.035585475316186</v>
      </c>
      <c r="E330" s="156">
        <f t="shared" si="147"/>
        <v>183344</v>
      </c>
      <c r="F330" s="156">
        <f t="shared" si="147"/>
        <v>0</v>
      </c>
      <c r="G330" s="156">
        <f t="shared" si="147"/>
        <v>10351.379175846587</v>
      </c>
      <c r="H330" s="157">
        <f t="shared" si="148"/>
        <v>193695.37917584658</v>
      </c>
      <c r="I330" s="156"/>
      <c r="J330" s="158">
        <f t="shared" si="149"/>
        <v>10351.379175846587</v>
      </c>
      <c r="K330" s="159">
        <f t="shared" si="150"/>
        <v>7147.0948965353082</v>
      </c>
      <c r="L330" s="160">
        <f t="shared" ref="L330:L393" si="166">SUM(J330:K330)</f>
        <v>17498.474072381894</v>
      </c>
      <c r="M330" s="156"/>
      <c r="N330" s="161">
        <f t="shared" ref="N330:N393" si="167">H330-L330</f>
        <v>176196.9051034647</v>
      </c>
      <c r="O330" s="156"/>
      <c r="P330" s="162">
        <f t="shared" si="151"/>
        <v>10351.379175846587</v>
      </c>
      <c r="Q330" s="156">
        <f t="shared" si="152"/>
        <v>0</v>
      </c>
      <c r="R330" s="156">
        <f t="shared" si="153"/>
        <v>0</v>
      </c>
      <c r="S330" s="156">
        <f t="shared" si="154"/>
        <v>0</v>
      </c>
      <c r="T330" s="156">
        <f t="shared" ref="T330:T393" si="168">K330</f>
        <v>7147.0948965353082</v>
      </c>
      <c r="U330" s="157">
        <f t="shared" ref="U330:U393" si="169">SUM(P330:T330)-(S330*2)</f>
        <v>17498.474072381894</v>
      </c>
      <c r="V330" s="156"/>
      <c r="W330" s="161">
        <f t="shared" ref="W330:W393" si="170">AN330+AT330+CJ330+DF330+DK330</f>
        <v>31894.379175846589</v>
      </c>
      <c r="AA330" s="163">
        <v>321</v>
      </c>
      <c r="AB330" s="164">
        <v>11.035585475316186</v>
      </c>
      <c r="AC330" s="164">
        <v>0</v>
      </c>
      <c r="AD330" s="164">
        <v>0</v>
      </c>
      <c r="AE330" s="164">
        <v>0</v>
      </c>
      <c r="AF330" s="164">
        <v>0</v>
      </c>
      <c r="AG330" s="164">
        <v>0</v>
      </c>
      <c r="AH330" s="164">
        <v>183344</v>
      </c>
      <c r="AI330" s="165">
        <v>0</v>
      </c>
      <c r="AJ330" s="165">
        <v>0</v>
      </c>
      <c r="AK330" s="165">
        <v>0</v>
      </c>
      <c r="AL330" s="165">
        <v>183344</v>
      </c>
      <c r="AM330" s="165">
        <v>0</v>
      </c>
      <c r="AN330" s="165">
        <v>10351.379175846587</v>
      </c>
      <c r="AO330" s="165">
        <v>193695.3791758467</v>
      </c>
      <c r="AP330" s="165">
        <v>0</v>
      </c>
      <c r="AQ330" s="165">
        <v>0</v>
      </c>
      <c r="AR330" s="165">
        <v>0</v>
      </c>
      <c r="AS330" s="165">
        <v>0</v>
      </c>
      <c r="AT330" s="165">
        <v>0</v>
      </c>
      <c r="AU330" s="166">
        <v>193695.3791758467</v>
      </c>
      <c r="AW330" s="163">
        <f t="shared" ref="AW330:AW393" si="171">A330</f>
        <v>321</v>
      </c>
      <c r="AX330" s="164">
        <f t="shared" si="155"/>
        <v>0</v>
      </c>
      <c r="AY330" s="165">
        <f t="shared" si="156"/>
        <v>0</v>
      </c>
      <c r="AZ330" s="165">
        <f t="shared" si="157"/>
        <v>0</v>
      </c>
      <c r="BA330" s="165">
        <f t="shared" si="157"/>
        <v>0</v>
      </c>
      <c r="BB330" s="166">
        <f t="shared" si="158"/>
        <v>0</v>
      </c>
      <c r="BC330" s="44">
        <v>193696</v>
      </c>
      <c r="BD330" s="163"/>
      <c r="BE330" s="165"/>
      <c r="BF330" s="165"/>
      <c r="BG330" s="165"/>
      <c r="BH330" s="166"/>
      <c r="BJ330" s="167"/>
      <c r="CA330" s="163">
        <v>321</v>
      </c>
      <c r="CB330" s="45">
        <v>328</v>
      </c>
      <c r="CC330" s="44" t="s">
        <v>424</v>
      </c>
      <c r="CD330" s="168">
        <f t="shared" si="159"/>
        <v>183344</v>
      </c>
      <c r="CE330" s="169">
        <v>187908</v>
      </c>
      <c r="CF330" s="156">
        <f t="shared" si="160"/>
        <v>0</v>
      </c>
      <c r="CG330" s="156">
        <v>21543</v>
      </c>
      <c r="CH330" s="156">
        <v>0</v>
      </c>
      <c r="CI330" s="156">
        <f t="shared" si="161"/>
        <v>0</v>
      </c>
      <c r="CJ330" s="169">
        <f t="shared" ref="CJ330:CJ393" si="172">SUM(CF330:CH330)+CI330</f>
        <v>21543</v>
      </c>
      <c r="CK330" s="170">
        <f t="shared" ref="CK330:CK393" si="173">(CF330+CI330)*CF$5+CG330*CG$5+CH330*CH$5</f>
        <v>7147.0948965353082</v>
      </c>
      <c r="CZ330" s="156"/>
      <c r="DA330" s="163">
        <v>321</v>
      </c>
      <c r="DB330" s="44" t="s">
        <v>424</v>
      </c>
      <c r="DC330" s="156"/>
      <c r="DD330" s="156"/>
      <c r="DE330" s="156"/>
      <c r="DF330" s="156"/>
      <c r="DG330" s="171">
        <f t="shared" si="162"/>
        <v>0</v>
      </c>
      <c r="DH330" s="156"/>
      <c r="DI330" s="156"/>
      <c r="DJ330" s="156"/>
      <c r="DK330" s="171">
        <f t="shared" si="163"/>
        <v>0</v>
      </c>
      <c r="DL330" s="172">
        <f t="shared" ref="DL330:DL393" si="174">DK330+DG330</f>
        <v>0</v>
      </c>
      <c r="DM330" s="156"/>
      <c r="DN330" s="172">
        <f t="shared" ref="DN330:DN393" si="175">DJ330+DF330</f>
        <v>0</v>
      </c>
      <c r="DO330" s="156"/>
      <c r="DP330" s="162">
        <f t="shared" ref="DP330:DP393" si="176">CF330</f>
        <v>0</v>
      </c>
      <c r="DQ330" s="156">
        <f t="shared" ref="DQ330:DQ393" si="177">IF(CE330&lt;0,AM330,IF((AM330-CE330)&gt;0,AM330-CE330,0))</f>
        <v>0</v>
      </c>
      <c r="DR330" s="156">
        <f t="shared" si="164"/>
        <v>0</v>
      </c>
      <c r="DS330" s="171"/>
      <c r="DT330" s="172">
        <f t="shared" si="165"/>
        <v>0</v>
      </c>
      <c r="DU330" s="156"/>
      <c r="DV330" s="173"/>
      <c r="DW330" s="174"/>
      <c r="DX330" s="174"/>
      <c r="DY330" s="174"/>
      <c r="DZ330" s="171"/>
      <c r="EA330" s="175"/>
      <c r="EB330" s="176"/>
      <c r="EC330" s="177">
        <f t="shared" ref="EC330:EC393" si="178">EE330-A330</f>
        <v>-321</v>
      </c>
      <c r="ED330" s="175"/>
      <c r="EE330" s="178"/>
      <c r="EF330" s="175"/>
      <c r="EG330" s="175"/>
      <c r="EH330" s="174"/>
      <c r="EI330" s="175"/>
      <c r="EJ330" s="175"/>
      <c r="EK330" s="175"/>
      <c r="EL330" s="175"/>
      <c r="EM330" s="175"/>
    </row>
    <row r="331" spans="1:143" s="44" customFormat="1" ht="12" x14ac:dyDescent="0.2">
      <c r="A331" s="154">
        <v>322</v>
      </c>
      <c r="B331" s="45">
        <v>321</v>
      </c>
      <c r="C331" s="44" t="s">
        <v>425</v>
      </c>
      <c r="D331" s="155">
        <f t="shared" ref="D331:D394" si="179">AB331</f>
        <v>9.0818160154484566</v>
      </c>
      <c r="E331" s="156">
        <f t="shared" ref="E331:G394" si="180">AL331+DD331</f>
        <v>181241.15112292211</v>
      </c>
      <c r="F331" s="156">
        <f t="shared" si="180"/>
        <v>0</v>
      </c>
      <c r="G331" s="156">
        <f t="shared" si="180"/>
        <v>8518.7434224906574</v>
      </c>
      <c r="H331" s="157">
        <f t="shared" ref="H331:H393" si="181">SUM(E331:G331)</f>
        <v>189759.89454541277</v>
      </c>
      <c r="I331" s="156"/>
      <c r="J331" s="158">
        <f t="shared" ref="J331:J394" si="182">G331</f>
        <v>8518.7434224906574</v>
      </c>
      <c r="K331" s="159">
        <f t="shared" ref="K331:K394" si="183">IF(CK331="",CJ331,CK331)</f>
        <v>28675.151122922107</v>
      </c>
      <c r="L331" s="160">
        <f t="shared" si="166"/>
        <v>37193.894545412768</v>
      </c>
      <c r="M331" s="156"/>
      <c r="N331" s="161">
        <f t="shared" si="167"/>
        <v>152566</v>
      </c>
      <c r="O331" s="156"/>
      <c r="P331" s="162">
        <f t="shared" ref="P331:P394" si="184">AN331+AS331+DF331+DJ331</f>
        <v>8518.7434224906574</v>
      </c>
      <c r="Q331" s="156">
        <f t="shared" ref="Q331:Q394" si="185">AQ331</f>
        <v>368.31906402757045</v>
      </c>
      <c r="R331" s="156">
        <f t="shared" ref="R331:R394" si="186">AT331+DK331-AQ331</f>
        <v>0</v>
      </c>
      <c r="S331" s="156">
        <f t="shared" ref="S331:S394" si="187">AS331+DJ331</f>
        <v>0</v>
      </c>
      <c r="T331" s="156">
        <f t="shared" si="168"/>
        <v>28675.151122922107</v>
      </c>
      <c r="U331" s="157">
        <f t="shared" si="169"/>
        <v>37562.213609440332</v>
      </c>
      <c r="V331" s="156"/>
      <c r="W331" s="161">
        <f t="shared" si="170"/>
        <v>44301.013609440335</v>
      </c>
      <c r="AA331" s="163">
        <v>322</v>
      </c>
      <c r="AB331" s="164">
        <v>9.0818160154484566</v>
      </c>
      <c r="AC331" s="164">
        <v>0</v>
      </c>
      <c r="AD331" s="164">
        <v>0</v>
      </c>
      <c r="AE331" s="164">
        <v>0</v>
      </c>
      <c r="AF331" s="164">
        <v>0</v>
      </c>
      <c r="AG331" s="164">
        <v>0</v>
      </c>
      <c r="AH331" s="164">
        <v>183662</v>
      </c>
      <c r="AI331" s="165">
        <v>2420.8488770779409</v>
      </c>
      <c r="AJ331" s="165">
        <v>0</v>
      </c>
      <c r="AK331" s="165">
        <v>0</v>
      </c>
      <c r="AL331" s="165">
        <v>181241.15112292211</v>
      </c>
      <c r="AM331" s="165">
        <v>0</v>
      </c>
      <c r="AN331" s="165">
        <v>8518.7434224906574</v>
      </c>
      <c r="AO331" s="165">
        <v>189759.8945454128</v>
      </c>
      <c r="AP331" s="165">
        <v>0</v>
      </c>
      <c r="AQ331" s="165">
        <v>368.31906402757045</v>
      </c>
      <c r="AR331" s="165">
        <v>0</v>
      </c>
      <c r="AS331" s="165">
        <v>0</v>
      </c>
      <c r="AT331" s="165">
        <v>368.31906402757045</v>
      </c>
      <c r="AU331" s="166">
        <v>190128.21360944037</v>
      </c>
      <c r="AW331" s="163">
        <f t="shared" si="171"/>
        <v>322</v>
      </c>
      <c r="AX331" s="164">
        <f t="shared" ref="AX331:AX394" si="188">AG331</f>
        <v>0</v>
      </c>
      <c r="AY331" s="165">
        <f t="shared" ref="AY331:AY394" si="189">AP331</f>
        <v>0</v>
      </c>
      <c r="AZ331" s="165">
        <f t="shared" ref="AZ331:BA394" si="190">AR331</f>
        <v>0</v>
      </c>
      <c r="BA331" s="165">
        <f t="shared" si="190"/>
        <v>0</v>
      </c>
      <c r="BB331" s="166">
        <f t="shared" ref="BB331:BB394" si="191">SUM(AY331:BA331)</f>
        <v>0</v>
      </c>
      <c r="BC331" s="44">
        <v>192187</v>
      </c>
      <c r="BD331" s="163"/>
      <c r="BE331" s="165"/>
      <c r="BF331" s="165"/>
      <c r="BG331" s="165"/>
      <c r="BH331" s="166"/>
      <c r="BJ331" s="167"/>
      <c r="CA331" s="163">
        <v>322</v>
      </c>
      <c r="CB331" s="45">
        <v>321</v>
      </c>
      <c r="CC331" s="44" t="s">
        <v>425</v>
      </c>
      <c r="CD331" s="168">
        <f t="shared" ref="CD331:CD394" si="192">AL331</f>
        <v>181241.15112292211</v>
      </c>
      <c r="CE331" s="169">
        <v>152566</v>
      </c>
      <c r="CF331" s="156">
        <f t="shared" ref="CF331:CF394" si="193">IF(CE331&lt;0,CD331,IF(CD331-CE331&gt;0,CD331-CE331,0))</f>
        <v>28675.151122922107</v>
      </c>
      <c r="CG331" s="156">
        <v>0</v>
      </c>
      <c r="CH331" s="156">
        <v>6738.8</v>
      </c>
      <c r="CI331" s="156">
        <f t="shared" ref="CI331:CI394" si="194">EW331</f>
        <v>0</v>
      </c>
      <c r="CJ331" s="169">
        <f t="shared" si="172"/>
        <v>35413.95112292211</v>
      </c>
      <c r="CK331" s="170">
        <f t="shared" si="173"/>
        <v>28675.151122922107</v>
      </c>
      <c r="CZ331" s="156"/>
      <c r="DA331" s="163">
        <v>322</v>
      </c>
      <c r="DB331" s="44" t="s">
        <v>425</v>
      </c>
      <c r="DC331" s="156"/>
      <c r="DD331" s="156"/>
      <c r="DE331" s="156"/>
      <c r="DF331" s="156"/>
      <c r="DG331" s="171">
        <f t="shared" ref="DG331:DG393" si="195">SUM(DD331:DF331)</f>
        <v>0</v>
      </c>
      <c r="DH331" s="156"/>
      <c r="DI331" s="156"/>
      <c r="DJ331" s="156"/>
      <c r="DK331" s="171">
        <f t="shared" ref="DK331:DK393" si="196">SUM(DH331:DJ331)</f>
        <v>0</v>
      </c>
      <c r="DL331" s="172">
        <f t="shared" si="174"/>
        <v>0</v>
      </c>
      <c r="DM331" s="156"/>
      <c r="DN331" s="172">
        <f t="shared" si="175"/>
        <v>0</v>
      </c>
      <c r="DO331" s="156"/>
      <c r="DP331" s="162">
        <f t="shared" si="176"/>
        <v>28675.151122922107</v>
      </c>
      <c r="DQ331" s="156">
        <f t="shared" si="177"/>
        <v>0</v>
      </c>
      <c r="DR331" s="156">
        <f t="shared" ref="DR331:DR394" si="197">DP331-DQ331</f>
        <v>28675.151122922107</v>
      </c>
      <c r="DS331" s="171"/>
      <c r="DT331" s="172">
        <f t="shared" ref="DT331:DT394" si="198">IF(AND(DR331&lt;0,DS331&lt;0),      IF(DR331&lt;DS331,    0,   DS331-DR331),    IF(AND(DR331&gt;0,DS331&gt;0),     IF(OR(DS331&gt;DR331,DS331=DR331    ),      DS331-DR331,    0), DS331))</f>
        <v>0</v>
      </c>
      <c r="DU331" s="156"/>
      <c r="DV331" s="173"/>
      <c r="DW331" s="174"/>
      <c r="DX331" s="174"/>
      <c r="DY331" s="174"/>
      <c r="DZ331" s="171"/>
      <c r="EA331" s="175"/>
      <c r="EB331" s="176"/>
      <c r="EC331" s="177">
        <f t="shared" si="178"/>
        <v>-322</v>
      </c>
      <c r="ED331" s="175"/>
      <c r="EE331" s="178"/>
      <c r="EF331" s="175"/>
      <c r="EG331" s="175"/>
      <c r="EH331" s="174"/>
      <c r="EI331" s="175"/>
      <c r="EJ331" s="175"/>
      <c r="EK331" s="175"/>
      <c r="EL331" s="175"/>
      <c r="EM331" s="175"/>
    </row>
    <row r="332" spans="1:143" s="44" customFormat="1" ht="12" x14ac:dyDescent="0.2">
      <c r="A332" s="154">
        <v>323</v>
      </c>
      <c r="B332" s="45">
        <v>322</v>
      </c>
      <c r="C332" s="44" t="s">
        <v>426</v>
      </c>
      <c r="D332" s="155">
        <f t="shared" si="179"/>
        <v>4.9566279914576956</v>
      </c>
      <c r="E332" s="156">
        <f t="shared" si="180"/>
        <v>74911.444959380009</v>
      </c>
      <c r="F332" s="156">
        <f t="shared" si="180"/>
        <v>0</v>
      </c>
      <c r="G332" s="156">
        <f t="shared" si="180"/>
        <v>4649.3170559873197</v>
      </c>
      <c r="H332" s="157">
        <f t="shared" si="181"/>
        <v>79560.762015367334</v>
      </c>
      <c r="I332" s="156"/>
      <c r="J332" s="158">
        <f t="shared" si="182"/>
        <v>4649.3170559873197</v>
      </c>
      <c r="K332" s="159">
        <f t="shared" si="183"/>
        <v>3616.4449593800091</v>
      </c>
      <c r="L332" s="160">
        <f t="shared" si="166"/>
        <v>8265.7620153673288</v>
      </c>
      <c r="M332" s="156"/>
      <c r="N332" s="161">
        <f t="shared" si="167"/>
        <v>71295</v>
      </c>
      <c r="O332" s="156"/>
      <c r="P332" s="162">
        <f t="shared" si="184"/>
        <v>4649.3170559873197</v>
      </c>
      <c r="Q332" s="156">
        <f t="shared" si="185"/>
        <v>0</v>
      </c>
      <c r="R332" s="156">
        <f t="shared" si="186"/>
        <v>0</v>
      </c>
      <c r="S332" s="156">
        <f t="shared" si="187"/>
        <v>0</v>
      </c>
      <c r="T332" s="156">
        <f t="shared" si="168"/>
        <v>3616.4449593800091</v>
      </c>
      <c r="U332" s="157">
        <f t="shared" si="169"/>
        <v>8265.7620153673288</v>
      </c>
      <c r="V332" s="156"/>
      <c r="W332" s="161">
        <f t="shared" si="170"/>
        <v>20385.762015367327</v>
      </c>
      <c r="AA332" s="163">
        <v>323</v>
      </c>
      <c r="AB332" s="164">
        <v>4.9566279914576956</v>
      </c>
      <c r="AC332" s="164">
        <v>0</v>
      </c>
      <c r="AD332" s="164">
        <v>0</v>
      </c>
      <c r="AE332" s="164">
        <v>0</v>
      </c>
      <c r="AF332" s="164">
        <v>0</v>
      </c>
      <c r="AG332" s="164">
        <v>0</v>
      </c>
      <c r="AH332" s="164">
        <v>75248</v>
      </c>
      <c r="AI332" s="165">
        <v>336.5550406199776</v>
      </c>
      <c r="AJ332" s="165">
        <v>0</v>
      </c>
      <c r="AK332" s="165">
        <v>0</v>
      </c>
      <c r="AL332" s="165">
        <v>74911.444959380009</v>
      </c>
      <c r="AM332" s="165">
        <v>0</v>
      </c>
      <c r="AN332" s="165">
        <v>4649.3170559873197</v>
      </c>
      <c r="AO332" s="165">
        <v>79560.76201536732</v>
      </c>
      <c r="AP332" s="165">
        <v>0</v>
      </c>
      <c r="AQ332" s="165">
        <v>0</v>
      </c>
      <c r="AR332" s="165">
        <v>0</v>
      </c>
      <c r="AS332" s="165">
        <v>0</v>
      </c>
      <c r="AT332" s="165">
        <v>0</v>
      </c>
      <c r="AU332" s="166">
        <v>79560.76201536732</v>
      </c>
      <c r="AW332" s="163">
        <f t="shared" si="171"/>
        <v>323</v>
      </c>
      <c r="AX332" s="164">
        <f t="shared" si="188"/>
        <v>0</v>
      </c>
      <c r="AY332" s="165">
        <f t="shared" si="189"/>
        <v>0</v>
      </c>
      <c r="AZ332" s="165">
        <f t="shared" si="190"/>
        <v>0</v>
      </c>
      <c r="BA332" s="165">
        <f t="shared" si="190"/>
        <v>0</v>
      </c>
      <c r="BB332" s="166">
        <f t="shared" si="191"/>
        <v>0</v>
      </c>
      <c r="BC332" s="44">
        <v>79898</v>
      </c>
      <c r="BD332" s="163"/>
      <c r="BE332" s="165"/>
      <c r="BF332" s="165"/>
      <c r="BG332" s="165"/>
      <c r="BH332" s="166"/>
      <c r="BJ332" s="167"/>
      <c r="CA332" s="163">
        <v>323</v>
      </c>
      <c r="CB332" s="45">
        <v>322</v>
      </c>
      <c r="CC332" s="44" t="s">
        <v>426</v>
      </c>
      <c r="CD332" s="168">
        <f t="shared" si="192"/>
        <v>74911.444959380009</v>
      </c>
      <c r="CE332" s="169">
        <v>71295</v>
      </c>
      <c r="CF332" s="156">
        <f t="shared" si="193"/>
        <v>3616.4449593800091</v>
      </c>
      <c r="CG332" s="156">
        <v>0</v>
      </c>
      <c r="CH332" s="156">
        <v>12120</v>
      </c>
      <c r="CI332" s="156">
        <f t="shared" si="194"/>
        <v>0</v>
      </c>
      <c r="CJ332" s="169">
        <f t="shared" si="172"/>
        <v>15736.444959380009</v>
      </c>
      <c r="CK332" s="170">
        <f t="shared" si="173"/>
        <v>3616.4449593800091</v>
      </c>
      <c r="CZ332" s="156"/>
      <c r="DA332" s="163">
        <v>323</v>
      </c>
      <c r="DB332" s="44" t="s">
        <v>426</v>
      </c>
      <c r="DC332" s="156"/>
      <c r="DD332" s="156"/>
      <c r="DE332" s="156"/>
      <c r="DF332" s="156"/>
      <c r="DG332" s="171">
        <f t="shared" si="195"/>
        <v>0</v>
      </c>
      <c r="DH332" s="156"/>
      <c r="DI332" s="156"/>
      <c r="DJ332" s="156"/>
      <c r="DK332" s="171">
        <f t="shared" si="196"/>
        <v>0</v>
      </c>
      <c r="DL332" s="172">
        <f t="shared" si="174"/>
        <v>0</v>
      </c>
      <c r="DM332" s="156"/>
      <c r="DN332" s="172">
        <f t="shared" si="175"/>
        <v>0</v>
      </c>
      <c r="DO332" s="156"/>
      <c r="DP332" s="162">
        <f t="shared" si="176"/>
        <v>3616.4449593800091</v>
      </c>
      <c r="DQ332" s="156">
        <f t="shared" si="177"/>
        <v>0</v>
      </c>
      <c r="DR332" s="156">
        <f t="shared" si="197"/>
        <v>3616.4449593800091</v>
      </c>
      <c r="DS332" s="171"/>
      <c r="DT332" s="172">
        <f t="shared" si="198"/>
        <v>0</v>
      </c>
      <c r="DU332" s="156"/>
      <c r="DV332" s="173"/>
      <c r="DW332" s="174"/>
      <c r="DX332" s="174"/>
      <c r="DY332" s="174"/>
      <c r="DZ332" s="171"/>
      <c r="EA332" s="175"/>
      <c r="EB332" s="176"/>
      <c r="EC332" s="177">
        <f t="shared" si="178"/>
        <v>-323</v>
      </c>
      <c r="ED332" s="175"/>
      <c r="EE332" s="178"/>
      <c r="EF332" s="175"/>
      <c r="EG332" s="175"/>
      <c r="EH332" s="174"/>
      <c r="EI332" s="175"/>
      <c r="EJ332" s="175"/>
      <c r="EK332" s="175"/>
      <c r="EL332" s="175"/>
      <c r="EM332" s="175"/>
    </row>
    <row r="333" spans="1:143" s="44" customFormat="1" ht="12" x14ac:dyDescent="0.2">
      <c r="A333" s="154">
        <v>324</v>
      </c>
      <c r="B333" s="45">
        <v>323</v>
      </c>
      <c r="C333" s="44" t="s">
        <v>427</v>
      </c>
      <c r="D333" s="155">
        <f t="shared" si="179"/>
        <v>0</v>
      </c>
      <c r="E333" s="156">
        <f t="shared" si="180"/>
        <v>0</v>
      </c>
      <c r="F333" s="156">
        <f t="shared" si="180"/>
        <v>0</v>
      </c>
      <c r="G333" s="156">
        <f t="shared" si="180"/>
        <v>0</v>
      </c>
      <c r="H333" s="157">
        <f t="shared" si="181"/>
        <v>0</v>
      </c>
      <c r="I333" s="156"/>
      <c r="J333" s="158">
        <f t="shared" si="182"/>
        <v>0</v>
      </c>
      <c r="K333" s="159">
        <f t="shared" si="183"/>
        <v>0</v>
      </c>
      <c r="L333" s="160">
        <f t="shared" si="166"/>
        <v>0</v>
      </c>
      <c r="M333" s="156"/>
      <c r="N333" s="161">
        <f t="shared" si="167"/>
        <v>0</v>
      </c>
      <c r="O333" s="156"/>
      <c r="P333" s="162">
        <f t="shared" si="184"/>
        <v>0</v>
      </c>
      <c r="Q333" s="156">
        <f t="shared" si="185"/>
        <v>0</v>
      </c>
      <c r="R333" s="156">
        <f t="shared" si="186"/>
        <v>0</v>
      </c>
      <c r="S333" s="156">
        <f t="shared" si="187"/>
        <v>0</v>
      </c>
      <c r="T333" s="156">
        <f t="shared" si="168"/>
        <v>0</v>
      </c>
      <c r="U333" s="157">
        <f t="shared" si="169"/>
        <v>0</v>
      </c>
      <c r="V333" s="156"/>
      <c r="W333" s="161">
        <f t="shared" si="170"/>
        <v>0</v>
      </c>
      <c r="AA333" s="163">
        <v>324</v>
      </c>
      <c r="AB333" s="164"/>
      <c r="AC333" s="164"/>
      <c r="AD333" s="164"/>
      <c r="AE333" s="164"/>
      <c r="AF333" s="164"/>
      <c r="AG333" s="164"/>
      <c r="AH333" s="164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6"/>
      <c r="AW333" s="163">
        <f t="shared" si="171"/>
        <v>324</v>
      </c>
      <c r="AX333" s="164">
        <f t="shared" si="188"/>
        <v>0</v>
      </c>
      <c r="AY333" s="165">
        <f t="shared" si="189"/>
        <v>0</v>
      </c>
      <c r="AZ333" s="165">
        <f t="shared" si="190"/>
        <v>0</v>
      </c>
      <c r="BA333" s="165">
        <f t="shared" si="190"/>
        <v>0</v>
      </c>
      <c r="BB333" s="166">
        <f t="shared" si="191"/>
        <v>0</v>
      </c>
      <c r="BD333" s="163"/>
      <c r="BE333" s="165"/>
      <c r="BF333" s="165"/>
      <c r="BG333" s="165"/>
      <c r="BH333" s="166"/>
      <c r="BJ333" s="167"/>
      <c r="CA333" s="163">
        <v>324</v>
      </c>
      <c r="CB333" s="45">
        <v>323</v>
      </c>
      <c r="CC333" s="44" t="s">
        <v>427</v>
      </c>
      <c r="CD333" s="168">
        <f t="shared" si="192"/>
        <v>0</v>
      </c>
      <c r="CE333" s="169">
        <v>0</v>
      </c>
      <c r="CF333" s="156">
        <f t="shared" si="193"/>
        <v>0</v>
      </c>
      <c r="CG333" s="156">
        <v>0</v>
      </c>
      <c r="CH333" s="156">
        <v>0</v>
      </c>
      <c r="CI333" s="156">
        <f t="shared" si="194"/>
        <v>0</v>
      </c>
      <c r="CJ333" s="169">
        <f t="shared" si="172"/>
        <v>0</v>
      </c>
      <c r="CK333" s="170">
        <f t="shared" si="173"/>
        <v>0</v>
      </c>
      <c r="CZ333" s="156"/>
      <c r="DA333" s="163">
        <v>324</v>
      </c>
      <c r="DB333" s="44" t="s">
        <v>427</v>
      </c>
      <c r="DC333" s="156"/>
      <c r="DD333" s="156"/>
      <c r="DE333" s="156"/>
      <c r="DF333" s="156"/>
      <c r="DG333" s="171">
        <f t="shared" si="195"/>
        <v>0</v>
      </c>
      <c r="DH333" s="156"/>
      <c r="DI333" s="156"/>
      <c r="DJ333" s="156"/>
      <c r="DK333" s="171">
        <f t="shared" si="196"/>
        <v>0</v>
      </c>
      <c r="DL333" s="172">
        <f t="shared" si="174"/>
        <v>0</v>
      </c>
      <c r="DM333" s="156"/>
      <c r="DN333" s="172">
        <f t="shared" si="175"/>
        <v>0</v>
      </c>
      <c r="DO333" s="156"/>
      <c r="DP333" s="162">
        <f t="shared" si="176"/>
        <v>0</v>
      </c>
      <c r="DQ333" s="156">
        <f t="shared" si="177"/>
        <v>0</v>
      </c>
      <c r="DR333" s="156">
        <f t="shared" si="197"/>
        <v>0</v>
      </c>
      <c r="DS333" s="171"/>
      <c r="DT333" s="172">
        <f t="shared" si="198"/>
        <v>0</v>
      </c>
      <c r="DU333" s="156"/>
      <c r="DV333" s="173"/>
      <c r="DW333" s="174"/>
      <c r="DX333" s="174"/>
      <c r="DY333" s="174"/>
      <c r="DZ333" s="171"/>
      <c r="EA333" s="175"/>
      <c r="EB333" s="176"/>
      <c r="EC333" s="177">
        <f t="shared" si="178"/>
        <v>-324</v>
      </c>
      <c r="ED333" s="175"/>
      <c r="EE333" s="178"/>
      <c r="EF333" s="175"/>
      <c r="EG333" s="175"/>
      <c r="EH333" s="174"/>
      <c r="EI333" s="175"/>
      <c r="EJ333" s="175"/>
      <c r="EK333" s="175"/>
      <c r="EL333" s="175"/>
      <c r="EM333" s="175"/>
    </row>
    <row r="334" spans="1:143" s="44" customFormat="1" ht="12" x14ac:dyDescent="0.2">
      <c r="A334" s="154">
        <v>325</v>
      </c>
      <c r="B334" s="45">
        <v>329</v>
      </c>
      <c r="C334" s="44" t="s">
        <v>428</v>
      </c>
      <c r="D334" s="155">
        <f t="shared" si="179"/>
        <v>87.403112608839677</v>
      </c>
      <c r="E334" s="156">
        <f t="shared" si="180"/>
        <v>1183732.8746407845</v>
      </c>
      <c r="F334" s="156">
        <f t="shared" si="180"/>
        <v>0</v>
      </c>
      <c r="G334" s="156">
        <f t="shared" si="180"/>
        <v>81984.119627091612</v>
      </c>
      <c r="H334" s="157">
        <f t="shared" si="181"/>
        <v>1265716.994267876</v>
      </c>
      <c r="I334" s="156"/>
      <c r="J334" s="158">
        <f t="shared" si="182"/>
        <v>81984.119627091612</v>
      </c>
      <c r="K334" s="159">
        <f t="shared" si="183"/>
        <v>321686.10818127723</v>
      </c>
      <c r="L334" s="160">
        <f t="shared" si="166"/>
        <v>403670.22780836886</v>
      </c>
      <c r="M334" s="156"/>
      <c r="N334" s="161">
        <f t="shared" si="167"/>
        <v>862046.76645950717</v>
      </c>
      <c r="O334" s="156"/>
      <c r="P334" s="162">
        <f t="shared" si="184"/>
        <v>81984.119627091612</v>
      </c>
      <c r="Q334" s="156">
        <f t="shared" si="185"/>
        <v>0</v>
      </c>
      <c r="R334" s="156">
        <f t="shared" si="186"/>
        <v>0</v>
      </c>
      <c r="S334" s="156">
        <f t="shared" si="187"/>
        <v>0</v>
      </c>
      <c r="T334" s="156">
        <f t="shared" si="168"/>
        <v>321686.10818127723</v>
      </c>
      <c r="U334" s="157">
        <f t="shared" si="169"/>
        <v>403670.22780836886</v>
      </c>
      <c r="V334" s="156"/>
      <c r="W334" s="161">
        <f t="shared" si="170"/>
        <v>507126.59426787612</v>
      </c>
      <c r="AA334" s="163">
        <v>325</v>
      </c>
      <c r="AB334" s="164">
        <v>87.403112608839677</v>
      </c>
      <c r="AC334" s="164">
        <v>0</v>
      </c>
      <c r="AD334" s="164">
        <v>0</v>
      </c>
      <c r="AE334" s="164">
        <v>0</v>
      </c>
      <c r="AF334" s="164">
        <v>0</v>
      </c>
      <c r="AG334" s="164">
        <v>0</v>
      </c>
      <c r="AH334" s="164">
        <v>1193543</v>
      </c>
      <c r="AI334" s="165">
        <v>9810.1253592161611</v>
      </c>
      <c r="AJ334" s="165">
        <v>0</v>
      </c>
      <c r="AK334" s="165">
        <v>0</v>
      </c>
      <c r="AL334" s="165">
        <v>1183732.8746407845</v>
      </c>
      <c r="AM334" s="165">
        <v>0</v>
      </c>
      <c r="AN334" s="165">
        <v>81984.119627091612</v>
      </c>
      <c r="AO334" s="165">
        <v>1265716.994267876</v>
      </c>
      <c r="AP334" s="165">
        <v>0</v>
      </c>
      <c r="AQ334" s="165">
        <v>0</v>
      </c>
      <c r="AR334" s="165">
        <v>0</v>
      </c>
      <c r="AS334" s="165">
        <v>0</v>
      </c>
      <c r="AT334" s="165">
        <v>0</v>
      </c>
      <c r="AU334" s="166">
        <v>1265716.994267876</v>
      </c>
      <c r="AW334" s="163">
        <f t="shared" si="171"/>
        <v>325</v>
      </c>
      <c r="AX334" s="164">
        <f t="shared" si="188"/>
        <v>0</v>
      </c>
      <c r="AY334" s="165">
        <f t="shared" si="189"/>
        <v>0</v>
      </c>
      <c r="AZ334" s="165">
        <f t="shared" si="190"/>
        <v>0</v>
      </c>
      <c r="BA334" s="165">
        <f t="shared" si="190"/>
        <v>0</v>
      </c>
      <c r="BB334" s="166">
        <f t="shared" si="191"/>
        <v>0</v>
      </c>
      <c r="BC334" s="44">
        <v>1275534</v>
      </c>
      <c r="BD334" s="163"/>
      <c r="BE334" s="165"/>
      <c r="BF334" s="165"/>
      <c r="BG334" s="165"/>
      <c r="BH334" s="166"/>
      <c r="BJ334" s="167"/>
      <c r="CA334" s="163">
        <v>325</v>
      </c>
      <c r="CB334" s="45">
        <v>329</v>
      </c>
      <c r="CC334" s="44" t="s">
        <v>428</v>
      </c>
      <c r="CD334" s="168">
        <f t="shared" si="192"/>
        <v>1183732.8746407845</v>
      </c>
      <c r="CE334" s="169">
        <v>902850</v>
      </c>
      <c r="CF334" s="156">
        <f t="shared" si="193"/>
        <v>280882.87464078446</v>
      </c>
      <c r="CG334" s="156">
        <v>122990.39999999999</v>
      </c>
      <c r="CH334" s="156">
        <v>21269.200000000001</v>
      </c>
      <c r="CI334" s="156">
        <f t="shared" si="194"/>
        <v>0</v>
      </c>
      <c r="CJ334" s="169">
        <f t="shared" si="172"/>
        <v>425142.47464078449</v>
      </c>
      <c r="CK334" s="170">
        <f t="shared" si="173"/>
        <v>321686.10818127723</v>
      </c>
      <c r="CZ334" s="156"/>
      <c r="DA334" s="163">
        <v>325</v>
      </c>
      <c r="DB334" s="44" t="s">
        <v>428</v>
      </c>
      <c r="DC334" s="156"/>
      <c r="DD334" s="156"/>
      <c r="DE334" s="156"/>
      <c r="DF334" s="156"/>
      <c r="DG334" s="171">
        <f t="shared" si="195"/>
        <v>0</v>
      </c>
      <c r="DH334" s="156"/>
      <c r="DI334" s="156"/>
      <c r="DJ334" s="156"/>
      <c r="DK334" s="171">
        <f t="shared" si="196"/>
        <v>0</v>
      </c>
      <c r="DL334" s="172">
        <f t="shared" si="174"/>
        <v>0</v>
      </c>
      <c r="DM334" s="156"/>
      <c r="DN334" s="172">
        <f t="shared" si="175"/>
        <v>0</v>
      </c>
      <c r="DO334" s="156"/>
      <c r="DP334" s="162">
        <f t="shared" si="176"/>
        <v>280882.87464078446</v>
      </c>
      <c r="DQ334" s="156">
        <f t="shared" si="177"/>
        <v>0</v>
      </c>
      <c r="DR334" s="156">
        <f t="shared" si="197"/>
        <v>280882.87464078446</v>
      </c>
      <c r="DS334" s="171"/>
      <c r="DT334" s="172">
        <f t="shared" si="198"/>
        <v>0</v>
      </c>
      <c r="DU334" s="156"/>
      <c r="DV334" s="173"/>
      <c r="DW334" s="174"/>
      <c r="DX334" s="174"/>
      <c r="DY334" s="174"/>
      <c r="DZ334" s="171"/>
      <c r="EA334" s="175"/>
      <c r="EB334" s="176"/>
      <c r="EC334" s="177">
        <f t="shared" si="178"/>
        <v>-325</v>
      </c>
      <c r="ED334" s="175"/>
      <c r="EE334" s="178"/>
      <c r="EF334" s="175"/>
      <c r="EG334" s="175"/>
      <c r="EH334" s="174"/>
      <c r="EI334" s="175"/>
      <c r="EJ334" s="175"/>
      <c r="EK334" s="175"/>
      <c r="EL334" s="175"/>
      <c r="EM334" s="175"/>
    </row>
    <row r="335" spans="1:143" s="44" customFormat="1" ht="12" x14ac:dyDescent="0.2">
      <c r="A335" s="154">
        <v>326</v>
      </c>
      <c r="B335" s="45">
        <v>330</v>
      </c>
      <c r="C335" s="44" t="s">
        <v>429</v>
      </c>
      <c r="D335" s="155">
        <f t="shared" si="179"/>
        <v>22.657958203090104</v>
      </c>
      <c r="E335" s="156">
        <f t="shared" si="180"/>
        <v>329542</v>
      </c>
      <c r="F335" s="156">
        <f t="shared" si="180"/>
        <v>0</v>
      </c>
      <c r="G335" s="156">
        <f t="shared" si="180"/>
        <v>21253.164794498527</v>
      </c>
      <c r="H335" s="157">
        <f t="shared" si="181"/>
        <v>350795.16479449853</v>
      </c>
      <c r="I335" s="156"/>
      <c r="J335" s="158">
        <f t="shared" si="182"/>
        <v>21253.164794498527</v>
      </c>
      <c r="K335" s="159">
        <f t="shared" si="183"/>
        <v>43160.331959677496</v>
      </c>
      <c r="L335" s="160">
        <f t="shared" si="166"/>
        <v>64413.496754176027</v>
      </c>
      <c r="M335" s="156"/>
      <c r="N335" s="161">
        <f t="shared" si="167"/>
        <v>286381.66804032249</v>
      </c>
      <c r="O335" s="156"/>
      <c r="P335" s="162">
        <f t="shared" si="184"/>
        <v>21253.164794498527</v>
      </c>
      <c r="Q335" s="156">
        <f t="shared" si="185"/>
        <v>0</v>
      </c>
      <c r="R335" s="156">
        <f t="shared" si="186"/>
        <v>0</v>
      </c>
      <c r="S335" s="156">
        <f t="shared" si="187"/>
        <v>0</v>
      </c>
      <c r="T335" s="156">
        <f t="shared" si="168"/>
        <v>43160.331959677496</v>
      </c>
      <c r="U335" s="157">
        <f t="shared" si="169"/>
        <v>64413.496754176027</v>
      </c>
      <c r="V335" s="156"/>
      <c r="W335" s="161">
        <f t="shared" si="170"/>
        <v>123036.36479449853</v>
      </c>
      <c r="AA335" s="163">
        <v>326</v>
      </c>
      <c r="AB335" s="164">
        <v>22.657958203090104</v>
      </c>
      <c r="AC335" s="164">
        <v>0</v>
      </c>
      <c r="AD335" s="164">
        <v>0</v>
      </c>
      <c r="AE335" s="164">
        <v>0</v>
      </c>
      <c r="AF335" s="164">
        <v>0</v>
      </c>
      <c r="AG335" s="164">
        <v>0</v>
      </c>
      <c r="AH335" s="164">
        <v>329542</v>
      </c>
      <c r="AI335" s="165">
        <v>0</v>
      </c>
      <c r="AJ335" s="165">
        <v>0</v>
      </c>
      <c r="AK335" s="165">
        <v>0</v>
      </c>
      <c r="AL335" s="165">
        <v>329542</v>
      </c>
      <c r="AM335" s="165">
        <v>0</v>
      </c>
      <c r="AN335" s="165">
        <v>21253.164794498527</v>
      </c>
      <c r="AO335" s="165">
        <v>350795.16479449847</v>
      </c>
      <c r="AP335" s="165">
        <v>0</v>
      </c>
      <c r="AQ335" s="165">
        <v>0</v>
      </c>
      <c r="AR335" s="165">
        <v>0</v>
      </c>
      <c r="AS335" s="165">
        <v>0</v>
      </c>
      <c r="AT335" s="165">
        <v>0</v>
      </c>
      <c r="AU335" s="166">
        <v>350795.16479449847</v>
      </c>
      <c r="AW335" s="163">
        <f t="shared" si="171"/>
        <v>326</v>
      </c>
      <c r="AX335" s="164">
        <f t="shared" si="188"/>
        <v>0</v>
      </c>
      <c r="AY335" s="165">
        <f t="shared" si="189"/>
        <v>0</v>
      </c>
      <c r="AZ335" s="165">
        <f t="shared" si="190"/>
        <v>0</v>
      </c>
      <c r="BA335" s="165">
        <f t="shared" si="190"/>
        <v>0</v>
      </c>
      <c r="BB335" s="166">
        <f t="shared" si="191"/>
        <v>0</v>
      </c>
      <c r="BC335" s="44">
        <v>350794</v>
      </c>
      <c r="BD335" s="163"/>
      <c r="BE335" s="165"/>
      <c r="BF335" s="165"/>
      <c r="BG335" s="165"/>
      <c r="BH335" s="166"/>
      <c r="BJ335" s="167"/>
      <c r="CA335" s="163">
        <v>326</v>
      </c>
      <c r="CB335" s="45">
        <v>330</v>
      </c>
      <c r="CC335" s="44" t="s">
        <v>429</v>
      </c>
      <c r="CD335" s="168">
        <f t="shared" si="192"/>
        <v>329542</v>
      </c>
      <c r="CE335" s="169">
        <v>315486</v>
      </c>
      <c r="CF335" s="156">
        <f t="shared" si="193"/>
        <v>14056</v>
      </c>
      <c r="CG335" s="156">
        <v>87727.2</v>
      </c>
      <c r="CH335" s="156">
        <v>0</v>
      </c>
      <c r="CI335" s="156">
        <f t="shared" si="194"/>
        <v>0</v>
      </c>
      <c r="CJ335" s="169">
        <f t="shared" si="172"/>
        <v>101783.2</v>
      </c>
      <c r="CK335" s="170">
        <f t="shared" si="173"/>
        <v>43160.331959677496</v>
      </c>
      <c r="CZ335" s="156"/>
      <c r="DA335" s="163">
        <v>326</v>
      </c>
      <c r="DB335" s="44" t="s">
        <v>429</v>
      </c>
      <c r="DC335" s="156"/>
      <c r="DD335" s="156"/>
      <c r="DE335" s="156"/>
      <c r="DF335" s="156"/>
      <c r="DG335" s="171">
        <f t="shared" si="195"/>
        <v>0</v>
      </c>
      <c r="DH335" s="156"/>
      <c r="DI335" s="156"/>
      <c r="DJ335" s="156"/>
      <c r="DK335" s="171">
        <f t="shared" si="196"/>
        <v>0</v>
      </c>
      <c r="DL335" s="172">
        <f t="shared" si="174"/>
        <v>0</v>
      </c>
      <c r="DM335" s="156"/>
      <c r="DN335" s="172">
        <f t="shared" si="175"/>
        <v>0</v>
      </c>
      <c r="DO335" s="156"/>
      <c r="DP335" s="162">
        <f t="shared" si="176"/>
        <v>14056</v>
      </c>
      <c r="DQ335" s="156">
        <f t="shared" si="177"/>
        <v>0</v>
      </c>
      <c r="DR335" s="156">
        <f t="shared" si="197"/>
        <v>14056</v>
      </c>
      <c r="DS335" s="171"/>
      <c r="DT335" s="172">
        <f t="shared" si="198"/>
        <v>0</v>
      </c>
      <c r="DU335" s="156"/>
      <c r="DV335" s="173"/>
      <c r="DW335" s="174"/>
      <c r="DX335" s="174"/>
      <c r="DY335" s="174"/>
      <c r="DZ335" s="171"/>
      <c r="EA335" s="175"/>
      <c r="EB335" s="176"/>
      <c r="EC335" s="177">
        <f t="shared" si="178"/>
        <v>-326</v>
      </c>
      <c r="ED335" s="175"/>
      <c r="EE335" s="178"/>
      <c r="EF335" s="175"/>
      <c r="EG335" s="175"/>
      <c r="EH335" s="174"/>
      <c r="EI335" s="175"/>
      <c r="EJ335" s="175"/>
      <c r="EK335" s="175"/>
      <c r="EL335" s="175"/>
      <c r="EM335" s="175"/>
    </row>
    <row r="336" spans="1:143" s="44" customFormat="1" ht="12" x14ac:dyDescent="0.2">
      <c r="A336" s="154">
        <v>327</v>
      </c>
      <c r="B336" s="45">
        <v>331</v>
      </c>
      <c r="C336" s="44" t="s">
        <v>430</v>
      </c>
      <c r="D336" s="155">
        <f t="shared" si="179"/>
        <v>3.0428571428571436</v>
      </c>
      <c r="E336" s="156">
        <f t="shared" si="180"/>
        <v>53984.221714285733</v>
      </c>
      <c r="F336" s="156">
        <f t="shared" si="180"/>
        <v>0</v>
      </c>
      <c r="G336" s="156">
        <f t="shared" si="180"/>
        <v>2854.2000000000007</v>
      </c>
      <c r="H336" s="157">
        <f t="shared" si="181"/>
        <v>56838.421714285738</v>
      </c>
      <c r="I336" s="156"/>
      <c r="J336" s="158">
        <f t="shared" si="182"/>
        <v>2854.2000000000007</v>
      </c>
      <c r="K336" s="159">
        <f t="shared" si="183"/>
        <v>1865.2217142857335</v>
      </c>
      <c r="L336" s="160">
        <f t="shared" si="166"/>
        <v>4719.4217142857342</v>
      </c>
      <c r="M336" s="156"/>
      <c r="N336" s="161">
        <f t="shared" si="167"/>
        <v>52119</v>
      </c>
      <c r="O336" s="156"/>
      <c r="P336" s="162">
        <f t="shared" si="184"/>
        <v>2854.2000000000007</v>
      </c>
      <c r="Q336" s="156">
        <f t="shared" si="185"/>
        <v>0</v>
      </c>
      <c r="R336" s="156">
        <f t="shared" si="186"/>
        <v>0</v>
      </c>
      <c r="S336" s="156">
        <f t="shared" si="187"/>
        <v>0</v>
      </c>
      <c r="T336" s="156">
        <f t="shared" si="168"/>
        <v>1865.2217142857335</v>
      </c>
      <c r="U336" s="157">
        <f t="shared" si="169"/>
        <v>4719.4217142857342</v>
      </c>
      <c r="V336" s="156"/>
      <c r="W336" s="161">
        <f t="shared" si="170"/>
        <v>4719.4217142857342</v>
      </c>
      <c r="AA336" s="163">
        <v>327</v>
      </c>
      <c r="AB336" s="164">
        <v>3.0428571428571436</v>
      </c>
      <c r="AC336" s="164">
        <v>0</v>
      </c>
      <c r="AD336" s="164">
        <v>0</v>
      </c>
      <c r="AE336" s="164">
        <v>0</v>
      </c>
      <c r="AF336" s="164">
        <v>0</v>
      </c>
      <c r="AG336" s="164">
        <v>0</v>
      </c>
      <c r="AH336" s="164">
        <v>54474</v>
      </c>
      <c r="AI336" s="165">
        <v>489.7782857142858</v>
      </c>
      <c r="AJ336" s="165">
        <v>0</v>
      </c>
      <c r="AK336" s="165">
        <v>0</v>
      </c>
      <c r="AL336" s="165">
        <v>53984.221714285733</v>
      </c>
      <c r="AM336" s="165">
        <v>0</v>
      </c>
      <c r="AN336" s="165">
        <v>2854.2000000000007</v>
      </c>
      <c r="AO336" s="165">
        <v>56838.421714285709</v>
      </c>
      <c r="AP336" s="165">
        <v>0</v>
      </c>
      <c r="AQ336" s="165">
        <v>0</v>
      </c>
      <c r="AR336" s="165">
        <v>0</v>
      </c>
      <c r="AS336" s="165">
        <v>0</v>
      </c>
      <c r="AT336" s="165">
        <v>0</v>
      </c>
      <c r="AU336" s="166">
        <v>56838.421714285709</v>
      </c>
      <c r="AW336" s="163">
        <f t="shared" si="171"/>
        <v>327</v>
      </c>
      <c r="AX336" s="164">
        <f t="shared" si="188"/>
        <v>0</v>
      </c>
      <c r="AY336" s="165">
        <f t="shared" si="189"/>
        <v>0</v>
      </c>
      <c r="AZ336" s="165">
        <f t="shared" si="190"/>
        <v>0</v>
      </c>
      <c r="BA336" s="165">
        <f t="shared" si="190"/>
        <v>0</v>
      </c>
      <c r="BB336" s="166">
        <f t="shared" si="191"/>
        <v>0</v>
      </c>
      <c r="BC336" s="44">
        <v>57330</v>
      </c>
      <c r="BD336" s="163"/>
      <c r="BE336" s="165"/>
      <c r="BF336" s="165"/>
      <c r="BG336" s="165"/>
      <c r="BH336" s="166"/>
      <c r="BJ336" s="167"/>
      <c r="CA336" s="163">
        <v>327</v>
      </c>
      <c r="CB336" s="45">
        <v>331</v>
      </c>
      <c r="CC336" s="44" t="s">
        <v>430</v>
      </c>
      <c r="CD336" s="168">
        <f t="shared" si="192"/>
        <v>53984.221714285733</v>
      </c>
      <c r="CE336" s="169">
        <v>52119</v>
      </c>
      <c r="CF336" s="156">
        <f t="shared" si="193"/>
        <v>1865.2217142857335</v>
      </c>
      <c r="CG336" s="156">
        <v>0</v>
      </c>
      <c r="CH336" s="156">
        <v>0</v>
      </c>
      <c r="CI336" s="156">
        <f t="shared" si="194"/>
        <v>0</v>
      </c>
      <c r="CJ336" s="169">
        <f t="shared" si="172"/>
        <v>1865.2217142857335</v>
      </c>
      <c r="CK336" s="170">
        <f t="shared" si="173"/>
        <v>1865.2217142857335</v>
      </c>
      <c r="CZ336" s="156"/>
      <c r="DA336" s="163">
        <v>327</v>
      </c>
      <c r="DB336" s="44" t="s">
        <v>430</v>
      </c>
      <c r="DC336" s="156"/>
      <c r="DD336" s="156"/>
      <c r="DE336" s="156"/>
      <c r="DF336" s="156"/>
      <c r="DG336" s="171">
        <f t="shared" si="195"/>
        <v>0</v>
      </c>
      <c r="DH336" s="156"/>
      <c r="DI336" s="156"/>
      <c r="DJ336" s="156"/>
      <c r="DK336" s="171">
        <f t="shared" si="196"/>
        <v>0</v>
      </c>
      <c r="DL336" s="172">
        <f t="shared" si="174"/>
        <v>0</v>
      </c>
      <c r="DM336" s="156"/>
      <c r="DN336" s="172">
        <f t="shared" si="175"/>
        <v>0</v>
      </c>
      <c r="DO336" s="156"/>
      <c r="DP336" s="162">
        <f t="shared" si="176"/>
        <v>1865.2217142857335</v>
      </c>
      <c r="DQ336" s="156">
        <f t="shared" si="177"/>
        <v>0</v>
      </c>
      <c r="DR336" s="156">
        <f t="shared" si="197"/>
        <v>1865.2217142857335</v>
      </c>
      <c r="DS336" s="171"/>
      <c r="DT336" s="172">
        <f t="shared" si="198"/>
        <v>0</v>
      </c>
      <c r="DU336" s="156"/>
      <c r="DV336" s="173"/>
      <c r="DW336" s="174"/>
      <c r="DX336" s="174"/>
      <c r="DY336" s="174"/>
      <c r="DZ336" s="171"/>
      <c r="EA336" s="175"/>
      <c r="EB336" s="176"/>
      <c r="EC336" s="177">
        <f t="shared" si="178"/>
        <v>-327</v>
      </c>
      <c r="ED336" s="175"/>
      <c r="EE336" s="178"/>
      <c r="EF336" s="175"/>
      <c r="EG336" s="175"/>
      <c r="EH336" s="174"/>
      <c r="EI336" s="175"/>
      <c r="EJ336" s="175"/>
      <c r="EK336" s="175"/>
      <c r="EL336" s="175"/>
      <c r="EM336" s="175"/>
    </row>
    <row r="337" spans="1:143" s="44" customFormat="1" ht="12" x14ac:dyDescent="0.2">
      <c r="A337" s="154">
        <v>328</v>
      </c>
      <c r="B337" s="45">
        <v>332</v>
      </c>
      <c r="C337" s="44" t="s">
        <v>431</v>
      </c>
      <c r="D337" s="155">
        <f t="shared" si="179"/>
        <v>0</v>
      </c>
      <c r="E337" s="156">
        <f t="shared" si="180"/>
        <v>0</v>
      </c>
      <c r="F337" s="156">
        <f t="shared" si="180"/>
        <v>0</v>
      </c>
      <c r="G337" s="156">
        <f t="shared" si="180"/>
        <v>0</v>
      </c>
      <c r="H337" s="157">
        <f t="shared" si="181"/>
        <v>0</v>
      </c>
      <c r="I337" s="156"/>
      <c r="J337" s="158">
        <f t="shared" si="182"/>
        <v>0</v>
      </c>
      <c r="K337" s="159">
        <f t="shared" si="183"/>
        <v>0</v>
      </c>
      <c r="L337" s="160">
        <f t="shared" si="166"/>
        <v>0</v>
      </c>
      <c r="M337" s="156"/>
      <c r="N337" s="161">
        <f t="shared" si="167"/>
        <v>0</v>
      </c>
      <c r="O337" s="156"/>
      <c r="P337" s="162">
        <f t="shared" si="184"/>
        <v>0</v>
      </c>
      <c r="Q337" s="156">
        <f t="shared" si="185"/>
        <v>0</v>
      </c>
      <c r="R337" s="156">
        <f t="shared" si="186"/>
        <v>0</v>
      </c>
      <c r="S337" s="156">
        <f t="shared" si="187"/>
        <v>0</v>
      </c>
      <c r="T337" s="156">
        <f t="shared" si="168"/>
        <v>0</v>
      </c>
      <c r="U337" s="157">
        <f t="shared" si="169"/>
        <v>0</v>
      </c>
      <c r="V337" s="156"/>
      <c r="W337" s="161">
        <f t="shared" si="170"/>
        <v>0</v>
      </c>
      <c r="AA337" s="163">
        <v>328</v>
      </c>
      <c r="AB337" s="164"/>
      <c r="AC337" s="164"/>
      <c r="AD337" s="164"/>
      <c r="AE337" s="164"/>
      <c r="AF337" s="164"/>
      <c r="AG337" s="164"/>
      <c r="AH337" s="164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6"/>
      <c r="AW337" s="163">
        <f t="shared" si="171"/>
        <v>328</v>
      </c>
      <c r="AX337" s="164">
        <f t="shared" si="188"/>
        <v>0</v>
      </c>
      <c r="AY337" s="165">
        <f t="shared" si="189"/>
        <v>0</v>
      </c>
      <c r="AZ337" s="165">
        <f t="shared" si="190"/>
        <v>0</v>
      </c>
      <c r="BA337" s="165">
        <f t="shared" si="190"/>
        <v>0</v>
      </c>
      <c r="BB337" s="166">
        <f t="shared" si="191"/>
        <v>0</v>
      </c>
      <c r="BD337" s="163"/>
      <c r="BE337" s="165"/>
      <c r="BF337" s="165"/>
      <c r="BG337" s="165"/>
      <c r="BH337" s="166"/>
      <c r="BJ337" s="167"/>
      <c r="CA337" s="163">
        <v>328</v>
      </c>
      <c r="CB337" s="45">
        <v>332</v>
      </c>
      <c r="CC337" s="44" t="s">
        <v>431</v>
      </c>
      <c r="CD337" s="168">
        <f t="shared" si="192"/>
        <v>0</v>
      </c>
      <c r="CE337" s="169">
        <v>0</v>
      </c>
      <c r="CF337" s="156">
        <f t="shared" si="193"/>
        <v>0</v>
      </c>
      <c r="CG337" s="156">
        <v>0</v>
      </c>
      <c r="CH337" s="156">
        <v>0</v>
      </c>
      <c r="CI337" s="156">
        <f t="shared" si="194"/>
        <v>0</v>
      </c>
      <c r="CJ337" s="169">
        <f t="shared" si="172"/>
        <v>0</v>
      </c>
      <c r="CK337" s="170">
        <f t="shared" si="173"/>
        <v>0</v>
      </c>
      <c r="CZ337" s="156"/>
      <c r="DA337" s="163">
        <v>328</v>
      </c>
      <c r="DB337" s="44" t="s">
        <v>431</v>
      </c>
      <c r="DC337" s="156"/>
      <c r="DD337" s="156"/>
      <c r="DE337" s="156"/>
      <c r="DF337" s="156"/>
      <c r="DG337" s="171">
        <f t="shared" si="195"/>
        <v>0</v>
      </c>
      <c r="DH337" s="156"/>
      <c r="DI337" s="156"/>
      <c r="DJ337" s="156"/>
      <c r="DK337" s="171">
        <f t="shared" si="196"/>
        <v>0</v>
      </c>
      <c r="DL337" s="172">
        <f t="shared" si="174"/>
        <v>0</v>
      </c>
      <c r="DM337" s="156"/>
      <c r="DN337" s="172">
        <f t="shared" si="175"/>
        <v>0</v>
      </c>
      <c r="DO337" s="156"/>
      <c r="DP337" s="162">
        <f t="shared" si="176"/>
        <v>0</v>
      </c>
      <c r="DQ337" s="156">
        <f t="shared" si="177"/>
        <v>0</v>
      </c>
      <c r="DR337" s="156">
        <f t="shared" si="197"/>
        <v>0</v>
      </c>
      <c r="DS337" s="171"/>
      <c r="DT337" s="172">
        <f t="shared" si="198"/>
        <v>0</v>
      </c>
      <c r="DU337" s="156"/>
      <c r="DV337" s="173"/>
      <c r="DW337" s="174"/>
      <c r="DX337" s="174"/>
      <c r="DY337" s="174"/>
      <c r="DZ337" s="171"/>
      <c r="EA337" s="175"/>
      <c r="EB337" s="176"/>
      <c r="EC337" s="177">
        <f t="shared" si="178"/>
        <v>-328</v>
      </c>
      <c r="ED337" s="175"/>
      <c r="EE337" s="178"/>
      <c r="EF337" s="175"/>
      <c r="EG337" s="175"/>
      <c r="EH337" s="174"/>
      <c r="EI337" s="175"/>
      <c r="EJ337" s="175"/>
      <c r="EK337" s="175"/>
      <c r="EL337" s="175"/>
      <c r="EM337" s="175"/>
    </row>
    <row r="338" spans="1:143" s="44" customFormat="1" ht="12" x14ac:dyDescent="0.2">
      <c r="A338" s="154">
        <v>329</v>
      </c>
      <c r="B338" s="45">
        <v>324</v>
      </c>
      <c r="C338" s="44" t="s">
        <v>432</v>
      </c>
      <c r="D338" s="155">
        <f t="shared" si="179"/>
        <v>0</v>
      </c>
      <c r="E338" s="156">
        <f t="shared" si="180"/>
        <v>0</v>
      </c>
      <c r="F338" s="156">
        <f t="shared" si="180"/>
        <v>0</v>
      </c>
      <c r="G338" s="156">
        <f t="shared" si="180"/>
        <v>0</v>
      </c>
      <c r="H338" s="157">
        <f t="shared" si="181"/>
        <v>0</v>
      </c>
      <c r="I338" s="156"/>
      <c r="J338" s="158">
        <f t="shared" si="182"/>
        <v>0</v>
      </c>
      <c r="K338" s="159">
        <f t="shared" si="183"/>
        <v>0</v>
      </c>
      <c r="L338" s="160">
        <f t="shared" si="166"/>
        <v>0</v>
      </c>
      <c r="M338" s="156"/>
      <c r="N338" s="161">
        <f t="shared" si="167"/>
        <v>0</v>
      </c>
      <c r="O338" s="156"/>
      <c r="P338" s="162">
        <f t="shared" si="184"/>
        <v>0</v>
      </c>
      <c r="Q338" s="156">
        <f t="shared" si="185"/>
        <v>0</v>
      </c>
      <c r="R338" s="156">
        <f t="shared" si="186"/>
        <v>0</v>
      </c>
      <c r="S338" s="156">
        <f t="shared" si="187"/>
        <v>0</v>
      </c>
      <c r="T338" s="156">
        <f t="shared" si="168"/>
        <v>0</v>
      </c>
      <c r="U338" s="157">
        <f t="shared" si="169"/>
        <v>0</v>
      </c>
      <c r="V338" s="156"/>
      <c r="W338" s="161">
        <f t="shared" si="170"/>
        <v>0</v>
      </c>
      <c r="AA338" s="163">
        <v>329</v>
      </c>
      <c r="AB338" s="164"/>
      <c r="AC338" s="164"/>
      <c r="AD338" s="164"/>
      <c r="AE338" s="164"/>
      <c r="AF338" s="164"/>
      <c r="AG338" s="164"/>
      <c r="AH338" s="164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6"/>
      <c r="AW338" s="163">
        <f t="shared" si="171"/>
        <v>329</v>
      </c>
      <c r="AX338" s="164">
        <f t="shared" si="188"/>
        <v>0</v>
      </c>
      <c r="AY338" s="165">
        <f t="shared" si="189"/>
        <v>0</v>
      </c>
      <c r="AZ338" s="165">
        <f t="shared" si="190"/>
        <v>0</v>
      </c>
      <c r="BA338" s="165">
        <f t="shared" si="190"/>
        <v>0</v>
      </c>
      <c r="BB338" s="166">
        <f t="shared" si="191"/>
        <v>0</v>
      </c>
      <c r="BD338" s="163"/>
      <c r="BE338" s="165"/>
      <c r="BF338" s="165"/>
      <c r="BG338" s="165"/>
      <c r="BH338" s="166"/>
      <c r="BJ338" s="167"/>
      <c r="CA338" s="163">
        <v>329</v>
      </c>
      <c r="CB338" s="45">
        <v>324</v>
      </c>
      <c r="CC338" s="44" t="s">
        <v>432</v>
      </c>
      <c r="CD338" s="168">
        <f t="shared" si="192"/>
        <v>0</v>
      </c>
      <c r="CE338" s="169">
        <v>0</v>
      </c>
      <c r="CF338" s="156">
        <f t="shared" si="193"/>
        <v>0</v>
      </c>
      <c r="CG338" s="156">
        <v>0</v>
      </c>
      <c r="CH338" s="156">
        <v>0</v>
      </c>
      <c r="CI338" s="156">
        <f t="shared" si="194"/>
        <v>0</v>
      </c>
      <c r="CJ338" s="169">
        <f t="shared" si="172"/>
        <v>0</v>
      </c>
      <c r="CK338" s="170">
        <f t="shared" si="173"/>
        <v>0</v>
      </c>
      <c r="CZ338" s="156"/>
      <c r="DA338" s="163">
        <v>329</v>
      </c>
      <c r="DB338" s="44" t="s">
        <v>432</v>
      </c>
      <c r="DC338" s="156"/>
      <c r="DD338" s="156"/>
      <c r="DE338" s="156"/>
      <c r="DF338" s="156"/>
      <c r="DG338" s="171">
        <f t="shared" si="195"/>
        <v>0</v>
      </c>
      <c r="DH338" s="156"/>
      <c r="DI338" s="156"/>
      <c r="DJ338" s="156"/>
      <c r="DK338" s="171">
        <f t="shared" si="196"/>
        <v>0</v>
      </c>
      <c r="DL338" s="172">
        <f t="shared" si="174"/>
        <v>0</v>
      </c>
      <c r="DM338" s="156"/>
      <c r="DN338" s="172">
        <f t="shared" si="175"/>
        <v>0</v>
      </c>
      <c r="DO338" s="156"/>
      <c r="DP338" s="162">
        <f t="shared" si="176"/>
        <v>0</v>
      </c>
      <c r="DQ338" s="156">
        <f t="shared" si="177"/>
        <v>0</v>
      </c>
      <c r="DR338" s="156">
        <f t="shared" si="197"/>
        <v>0</v>
      </c>
      <c r="DS338" s="171"/>
      <c r="DT338" s="172">
        <f t="shared" si="198"/>
        <v>0</v>
      </c>
      <c r="DU338" s="156"/>
      <c r="DV338" s="173"/>
      <c r="DW338" s="174"/>
      <c r="DX338" s="174"/>
      <c r="DY338" s="174"/>
      <c r="DZ338" s="171"/>
      <c r="EA338" s="175"/>
      <c r="EB338" s="176"/>
      <c r="EC338" s="177">
        <f t="shared" si="178"/>
        <v>-329</v>
      </c>
      <c r="ED338" s="175"/>
      <c r="EE338" s="178"/>
      <c r="EF338" s="175"/>
      <c r="EG338" s="175"/>
      <c r="EH338" s="174"/>
      <c r="EI338" s="175"/>
      <c r="EJ338" s="175"/>
      <c r="EK338" s="175"/>
      <c r="EL338" s="175"/>
      <c r="EM338" s="175"/>
    </row>
    <row r="339" spans="1:143" s="44" customFormat="1" ht="12" x14ac:dyDescent="0.2">
      <c r="A339" s="154">
        <v>330</v>
      </c>
      <c r="B339" s="45">
        <v>333</v>
      </c>
      <c r="C339" s="44" t="s">
        <v>433</v>
      </c>
      <c r="D339" s="155">
        <f t="shared" si="179"/>
        <v>0</v>
      </c>
      <c r="E339" s="156">
        <f t="shared" si="180"/>
        <v>0</v>
      </c>
      <c r="F339" s="156">
        <f t="shared" si="180"/>
        <v>0</v>
      </c>
      <c r="G339" s="156">
        <f t="shared" si="180"/>
        <v>0</v>
      </c>
      <c r="H339" s="157">
        <f t="shared" si="181"/>
        <v>0</v>
      </c>
      <c r="I339" s="156"/>
      <c r="J339" s="158">
        <f t="shared" si="182"/>
        <v>0</v>
      </c>
      <c r="K339" s="159">
        <f t="shared" si="183"/>
        <v>0</v>
      </c>
      <c r="L339" s="160">
        <f t="shared" si="166"/>
        <v>0</v>
      </c>
      <c r="M339" s="156"/>
      <c r="N339" s="161">
        <f t="shared" si="167"/>
        <v>0</v>
      </c>
      <c r="O339" s="156"/>
      <c r="P339" s="162">
        <f t="shared" si="184"/>
        <v>0</v>
      </c>
      <c r="Q339" s="156">
        <f t="shared" si="185"/>
        <v>0</v>
      </c>
      <c r="R339" s="156">
        <f t="shared" si="186"/>
        <v>0</v>
      </c>
      <c r="S339" s="156">
        <f t="shared" si="187"/>
        <v>0</v>
      </c>
      <c r="T339" s="156">
        <f t="shared" si="168"/>
        <v>0</v>
      </c>
      <c r="U339" s="157">
        <f t="shared" si="169"/>
        <v>0</v>
      </c>
      <c r="V339" s="156"/>
      <c r="W339" s="161">
        <f t="shared" si="170"/>
        <v>0</v>
      </c>
      <c r="AA339" s="163">
        <v>330</v>
      </c>
      <c r="AB339" s="164"/>
      <c r="AC339" s="164"/>
      <c r="AD339" s="164"/>
      <c r="AE339" s="164"/>
      <c r="AF339" s="164"/>
      <c r="AG339" s="164"/>
      <c r="AH339" s="164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6"/>
      <c r="AW339" s="163">
        <f t="shared" si="171"/>
        <v>330</v>
      </c>
      <c r="AX339" s="164">
        <f t="shared" si="188"/>
        <v>0</v>
      </c>
      <c r="AY339" s="165">
        <f t="shared" si="189"/>
        <v>0</v>
      </c>
      <c r="AZ339" s="165">
        <f t="shared" si="190"/>
        <v>0</v>
      </c>
      <c r="BA339" s="165">
        <f t="shared" si="190"/>
        <v>0</v>
      </c>
      <c r="BB339" s="166">
        <f t="shared" si="191"/>
        <v>0</v>
      </c>
      <c r="BD339" s="163"/>
      <c r="BE339" s="165"/>
      <c r="BF339" s="165"/>
      <c r="BG339" s="165"/>
      <c r="BH339" s="166"/>
      <c r="BJ339" s="167"/>
      <c r="CA339" s="163">
        <v>330</v>
      </c>
      <c r="CB339" s="45">
        <v>333</v>
      </c>
      <c r="CC339" s="44" t="s">
        <v>433</v>
      </c>
      <c r="CD339" s="168">
        <f t="shared" si="192"/>
        <v>0</v>
      </c>
      <c r="CE339" s="169">
        <v>0</v>
      </c>
      <c r="CF339" s="156">
        <f t="shared" si="193"/>
        <v>0</v>
      </c>
      <c r="CG339" s="156">
        <v>0</v>
      </c>
      <c r="CH339" s="156">
        <v>0</v>
      </c>
      <c r="CI339" s="156">
        <f t="shared" si="194"/>
        <v>0</v>
      </c>
      <c r="CJ339" s="169">
        <f t="shared" si="172"/>
        <v>0</v>
      </c>
      <c r="CK339" s="170">
        <f t="shared" si="173"/>
        <v>0</v>
      </c>
      <c r="CZ339" s="156"/>
      <c r="DA339" s="163">
        <v>330</v>
      </c>
      <c r="DB339" s="44" t="s">
        <v>433</v>
      </c>
      <c r="DC339" s="156"/>
      <c r="DD339" s="156"/>
      <c r="DE339" s="156"/>
      <c r="DF339" s="156"/>
      <c r="DG339" s="171">
        <f t="shared" si="195"/>
        <v>0</v>
      </c>
      <c r="DH339" s="156"/>
      <c r="DI339" s="156"/>
      <c r="DJ339" s="156"/>
      <c r="DK339" s="171">
        <f t="shared" si="196"/>
        <v>0</v>
      </c>
      <c r="DL339" s="172">
        <f t="shared" si="174"/>
        <v>0</v>
      </c>
      <c r="DM339" s="156"/>
      <c r="DN339" s="172">
        <f t="shared" si="175"/>
        <v>0</v>
      </c>
      <c r="DO339" s="156"/>
      <c r="DP339" s="162">
        <f t="shared" si="176"/>
        <v>0</v>
      </c>
      <c r="DQ339" s="156">
        <f t="shared" si="177"/>
        <v>0</v>
      </c>
      <c r="DR339" s="156">
        <f t="shared" si="197"/>
        <v>0</v>
      </c>
      <c r="DS339" s="171"/>
      <c r="DT339" s="172">
        <f t="shared" si="198"/>
        <v>0</v>
      </c>
      <c r="DU339" s="156"/>
      <c r="DV339" s="173"/>
      <c r="DW339" s="174"/>
      <c r="DX339" s="174"/>
      <c r="DY339" s="174"/>
      <c r="DZ339" s="171"/>
      <c r="EA339" s="175"/>
      <c r="EB339" s="176"/>
      <c r="EC339" s="177">
        <f t="shared" si="178"/>
        <v>-330</v>
      </c>
      <c r="ED339" s="175"/>
      <c r="EE339" s="178"/>
      <c r="EF339" s="175"/>
      <c r="EG339" s="175"/>
      <c r="EH339" s="174"/>
      <c r="EI339" s="175"/>
      <c r="EJ339" s="175"/>
      <c r="EK339" s="175"/>
      <c r="EL339" s="175"/>
      <c r="EM339" s="175"/>
    </row>
    <row r="340" spans="1:143" s="44" customFormat="1" ht="12" x14ac:dyDescent="0.2">
      <c r="A340" s="154">
        <v>331</v>
      </c>
      <c r="B340" s="45">
        <v>334</v>
      </c>
      <c r="C340" s="44" t="s">
        <v>434</v>
      </c>
      <c r="D340" s="155">
        <f t="shared" si="179"/>
        <v>34.278513654911798</v>
      </c>
      <c r="E340" s="156">
        <f t="shared" si="180"/>
        <v>549218.18892293121</v>
      </c>
      <c r="F340" s="156">
        <f t="shared" si="180"/>
        <v>0</v>
      </c>
      <c r="G340" s="156">
        <f t="shared" si="180"/>
        <v>32153.245808307267</v>
      </c>
      <c r="H340" s="157">
        <f t="shared" si="181"/>
        <v>581371.43473123852</v>
      </c>
      <c r="I340" s="156"/>
      <c r="J340" s="158">
        <f t="shared" si="182"/>
        <v>32153.245808307267</v>
      </c>
      <c r="K340" s="159">
        <f t="shared" si="183"/>
        <v>89840.188922931207</v>
      </c>
      <c r="L340" s="160">
        <f t="shared" si="166"/>
        <v>121993.43473123848</v>
      </c>
      <c r="M340" s="156"/>
      <c r="N340" s="161">
        <f t="shared" si="167"/>
        <v>459378.00000000006</v>
      </c>
      <c r="O340" s="156"/>
      <c r="P340" s="162">
        <f t="shared" si="184"/>
        <v>32153.245808307267</v>
      </c>
      <c r="Q340" s="156">
        <f t="shared" si="185"/>
        <v>0</v>
      </c>
      <c r="R340" s="156">
        <f t="shared" si="186"/>
        <v>0</v>
      </c>
      <c r="S340" s="156">
        <f t="shared" si="187"/>
        <v>0</v>
      </c>
      <c r="T340" s="156">
        <f t="shared" si="168"/>
        <v>89840.188922931207</v>
      </c>
      <c r="U340" s="157">
        <f t="shared" si="169"/>
        <v>121993.43473123848</v>
      </c>
      <c r="V340" s="156"/>
      <c r="W340" s="161">
        <f t="shared" si="170"/>
        <v>150319.83473123846</v>
      </c>
      <c r="AA340" s="163">
        <v>331</v>
      </c>
      <c r="AB340" s="164">
        <v>34.278513654911798</v>
      </c>
      <c r="AC340" s="164">
        <v>0</v>
      </c>
      <c r="AD340" s="164">
        <v>0</v>
      </c>
      <c r="AE340" s="164">
        <v>0</v>
      </c>
      <c r="AF340" s="164">
        <v>0</v>
      </c>
      <c r="AG340" s="164">
        <v>0</v>
      </c>
      <c r="AH340" s="164">
        <v>554470</v>
      </c>
      <c r="AI340" s="165">
        <v>5251.8110770690346</v>
      </c>
      <c r="AJ340" s="165">
        <v>0</v>
      </c>
      <c r="AK340" s="165">
        <v>0</v>
      </c>
      <c r="AL340" s="165">
        <v>549218.18892293121</v>
      </c>
      <c r="AM340" s="165">
        <v>0</v>
      </c>
      <c r="AN340" s="165">
        <v>32153.245808307267</v>
      </c>
      <c r="AO340" s="165">
        <v>581371.43473123829</v>
      </c>
      <c r="AP340" s="165">
        <v>0</v>
      </c>
      <c r="AQ340" s="165">
        <v>0</v>
      </c>
      <c r="AR340" s="165">
        <v>0</v>
      </c>
      <c r="AS340" s="165">
        <v>0</v>
      </c>
      <c r="AT340" s="165">
        <v>0</v>
      </c>
      <c r="AU340" s="166">
        <v>581371.43473123829</v>
      </c>
      <c r="AW340" s="163">
        <f t="shared" si="171"/>
        <v>331</v>
      </c>
      <c r="AX340" s="164">
        <f t="shared" si="188"/>
        <v>0</v>
      </c>
      <c r="AY340" s="165">
        <f t="shared" si="189"/>
        <v>0</v>
      </c>
      <c r="AZ340" s="165">
        <f t="shared" si="190"/>
        <v>0</v>
      </c>
      <c r="BA340" s="165">
        <f t="shared" si="190"/>
        <v>0</v>
      </c>
      <c r="BB340" s="166">
        <f t="shared" si="191"/>
        <v>0</v>
      </c>
      <c r="BC340" s="44">
        <v>586614</v>
      </c>
      <c r="BD340" s="163"/>
      <c r="BE340" s="165"/>
      <c r="BF340" s="165"/>
      <c r="BG340" s="165"/>
      <c r="BH340" s="166"/>
      <c r="BJ340" s="167"/>
      <c r="CA340" s="163">
        <v>331</v>
      </c>
      <c r="CB340" s="45">
        <v>334</v>
      </c>
      <c r="CC340" s="44" t="s">
        <v>434</v>
      </c>
      <c r="CD340" s="168">
        <f t="shared" si="192"/>
        <v>549218.18892293121</v>
      </c>
      <c r="CE340" s="169">
        <v>459378</v>
      </c>
      <c r="CF340" s="156">
        <f t="shared" si="193"/>
        <v>89840.188922931207</v>
      </c>
      <c r="CG340" s="156">
        <v>0</v>
      </c>
      <c r="CH340" s="156">
        <v>28326.400000000001</v>
      </c>
      <c r="CI340" s="156">
        <f t="shared" si="194"/>
        <v>0</v>
      </c>
      <c r="CJ340" s="169">
        <f t="shared" si="172"/>
        <v>118166.5889229312</v>
      </c>
      <c r="CK340" s="170">
        <f t="shared" si="173"/>
        <v>89840.188922931207</v>
      </c>
      <c r="CZ340" s="156"/>
      <c r="DA340" s="163">
        <v>331</v>
      </c>
      <c r="DB340" s="44" t="s">
        <v>434</v>
      </c>
      <c r="DC340" s="156"/>
      <c r="DD340" s="156"/>
      <c r="DE340" s="156"/>
      <c r="DF340" s="156"/>
      <c r="DG340" s="171">
        <f t="shared" si="195"/>
        <v>0</v>
      </c>
      <c r="DH340" s="156"/>
      <c r="DI340" s="156"/>
      <c r="DJ340" s="156"/>
      <c r="DK340" s="171">
        <f t="shared" si="196"/>
        <v>0</v>
      </c>
      <c r="DL340" s="172">
        <f t="shared" si="174"/>
        <v>0</v>
      </c>
      <c r="DM340" s="156"/>
      <c r="DN340" s="172">
        <f t="shared" si="175"/>
        <v>0</v>
      </c>
      <c r="DO340" s="156"/>
      <c r="DP340" s="162">
        <f t="shared" si="176"/>
        <v>89840.188922931207</v>
      </c>
      <c r="DQ340" s="156">
        <f t="shared" si="177"/>
        <v>0</v>
      </c>
      <c r="DR340" s="156">
        <f t="shared" si="197"/>
        <v>89840.188922931207</v>
      </c>
      <c r="DS340" s="171"/>
      <c r="DT340" s="172">
        <f t="shared" si="198"/>
        <v>0</v>
      </c>
      <c r="DU340" s="156"/>
      <c r="DV340" s="173"/>
      <c r="DW340" s="174"/>
      <c r="DX340" s="174"/>
      <c r="DY340" s="174"/>
      <c r="DZ340" s="171"/>
      <c r="EA340" s="175"/>
      <c r="EB340" s="176"/>
      <c r="EC340" s="177">
        <f t="shared" si="178"/>
        <v>-331</v>
      </c>
      <c r="ED340" s="175"/>
      <c r="EE340" s="178"/>
      <c r="EF340" s="175"/>
      <c r="EG340" s="175"/>
      <c r="EH340" s="174"/>
      <c r="EI340" s="175"/>
      <c r="EJ340" s="175"/>
      <c r="EK340" s="175"/>
      <c r="EL340" s="175"/>
      <c r="EM340" s="175"/>
    </row>
    <row r="341" spans="1:143" s="44" customFormat="1" ht="12" x14ac:dyDescent="0.2">
      <c r="A341" s="154">
        <v>332</v>
      </c>
      <c r="B341" s="45">
        <v>325</v>
      </c>
      <c r="C341" s="44" t="s">
        <v>435</v>
      </c>
      <c r="D341" s="155">
        <f t="shared" si="179"/>
        <v>87.058599073664354</v>
      </c>
      <c r="E341" s="156">
        <f t="shared" si="180"/>
        <v>1220731.2422185773</v>
      </c>
      <c r="F341" s="156">
        <f t="shared" si="180"/>
        <v>0</v>
      </c>
      <c r="G341" s="156">
        <f t="shared" si="180"/>
        <v>81660.965931097133</v>
      </c>
      <c r="H341" s="157">
        <f t="shared" si="181"/>
        <v>1302392.2081496743</v>
      </c>
      <c r="I341" s="156"/>
      <c r="J341" s="158">
        <f t="shared" si="182"/>
        <v>81660.965931097133</v>
      </c>
      <c r="K341" s="159">
        <f t="shared" si="183"/>
        <v>261503.58647168201</v>
      </c>
      <c r="L341" s="160">
        <f t="shared" si="166"/>
        <v>343164.55240277911</v>
      </c>
      <c r="M341" s="156"/>
      <c r="N341" s="161">
        <f t="shared" si="167"/>
        <v>959227.65574689524</v>
      </c>
      <c r="O341" s="156"/>
      <c r="P341" s="162">
        <f t="shared" si="184"/>
        <v>81660.965931097133</v>
      </c>
      <c r="Q341" s="156">
        <f t="shared" si="185"/>
        <v>0</v>
      </c>
      <c r="R341" s="156">
        <f t="shared" si="186"/>
        <v>0</v>
      </c>
      <c r="S341" s="156">
        <f t="shared" si="187"/>
        <v>0</v>
      </c>
      <c r="T341" s="156">
        <f t="shared" si="168"/>
        <v>261503.58647168201</v>
      </c>
      <c r="U341" s="157">
        <f t="shared" si="169"/>
        <v>343164.55240277911</v>
      </c>
      <c r="V341" s="156"/>
      <c r="W341" s="161">
        <f t="shared" si="170"/>
        <v>402142.40814967442</v>
      </c>
      <c r="AA341" s="163">
        <v>332</v>
      </c>
      <c r="AB341" s="164">
        <v>87.058599073664354</v>
      </c>
      <c r="AC341" s="164">
        <v>0</v>
      </c>
      <c r="AD341" s="164">
        <v>0</v>
      </c>
      <c r="AE341" s="164">
        <v>0</v>
      </c>
      <c r="AF341" s="164">
        <v>0</v>
      </c>
      <c r="AG341" s="164">
        <v>0</v>
      </c>
      <c r="AH341" s="164">
        <v>1223417</v>
      </c>
      <c r="AI341" s="165">
        <v>2685.7577814225447</v>
      </c>
      <c r="AJ341" s="165">
        <v>0</v>
      </c>
      <c r="AK341" s="165">
        <v>0</v>
      </c>
      <c r="AL341" s="165">
        <v>1220731.2422185773</v>
      </c>
      <c r="AM341" s="165">
        <v>0</v>
      </c>
      <c r="AN341" s="165">
        <v>81660.965931097133</v>
      </c>
      <c r="AO341" s="165">
        <v>1302392.2081496748</v>
      </c>
      <c r="AP341" s="165">
        <v>0</v>
      </c>
      <c r="AQ341" s="165">
        <v>0</v>
      </c>
      <c r="AR341" s="165">
        <v>0</v>
      </c>
      <c r="AS341" s="165">
        <v>0</v>
      </c>
      <c r="AT341" s="165">
        <v>0</v>
      </c>
      <c r="AU341" s="166">
        <v>1302392.2081496748</v>
      </c>
      <c r="AW341" s="163">
        <f t="shared" si="171"/>
        <v>332</v>
      </c>
      <c r="AX341" s="164">
        <f t="shared" si="188"/>
        <v>0</v>
      </c>
      <c r="AY341" s="165">
        <f t="shared" si="189"/>
        <v>0</v>
      </c>
      <c r="AZ341" s="165">
        <f t="shared" si="190"/>
        <v>0</v>
      </c>
      <c r="BA341" s="165">
        <f t="shared" si="190"/>
        <v>0</v>
      </c>
      <c r="BB341" s="166">
        <f t="shared" si="191"/>
        <v>0</v>
      </c>
      <c r="BC341" s="44">
        <v>1305071</v>
      </c>
      <c r="BD341" s="163"/>
      <c r="BE341" s="165"/>
      <c r="BF341" s="165"/>
      <c r="BG341" s="165"/>
      <c r="BH341" s="166"/>
      <c r="BJ341" s="167"/>
      <c r="CA341" s="163">
        <v>332</v>
      </c>
      <c r="CB341" s="45">
        <v>325</v>
      </c>
      <c r="CC341" s="44" t="s">
        <v>435</v>
      </c>
      <c r="CD341" s="168">
        <f t="shared" si="192"/>
        <v>1220731.2422185773</v>
      </c>
      <c r="CE341" s="169">
        <v>962570</v>
      </c>
      <c r="CF341" s="156">
        <f t="shared" si="193"/>
        <v>258161.2422185773</v>
      </c>
      <c r="CG341" s="156">
        <v>10074.6</v>
      </c>
      <c r="CH341" s="156">
        <v>52245.600000000006</v>
      </c>
      <c r="CI341" s="156">
        <f t="shared" si="194"/>
        <v>0</v>
      </c>
      <c r="CJ341" s="169">
        <f t="shared" si="172"/>
        <v>320481.44221857726</v>
      </c>
      <c r="CK341" s="170">
        <f t="shared" si="173"/>
        <v>261503.58647168201</v>
      </c>
      <c r="CZ341" s="156"/>
      <c r="DA341" s="163">
        <v>332</v>
      </c>
      <c r="DB341" s="44" t="s">
        <v>435</v>
      </c>
      <c r="DC341" s="156"/>
      <c r="DD341" s="156"/>
      <c r="DE341" s="156"/>
      <c r="DF341" s="156"/>
      <c r="DG341" s="171">
        <f t="shared" si="195"/>
        <v>0</v>
      </c>
      <c r="DH341" s="156"/>
      <c r="DI341" s="156"/>
      <c r="DJ341" s="156"/>
      <c r="DK341" s="171">
        <f t="shared" si="196"/>
        <v>0</v>
      </c>
      <c r="DL341" s="172">
        <f t="shared" si="174"/>
        <v>0</v>
      </c>
      <c r="DM341" s="156"/>
      <c r="DN341" s="172">
        <f t="shared" si="175"/>
        <v>0</v>
      </c>
      <c r="DO341" s="156"/>
      <c r="DP341" s="162">
        <f t="shared" si="176"/>
        <v>258161.2422185773</v>
      </c>
      <c r="DQ341" s="156">
        <f t="shared" si="177"/>
        <v>0</v>
      </c>
      <c r="DR341" s="156">
        <f t="shared" si="197"/>
        <v>258161.2422185773</v>
      </c>
      <c r="DS341" s="171"/>
      <c r="DT341" s="172">
        <f t="shared" si="198"/>
        <v>0</v>
      </c>
      <c r="DU341" s="156"/>
      <c r="DV341" s="173"/>
      <c r="DW341" s="174"/>
      <c r="DX341" s="174"/>
      <c r="DY341" s="174"/>
      <c r="DZ341" s="171"/>
      <c r="EA341" s="175"/>
      <c r="EB341" s="176"/>
      <c r="EC341" s="177">
        <f t="shared" si="178"/>
        <v>-332</v>
      </c>
      <c r="ED341" s="175"/>
      <c r="EE341" s="178"/>
      <c r="EF341" s="175"/>
      <c r="EG341" s="175"/>
      <c r="EH341" s="174"/>
      <c r="EI341" s="175"/>
      <c r="EJ341" s="175"/>
      <c r="EK341" s="175"/>
      <c r="EL341" s="175"/>
      <c r="EM341" s="175"/>
    </row>
    <row r="342" spans="1:143" s="44" customFormat="1" ht="12" x14ac:dyDescent="0.2">
      <c r="A342" s="154">
        <v>333</v>
      </c>
      <c r="B342" s="45">
        <v>326</v>
      </c>
      <c r="C342" s="44" t="s">
        <v>436</v>
      </c>
      <c r="D342" s="155">
        <f t="shared" si="179"/>
        <v>0</v>
      </c>
      <c r="E342" s="156">
        <f t="shared" si="180"/>
        <v>0</v>
      </c>
      <c r="F342" s="156">
        <f t="shared" si="180"/>
        <v>0</v>
      </c>
      <c r="G342" s="156">
        <f t="shared" si="180"/>
        <v>0</v>
      </c>
      <c r="H342" s="157">
        <f t="shared" si="181"/>
        <v>0</v>
      </c>
      <c r="I342" s="156"/>
      <c r="J342" s="158">
        <f t="shared" si="182"/>
        <v>0</v>
      </c>
      <c r="K342" s="159">
        <f t="shared" si="183"/>
        <v>0</v>
      </c>
      <c r="L342" s="160">
        <f t="shared" si="166"/>
        <v>0</v>
      </c>
      <c r="M342" s="156"/>
      <c r="N342" s="161">
        <f t="shared" si="167"/>
        <v>0</v>
      </c>
      <c r="O342" s="156"/>
      <c r="P342" s="162">
        <f t="shared" si="184"/>
        <v>0</v>
      </c>
      <c r="Q342" s="156">
        <f t="shared" si="185"/>
        <v>0</v>
      </c>
      <c r="R342" s="156">
        <f t="shared" si="186"/>
        <v>0</v>
      </c>
      <c r="S342" s="156">
        <f t="shared" si="187"/>
        <v>0</v>
      </c>
      <c r="T342" s="156">
        <f t="shared" si="168"/>
        <v>0</v>
      </c>
      <c r="U342" s="157">
        <f t="shared" si="169"/>
        <v>0</v>
      </c>
      <c r="V342" s="156"/>
      <c r="W342" s="161">
        <f t="shared" si="170"/>
        <v>0</v>
      </c>
      <c r="AA342" s="163">
        <v>333</v>
      </c>
      <c r="AB342" s="164"/>
      <c r="AC342" s="164"/>
      <c r="AD342" s="164"/>
      <c r="AE342" s="164"/>
      <c r="AF342" s="164"/>
      <c r="AG342" s="164"/>
      <c r="AH342" s="164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6"/>
      <c r="AW342" s="163">
        <f t="shared" si="171"/>
        <v>333</v>
      </c>
      <c r="AX342" s="164">
        <f t="shared" si="188"/>
        <v>0</v>
      </c>
      <c r="AY342" s="165">
        <f t="shared" si="189"/>
        <v>0</v>
      </c>
      <c r="AZ342" s="165">
        <f t="shared" si="190"/>
        <v>0</v>
      </c>
      <c r="BA342" s="165">
        <f t="shared" si="190"/>
        <v>0</v>
      </c>
      <c r="BB342" s="166">
        <f t="shared" si="191"/>
        <v>0</v>
      </c>
      <c r="BD342" s="163"/>
      <c r="BE342" s="165"/>
      <c r="BF342" s="165"/>
      <c r="BG342" s="165"/>
      <c r="BH342" s="166"/>
      <c r="BJ342" s="167"/>
      <c r="CA342" s="163">
        <v>333</v>
      </c>
      <c r="CB342" s="45">
        <v>326</v>
      </c>
      <c r="CC342" s="44" t="s">
        <v>436</v>
      </c>
      <c r="CD342" s="168">
        <f t="shared" si="192"/>
        <v>0</v>
      </c>
      <c r="CE342" s="169">
        <v>0</v>
      </c>
      <c r="CF342" s="156">
        <f t="shared" si="193"/>
        <v>0</v>
      </c>
      <c r="CG342" s="156">
        <v>0</v>
      </c>
      <c r="CH342" s="156">
        <v>0</v>
      </c>
      <c r="CI342" s="156">
        <f t="shared" si="194"/>
        <v>0</v>
      </c>
      <c r="CJ342" s="169">
        <f t="shared" si="172"/>
        <v>0</v>
      </c>
      <c r="CK342" s="170">
        <f t="shared" si="173"/>
        <v>0</v>
      </c>
      <c r="CZ342" s="156"/>
      <c r="DA342" s="163">
        <v>333</v>
      </c>
      <c r="DB342" s="44" t="s">
        <v>436</v>
      </c>
      <c r="DC342" s="156"/>
      <c r="DD342" s="156"/>
      <c r="DE342" s="156"/>
      <c r="DF342" s="156"/>
      <c r="DG342" s="171">
        <f t="shared" si="195"/>
        <v>0</v>
      </c>
      <c r="DH342" s="156"/>
      <c r="DI342" s="156"/>
      <c r="DJ342" s="156"/>
      <c r="DK342" s="171">
        <f t="shared" si="196"/>
        <v>0</v>
      </c>
      <c r="DL342" s="172">
        <f t="shared" si="174"/>
        <v>0</v>
      </c>
      <c r="DM342" s="156"/>
      <c r="DN342" s="172">
        <f t="shared" si="175"/>
        <v>0</v>
      </c>
      <c r="DO342" s="156"/>
      <c r="DP342" s="162">
        <f t="shared" si="176"/>
        <v>0</v>
      </c>
      <c r="DQ342" s="156">
        <f t="shared" si="177"/>
        <v>0</v>
      </c>
      <c r="DR342" s="156">
        <f t="shared" si="197"/>
        <v>0</v>
      </c>
      <c r="DS342" s="171"/>
      <c r="DT342" s="172">
        <f t="shared" si="198"/>
        <v>0</v>
      </c>
      <c r="DU342" s="156"/>
      <c r="DV342" s="173"/>
      <c r="DW342" s="174"/>
      <c r="DX342" s="174"/>
      <c r="DY342" s="174"/>
      <c r="DZ342" s="171"/>
      <c r="EA342" s="175"/>
      <c r="EB342" s="176"/>
      <c r="EC342" s="177">
        <f t="shared" si="178"/>
        <v>-333</v>
      </c>
      <c r="ED342" s="175"/>
      <c r="EE342" s="178"/>
      <c r="EF342" s="175"/>
      <c r="EG342" s="175"/>
      <c r="EH342" s="174"/>
      <c r="EI342" s="175"/>
      <c r="EJ342" s="175"/>
      <c r="EK342" s="175"/>
      <c r="EL342" s="175"/>
      <c r="EM342" s="175"/>
    </row>
    <row r="343" spans="1:143" s="44" customFormat="1" ht="12" x14ac:dyDescent="0.2">
      <c r="A343" s="154">
        <v>334</v>
      </c>
      <c r="B343" s="45">
        <v>327</v>
      </c>
      <c r="C343" s="44" t="s">
        <v>437</v>
      </c>
      <c r="D343" s="155">
        <f t="shared" si="179"/>
        <v>0</v>
      </c>
      <c r="E343" s="156">
        <f t="shared" si="180"/>
        <v>0</v>
      </c>
      <c r="F343" s="156">
        <f t="shared" si="180"/>
        <v>0</v>
      </c>
      <c r="G343" s="156">
        <f t="shared" si="180"/>
        <v>0</v>
      </c>
      <c r="H343" s="157">
        <f t="shared" si="181"/>
        <v>0</v>
      </c>
      <c r="I343" s="156"/>
      <c r="J343" s="158">
        <f t="shared" si="182"/>
        <v>0</v>
      </c>
      <c r="K343" s="159">
        <f t="shared" si="183"/>
        <v>0</v>
      </c>
      <c r="L343" s="160">
        <f t="shared" si="166"/>
        <v>0</v>
      </c>
      <c r="M343" s="156"/>
      <c r="N343" s="161">
        <f t="shared" si="167"/>
        <v>0</v>
      </c>
      <c r="O343" s="156"/>
      <c r="P343" s="162">
        <f t="shared" si="184"/>
        <v>0</v>
      </c>
      <c r="Q343" s="156">
        <f t="shared" si="185"/>
        <v>0</v>
      </c>
      <c r="R343" s="156">
        <f t="shared" si="186"/>
        <v>0</v>
      </c>
      <c r="S343" s="156">
        <f t="shared" si="187"/>
        <v>0</v>
      </c>
      <c r="T343" s="156">
        <f t="shared" si="168"/>
        <v>0</v>
      </c>
      <c r="U343" s="157">
        <f t="shared" si="169"/>
        <v>0</v>
      </c>
      <c r="V343" s="156"/>
      <c r="W343" s="161">
        <f t="shared" si="170"/>
        <v>0</v>
      </c>
      <c r="AA343" s="163">
        <v>334</v>
      </c>
      <c r="AB343" s="164"/>
      <c r="AC343" s="164"/>
      <c r="AD343" s="164"/>
      <c r="AE343" s="164"/>
      <c r="AF343" s="164"/>
      <c r="AG343" s="164"/>
      <c r="AH343" s="164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6"/>
      <c r="AW343" s="163">
        <f t="shared" si="171"/>
        <v>334</v>
      </c>
      <c r="AX343" s="164">
        <f t="shared" si="188"/>
        <v>0</v>
      </c>
      <c r="AY343" s="165">
        <f t="shared" si="189"/>
        <v>0</v>
      </c>
      <c r="AZ343" s="165">
        <f t="shared" si="190"/>
        <v>0</v>
      </c>
      <c r="BA343" s="165">
        <f t="shared" si="190"/>
        <v>0</v>
      </c>
      <c r="BB343" s="166">
        <f t="shared" si="191"/>
        <v>0</v>
      </c>
      <c r="BD343" s="163"/>
      <c r="BE343" s="165"/>
      <c r="BF343" s="165"/>
      <c r="BG343" s="165"/>
      <c r="BH343" s="166"/>
      <c r="BJ343" s="167"/>
      <c r="CA343" s="163">
        <v>334</v>
      </c>
      <c r="CB343" s="45">
        <v>327</v>
      </c>
      <c r="CC343" s="44" t="s">
        <v>437</v>
      </c>
      <c r="CD343" s="168">
        <f t="shared" si="192"/>
        <v>0</v>
      </c>
      <c r="CE343" s="169">
        <v>0</v>
      </c>
      <c r="CF343" s="156">
        <f t="shared" si="193"/>
        <v>0</v>
      </c>
      <c r="CG343" s="156">
        <v>0</v>
      </c>
      <c r="CH343" s="156">
        <v>0</v>
      </c>
      <c r="CI343" s="156">
        <f t="shared" si="194"/>
        <v>0</v>
      </c>
      <c r="CJ343" s="169">
        <f t="shared" si="172"/>
        <v>0</v>
      </c>
      <c r="CK343" s="170">
        <f t="shared" si="173"/>
        <v>0</v>
      </c>
      <c r="CZ343" s="156"/>
      <c r="DA343" s="163">
        <v>334</v>
      </c>
      <c r="DB343" s="44" t="s">
        <v>437</v>
      </c>
      <c r="DC343" s="156"/>
      <c r="DD343" s="156"/>
      <c r="DE343" s="156"/>
      <c r="DF343" s="156"/>
      <c r="DG343" s="171">
        <f t="shared" si="195"/>
        <v>0</v>
      </c>
      <c r="DH343" s="156"/>
      <c r="DI343" s="156"/>
      <c r="DJ343" s="156"/>
      <c r="DK343" s="171">
        <f t="shared" si="196"/>
        <v>0</v>
      </c>
      <c r="DL343" s="172">
        <f t="shared" si="174"/>
        <v>0</v>
      </c>
      <c r="DM343" s="156"/>
      <c r="DN343" s="172">
        <f t="shared" si="175"/>
        <v>0</v>
      </c>
      <c r="DO343" s="156"/>
      <c r="DP343" s="162">
        <f t="shared" si="176"/>
        <v>0</v>
      </c>
      <c r="DQ343" s="156">
        <f t="shared" si="177"/>
        <v>0</v>
      </c>
      <c r="DR343" s="156">
        <f t="shared" si="197"/>
        <v>0</v>
      </c>
      <c r="DS343" s="171"/>
      <c r="DT343" s="172">
        <f t="shared" si="198"/>
        <v>0</v>
      </c>
      <c r="DU343" s="156"/>
      <c r="DV343" s="173"/>
      <c r="DW343" s="174"/>
      <c r="DX343" s="174"/>
      <c r="DY343" s="174"/>
      <c r="DZ343" s="171"/>
      <c r="EA343" s="175"/>
      <c r="EB343" s="176"/>
      <c r="EC343" s="177">
        <f t="shared" si="178"/>
        <v>-334</v>
      </c>
      <c r="ED343" s="175"/>
      <c r="EE343" s="178"/>
      <c r="EF343" s="175"/>
      <c r="EG343" s="175"/>
      <c r="EH343" s="174"/>
      <c r="EI343" s="175"/>
      <c r="EJ343" s="175"/>
      <c r="EK343" s="175"/>
      <c r="EL343" s="175"/>
      <c r="EM343" s="175"/>
    </row>
    <row r="344" spans="1:143" s="44" customFormat="1" ht="12" x14ac:dyDescent="0.2">
      <c r="A344" s="154">
        <v>335</v>
      </c>
      <c r="B344" s="45">
        <v>335</v>
      </c>
      <c r="C344" s="44" t="s">
        <v>438</v>
      </c>
      <c r="D344" s="155">
        <f t="shared" si="179"/>
        <v>0</v>
      </c>
      <c r="E344" s="156">
        <f t="shared" si="180"/>
        <v>0</v>
      </c>
      <c r="F344" s="156">
        <f t="shared" si="180"/>
        <v>0</v>
      </c>
      <c r="G344" s="156">
        <f t="shared" si="180"/>
        <v>0</v>
      </c>
      <c r="H344" s="157">
        <f t="shared" si="181"/>
        <v>0</v>
      </c>
      <c r="I344" s="156"/>
      <c r="J344" s="158">
        <f t="shared" si="182"/>
        <v>0</v>
      </c>
      <c r="K344" s="159">
        <f t="shared" si="183"/>
        <v>0</v>
      </c>
      <c r="L344" s="160">
        <f t="shared" si="166"/>
        <v>0</v>
      </c>
      <c r="M344" s="156"/>
      <c r="N344" s="161">
        <f t="shared" si="167"/>
        <v>0</v>
      </c>
      <c r="O344" s="156"/>
      <c r="P344" s="162">
        <f t="shared" si="184"/>
        <v>0</v>
      </c>
      <c r="Q344" s="156">
        <f t="shared" si="185"/>
        <v>0</v>
      </c>
      <c r="R344" s="156">
        <f t="shared" si="186"/>
        <v>0</v>
      </c>
      <c r="S344" s="156">
        <f t="shared" si="187"/>
        <v>0</v>
      </c>
      <c r="T344" s="156">
        <f t="shared" si="168"/>
        <v>0</v>
      </c>
      <c r="U344" s="157">
        <f t="shared" si="169"/>
        <v>0</v>
      </c>
      <c r="V344" s="156"/>
      <c r="W344" s="161">
        <f t="shared" si="170"/>
        <v>409.6</v>
      </c>
      <c r="AA344" s="163">
        <v>335</v>
      </c>
      <c r="AB344" s="164"/>
      <c r="AC344" s="164"/>
      <c r="AD344" s="164"/>
      <c r="AE344" s="164"/>
      <c r="AF344" s="164"/>
      <c r="AG344" s="164"/>
      <c r="AH344" s="164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6"/>
      <c r="AW344" s="163">
        <f t="shared" si="171"/>
        <v>335</v>
      </c>
      <c r="AX344" s="164">
        <f t="shared" si="188"/>
        <v>0</v>
      </c>
      <c r="AY344" s="165">
        <f t="shared" si="189"/>
        <v>0</v>
      </c>
      <c r="AZ344" s="165">
        <f t="shared" si="190"/>
        <v>0</v>
      </c>
      <c r="BA344" s="165">
        <f t="shared" si="190"/>
        <v>0</v>
      </c>
      <c r="BB344" s="166">
        <f t="shared" si="191"/>
        <v>0</v>
      </c>
      <c r="BD344" s="163"/>
      <c r="BE344" s="165"/>
      <c r="BF344" s="165"/>
      <c r="BG344" s="165"/>
      <c r="BH344" s="166"/>
      <c r="BJ344" s="167"/>
      <c r="CA344" s="163">
        <v>335</v>
      </c>
      <c r="CB344" s="45">
        <v>335</v>
      </c>
      <c r="CC344" s="44" t="s">
        <v>438</v>
      </c>
      <c r="CD344" s="168">
        <f t="shared" si="192"/>
        <v>0</v>
      </c>
      <c r="CE344" s="169">
        <v>0</v>
      </c>
      <c r="CF344" s="156">
        <f t="shared" si="193"/>
        <v>0</v>
      </c>
      <c r="CG344" s="156">
        <v>0</v>
      </c>
      <c r="CH344" s="156">
        <v>409.6</v>
      </c>
      <c r="CI344" s="156">
        <f t="shared" si="194"/>
        <v>0</v>
      </c>
      <c r="CJ344" s="169">
        <f t="shared" si="172"/>
        <v>409.6</v>
      </c>
      <c r="CK344" s="170">
        <f t="shared" si="173"/>
        <v>0</v>
      </c>
      <c r="CZ344" s="156"/>
      <c r="DA344" s="163">
        <v>335</v>
      </c>
      <c r="DB344" s="44" t="s">
        <v>438</v>
      </c>
      <c r="DC344" s="156"/>
      <c r="DD344" s="156"/>
      <c r="DE344" s="156"/>
      <c r="DF344" s="156"/>
      <c r="DG344" s="171">
        <f t="shared" si="195"/>
        <v>0</v>
      </c>
      <c r="DH344" s="156"/>
      <c r="DI344" s="156"/>
      <c r="DJ344" s="156"/>
      <c r="DK344" s="171">
        <f t="shared" si="196"/>
        <v>0</v>
      </c>
      <c r="DL344" s="172">
        <f t="shared" si="174"/>
        <v>0</v>
      </c>
      <c r="DM344" s="156"/>
      <c r="DN344" s="172">
        <f t="shared" si="175"/>
        <v>0</v>
      </c>
      <c r="DO344" s="156"/>
      <c r="DP344" s="162">
        <f t="shared" si="176"/>
        <v>0</v>
      </c>
      <c r="DQ344" s="156">
        <f t="shared" si="177"/>
        <v>0</v>
      </c>
      <c r="DR344" s="156">
        <f t="shared" si="197"/>
        <v>0</v>
      </c>
      <c r="DS344" s="171"/>
      <c r="DT344" s="172">
        <f t="shared" si="198"/>
        <v>0</v>
      </c>
      <c r="DU344" s="156"/>
      <c r="DV344" s="173"/>
      <c r="DW344" s="174"/>
      <c r="DX344" s="174"/>
      <c r="DY344" s="174"/>
      <c r="DZ344" s="171"/>
      <c r="EA344" s="175"/>
      <c r="EB344" s="176"/>
      <c r="EC344" s="177">
        <f t="shared" si="178"/>
        <v>-335</v>
      </c>
      <c r="ED344" s="175"/>
      <c r="EE344" s="178"/>
      <c r="EF344" s="175"/>
      <c r="EG344" s="175"/>
      <c r="EH344" s="174"/>
      <c r="EI344" s="175"/>
      <c r="EJ344" s="175"/>
      <c r="EK344" s="175"/>
      <c r="EL344" s="175"/>
      <c r="EM344" s="175"/>
    </row>
    <row r="345" spans="1:143" s="44" customFormat="1" ht="12" x14ac:dyDescent="0.2">
      <c r="A345" s="154">
        <v>336</v>
      </c>
      <c r="B345" s="45">
        <v>336</v>
      </c>
      <c r="C345" s="44" t="s">
        <v>439</v>
      </c>
      <c r="D345" s="155">
        <f t="shared" si="179"/>
        <v>300.64202932044884</v>
      </c>
      <c r="E345" s="156">
        <f t="shared" si="180"/>
        <v>4444642.3395268517</v>
      </c>
      <c r="F345" s="156">
        <f t="shared" si="180"/>
        <v>0</v>
      </c>
      <c r="G345" s="156">
        <f t="shared" si="180"/>
        <v>282002.22350258101</v>
      </c>
      <c r="H345" s="157">
        <f t="shared" si="181"/>
        <v>4726644.5630294327</v>
      </c>
      <c r="I345" s="156"/>
      <c r="J345" s="158">
        <f t="shared" si="182"/>
        <v>282002.22350258101</v>
      </c>
      <c r="K345" s="159">
        <f t="shared" si="183"/>
        <v>630868.89841416304</v>
      </c>
      <c r="L345" s="160">
        <f t="shared" si="166"/>
        <v>912871.12191674404</v>
      </c>
      <c r="M345" s="156"/>
      <c r="N345" s="161">
        <f t="shared" si="167"/>
        <v>3813773.4411126887</v>
      </c>
      <c r="O345" s="156"/>
      <c r="P345" s="162">
        <f t="shared" si="184"/>
        <v>282002.22350258101</v>
      </c>
      <c r="Q345" s="156">
        <f t="shared" si="185"/>
        <v>112.31471053040931</v>
      </c>
      <c r="R345" s="156">
        <f t="shared" si="186"/>
        <v>0</v>
      </c>
      <c r="S345" s="156">
        <f t="shared" si="187"/>
        <v>0</v>
      </c>
      <c r="T345" s="156">
        <f t="shared" si="168"/>
        <v>630868.89841416304</v>
      </c>
      <c r="U345" s="157">
        <f t="shared" si="169"/>
        <v>912983.43662727438</v>
      </c>
      <c r="V345" s="156"/>
      <c r="W345" s="161">
        <f t="shared" si="170"/>
        <v>1109692.477739963</v>
      </c>
      <c r="AA345" s="163">
        <v>336</v>
      </c>
      <c r="AB345" s="164">
        <v>300.64202932044884</v>
      </c>
      <c r="AC345" s="164">
        <v>0</v>
      </c>
      <c r="AD345" s="164">
        <v>0</v>
      </c>
      <c r="AE345" s="164">
        <v>0</v>
      </c>
      <c r="AF345" s="164">
        <v>0.99999999999999978</v>
      </c>
      <c r="AG345" s="164">
        <v>0</v>
      </c>
      <c r="AH345" s="164">
        <v>4531113</v>
      </c>
      <c r="AI345" s="165">
        <v>86470.660473147553</v>
      </c>
      <c r="AJ345" s="165">
        <v>0</v>
      </c>
      <c r="AK345" s="165">
        <v>0</v>
      </c>
      <c r="AL345" s="165">
        <v>4444642.3395268517</v>
      </c>
      <c r="AM345" s="165">
        <v>0</v>
      </c>
      <c r="AN345" s="165">
        <v>282002.22350258101</v>
      </c>
      <c r="AO345" s="165">
        <v>4726644.5630294364</v>
      </c>
      <c r="AP345" s="165">
        <v>0</v>
      </c>
      <c r="AQ345" s="165">
        <v>112.31471053040931</v>
      </c>
      <c r="AR345" s="165">
        <v>0</v>
      </c>
      <c r="AS345" s="165">
        <v>0</v>
      </c>
      <c r="AT345" s="165">
        <v>112.31471053040931</v>
      </c>
      <c r="AU345" s="166">
        <v>4726756.8777399668</v>
      </c>
      <c r="AW345" s="163">
        <f t="shared" si="171"/>
        <v>336</v>
      </c>
      <c r="AX345" s="164">
        <f t="shared" si="188"/>
        <v>0</v>
      </c>
      <c r="AY345" s="165">
        <f t="shared" si="189"/>
        <v>0</v>
      </c>
      <c r="AZ345" s="165">
        <f t="shared" si="190"/>
        <v>0</v>
      </c>
      <c r="BA345" s="165">
        <f t="shared" si="190"/>
        <v>0</v>
      </c>
      <c r="BB345" s="166">
        <f t="shared" si="191"/>
        <v>0</v>
      </c>
      <c r="BC345" s="44">
        <v>4813106</v>
      </c>
      <c r="BD345" s="163"/>
      <c r="BE345" s="165"/>
      <c r="BF345" s="165"/>
      <c r="BG345" s="165"/>
      <c r="BH345" s="166"/>
      <c r="BJ345" s="167"/>
      <c r="CA345" s="163">
        <v>336</v>
      </c>
      <c r="CB345" s="45">
        <v>336</v>
      </c>
      <c r="CC345" s="44" t="s">
        <v>439</v>
      </c>
      <c r="CD345" s="168">
        <f t="shared" si="192"/>
        <v>4444642.3395268517</v>
      </c>
      <c r="CE345" s="169">
        <v>3869559</v>
      </c>
      <c r="CF345" s="156">
        <f t="shared" si="193"/>
        <v>575083.33952685166</v>
      </c>
      <c r="CG345" s="156">
        <v>168150.6</v>
      </c>
      <c r="CH345" s="156">
        <v>84344</v>
      </c>
      <c r="CI345" s="156">
        <f t="shared" si="194"/>
        <v>0</v>
      </c>
      <c r="CJ345" s="169">
        <f t="shared" si="172"/>
        <v>827577.93952685164</v>
      </c>
      <c r="CK345" s="170">
        <f t="shared" si="173"/>
        <v>630868.89841416304</v>
      </c>
      <c r="CZ345" s="156"/>
      <c r="DA345" s="163">
        <v>336</v>
      </c>
      <c r="DB345" s="44" t="s">
        <v>439</v>
      </c>
      <c r="DC345" s="156"/>
      <c r="DD345" s="156"/>
      <c r="DE345" s="156"/>
      <c r="DF345" s="156"/>
      <c r="DG345" s="171">
        <f t="shared" si="195"/>
        <v>0</v>
      </c>
      <c r="DH345" s="156"/>
      <c r="DI345" s="156"/>
      <c r="DJ345" s="156"/>
      <c r="DK345" s="171">
        <f t="shared" si="196"/>
        <v>0</v>
      </c>
      <c r="DL345" s="172">
        <f t="shared" si="174"/>
        <v>0</v>
      </c>
      <c r="DM345" s="156"/>
      <c r="DN345" s="172">
        <f t="shared" si="175"/>
        <v>0</v>
      </c>
      <c r="DO345" s="156"/>
      <c r="DP345" s="162">
        <f t="shared" si="176"/>
        <v>575083.33952685166</v>
      </c>
      <c r="DQ345" s="156">
        <f t="shared" si="177"/>
        <v>0</v>
      </c>
      <c r="DR345" s="156">
        <f t="shared" si="197"/>
        <v>575083.33952685166</v>
      </c>
      <c r="DS345" s="171"/>
      <c r="DT345" s="172">
        <f t="shared" si="198"/>
        <v>0</v>
      </c>
      <c r="DU345" s="156"/>
      <c r="DV345" s="173"/>
      <c r="DW345" s="174"/>
      <c r="DX345" s="174"/>
      <c r="DY345" s="174"/>
      <c r="DZ345" s="171"/>
      <c r="EA345" s="175"/>
      <c r="EB345" s="176" t="s">
        <v>157</v>
      </c>
      <c r="EC345" s="177">
        <f t="shared" si="178"/>
        <v>-336</v>
      </c>
      <c r="ED345" s="175"/>
      <c r="EE345" s="178"/>
      <c r="EF345" s="175"/>
      <c r="EG345" s="175"/>
      <c r="EH345" s="174"/>
      <c r="EI345" s="175"/>
      <c r="EJ345" s="175"/>
      <c r="EK345" s="175"/>
      <c r="EL345" s="175"/>
      <c r="EM345" s="175"/>
    </row>
    <row r="346" spans="1:143" s="44" customFormat="1" ht="12" x14ac:dyDescent="0.2">
      <c r="A346" s="154">
        <v>337</v>
      </c>
      <c r="B346" s="45">
        <v>337</v>
      </c>
      <c r="C346" s="44" t="s">
        <v>440</v>
      </c>
      <c r="D346" s="155">
        <f t="shared" si="179"/>
        <v>1.9999999999999996</v>
      </c>
      <c r="E346" s="156">
        <f t="shared" si="180"/>
        <v>63181.539999999994</v>
      </c>
      <c r="F346" s="156">
        <f t="shared" si="180"/>
        <v>0</v>
      </c>
      <c r="G346" s="156">
        <f t="shared" si="180"/>
        <v>1876</v>
      </c>
      <c r="H346" s="157">
        <f t="shared" si="181"/>
        <v>65057.539999999994</v>
      </c>
      <c r="I346" s="156"/>
      <c r="J346" s="158">
        <f t="shared" si="182"/>
        <v>1876</v>
      </c>
      <c r="K346" s="159">
        <f t="shared" si="183"/>
        <v>2602.2013514158684</v>
      </c>
      <c r="L346" s="160">
        <f t="shared" si="166"/>
        <v>4478.201351415868</v>
      </c>
      <c r="M346" s="156"/>
      <c r="N346" s="161">
        <f t="shared" si="167"/>
        <v>60579.338648584126</v>
      </c>
      <c r="O346" s="156"/>
      <c r="P346" s="162">
        <f t="shared" si="184"/>
        <v>1876</v>
      </c>
      <c r="Q346" s="156">
        <f t="shared" si="185"/>
        <v>0</v>
      </c>
      <c r="R346" s="156">
        <f t="shared" si="186"/>
        <v>0</v>
      </c>
      <c r="S346" s="156">
        <f t="shared" si="187"/>
        <v>0</v>
      </c>
      <c r="T346" s="156">
        <f t="shared" si="168"/>
        <v>2602.2013514158684</v>
      </c>
      <c r="U346" s="157">
        <f t="shared" si="169"/>
        <v>4478.201351415868</v>
      </c>
      <c r="V346" s="156"/>
      <c r="W346" s="161">
        <f t="shared" si="170"/>
        <v>16099.339999999993</v>
      </c>
      <c r="AA346" s="163">
        <v>337</v>
      </c>
      <c r="AB346" s="164">
        <v>1.9999999999999996</v>
      </c>
      <c r="AC346" s="164">
        <v>0</v>
      </c>
      <c r="AD346" s="164">
        <v>0</v>
      </c>
      <c r="AE346" s="164">
        <v>0</v>
      </c>
      <c r="AF346" s="164">
        <v>0</v>
      </c>
      <c r="AG346" s="164">
        <v>0</v>
      </c>
      <c r="AH346" s="164">
        <v>64141</v>
      </c>
      <c r="AI346" s="165">
        <v>959.46</v>
      </c>
      <c r="AJ346" s="165">
        <v>0</v>
      </c>
      <c r="AK346" s="165">
        <v>0</v>
      </c>
      <c r="AL346" s="165">
        <v>63181.539999999994</v>
      </c>
      <c r="AM346" s="165">
        <v>0</v>
      </c>
      <c r="AN346" s="165">
        <v>1876</v>
      </c>
      <c r="AO346" s="165">
        <v>65057.539999999994</v>
      </c>
      <c r="AP346" s="165">
        <v>0</v>
      </c>
      <c r="AQ346" s="165">
        <v>0</v>
      </c>
      <c r="AR346" s="165">
        <v>0</v>
      </c>
      <c r="AS346" s="165">
        <v>0</v>
      </c>
      <c r="AT346" s="165">
        <v>0</v>
      </c>
      <c r="AU346" s="166">
        <v>65057.539999999994</v>
      </c>
      <c r="AW346" s="163">
        <f t="shared" si="171"/>
        <v>337</v>
      </c>
      <c r="AX346" s="164">
        <f t="shared" si="188"/>
        <v>0</v>
      </c>
      <c r="AY346" s="165">
        <f t="shared" si="189"/>
        <v>0</v>
      </c>
      <c r="AZ346" s="165">
        <f t="shared" si="190"/>
        <v>0</v>
      </c>
      <c r="BA346" s="165">
        <f t="shared" si="190"/>
        <v>0</v>
      </c>
      <c r="BB346" s="166">
        <f t="shared" si="191"/>
        <v>0</v>
      </c>
      <c r="BC346" s="44">
        <v>66017</v>
      </c>
      <c r="BD346" s="163"/>
      <c r="BE346" s="165"/>
      <c r="BF346" s="165"/>
      <c r="BG346" s="165"/>
      <c r="BH346" s="166"/>
      <c r="BJ346" s="167"/>
      <c r="CA346" s="163">
        <v>337</v>
      </c>
      <c r="CB346" s="45">
        <v>337</v>
      </c>
      <c r="CC346" s="44" t="s">
        <v>440</v>
      </c>
      <c r="CD346" s="168">
        <f t="shared" si="192"/>
        <v>63181.539999999994</v>
      </c>
      <c r="CE346" s="169">
        <v>60988</v>
      </c>
      <c r="CF346" s="156">
        <f t="shared" si="193"/>
        <v>2193.5399999999936</v>
      </c>
      <c r="CG346" s="156">
        <v>1231.8</v>
      </c>
      <c r="CH346" s="156">
        <v>10798</v>
      </c>
      <c r="CI346" s="156">
        <f t="shared" si="194"/>
        <v>0</v>
      </c>
      <c r="CJ346" s="169">
        <f t="shared" si="172"/>
        <v>14223.339999999993</v>
      </c>
      <c r="CK346" s="170">
        <f t="shared" si="173"/>
        <v>2602.2013514158684</v>
      </c>
      <c r="CZ346" s="156"/>
      <c r="DA346" s="163">
        <v>337</v>
      </c>
      <c r="DB346" s="44" t="s">
        <v>440</v>
      </c>
      <c r="DC346" s="156"/>
      <c r="DD346" s="156"/>
      <c r="DE346" s="156"/>
      <c r="DF346" s="156"/>
      <c r="DG346" s="171">
        <f t="shared" si="195"/>
        <v>0</v>
      </c>
      <c r="DH346" s="156"/>
      <c r="DI346" s="156"/>
      <c r="DJ346" s="156"/>
      <c r="DK346" s="171">
        <f t="shared" si="196"/>
        <v>0</v>
      </c>
      <c r="DL346" s="172">
        <f t="shared" si="174"/>
        <v>0</v>
      </c>
      <c r="DM346" s="156"/>
      <c r="DN346" s="172">
        <f t="shared" si="175"/>
        <v>0</v>
      </c>
      <c r="DO346" s="156"/>
      <c r="DP346" s="162">
        <f t="shared" si="176"/>
        <v>2193.5399999999936</v>
      </c>
      <c r="DQ346" s="156">
        <f t="shared" si="177"/>
        <v>0</v>
      </c>
      <c r="DR346" s="156">
        <f t="shared" si="197"/>
        <v>2193.5399999999936</v>
      </c>
      <c r="DS346" s="171"/>
      <c r="DT346" s="172">
        <f t="shared" si="198"/>
        <v>0</v>
      </c>
      <c r="DU346" s="156"/>
      <c r="DV346" s="173"/>
      <c r="DW346" s="174"/>
      <c r="DX346" s="174"/>
      <c r="DY346" s="174"/>
      <c r="DZ346" s="171"/>
      <c r="EA346" s="175"/>
      <c r="EB346" s="176"/>
      <c r="EC346" s="177">
        <f t="shared" si="178"/>
        <v>-337</v>
      </c>
      <c r="ED346" s="175"/>
      <c r="EE346" s="178"/>
      <c r="EF346" s="175"/>
      <c r="EG346" s="175"/>
      <c r="EH346" s="174"/>
      <c r="EI346" s="175"/>
      <c r="EJ346" s="175"/>
      <c r="EK346" s="175"/>
      <c r="EL346" s="175"/>
      <c r="EM346" s="175"/>
    </row>
    <row r="347" spans="1:143" s="44" customFormat="1" ht="12" x14ac:dyDescent="0.2">
      <c r="A347" s="154">
        <v>338</v>
      </c>
      <c r="B347" s="45">
        <v>338</v>
      </c>
      <c r="C347" s="44" t="s">
        <v>441</v>
      </c>
      <c r="D347" s="155">
        <f t="shared" si="179"/>
        <v>0</v>
      </c>
      <c r="E347" s="156">
        <f t="shared" si="180"/>
        <v>0</v>
      </c>
      <c r="F347" s="156">
        <f t="shared" si="180"/>
        <v>0</v>
      </c>
      <c r="G347" s="156">
        <f t="shared" si="180"/>
        <v>0</v>
      </c>
      <c r="H347" s="157">
        <f t="shared" si="181"/>
        <v>0</v>
      </c>
      <c r="I347" s="156"/>
      <c r="J347" s="158">
        <f t="shared" si="182"/>
        <v>0</v>
      </c>
      <c r="K347" s="159">
        <f t="shared" si="183"/>
        <v>0</v>
      </c>
      <c r="L347" s="160">
        <f t="shared" si="166"/>
        <v>0</v>
      </c>
      <c r="M347" s="156"/>
      <c r="N347" s="161">
        <f t="shared" si="167"/>
        <v>0</v>
      </c>
      <c r="O347" s="156"/>
      <c r="P347" s="162">
        <f t="shared" si="184"/>
        <v>0</v>
      </c>
      <c r="Q347" s="156">
        <f t="shared" si="185"/>
        <v>0</v>
      </c>
      <c r="R347" s="156">
        <f t="shared" si="186"/>
        <v>0</v>
      </c>
      <c r="S347" s="156">
        <f t="shared" si="187"/>
        <v>0</v>
      </c>
      <c r="T347" s="156">
        <f t="shared" si="168"/>
        <v>0</v>
      </c>
      <c r="U347" s="157">
        <f t="shared" si="169"/>
        <v>0</v>
      </c>
      <c r="V347" s="156"/>
      <c r="W347" s="161">
        <f t="shared" si="170"/>
        <v>0</v>
      </c>
      <c r="AA347" s="163">
        <v>338</v>
      </c>
      <c r="AB347" s="164"/>
      <c r="AC347" s="164"/>
      <c r="AD347" s="164"/>
      <c r="AE347" s="164"/>
      <c r="AF347" s="164"/>
      <c r="AG347" s="164"/>
      <c r="AH347" s="164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6"/>
      <c r="AW347" s="163">
        <f t="shared" si="171"/>
        <v>338</v>
      </c>
      <c r="AX347" s="164">
        <f t="shared" si="188"/>
        <v>0</v>
      </c>
      <c r="AY347" s="165">
        <f t="shared" si="189"/>
        <v>0</v>
      </c>
      <c r="AZ347" s="165">
        <f t="shared" si="190"/>
        <v>0</v>
      </c>
      <c r="BA347" s="165">
        <f t="shared" si="190"/>
        <v>0</v>
      </c>
      <c r="BB347" s="166">
        <f t="shared" si="191"/>
        <v>0</v>
      </c>
      <c r="BD347" s="163"/>
      <c r="BE347" s="165"/>
      <c r="BF347" s="165"/>
      <c r="BG347" s="165"/>
      <c r="BH347" s="166"/>
      <c r="BJ347" s="167"/>
      <c r="CA347" s="163">
        <v>338</v>
      </c>
      <c r="CB347" s="45">
        <v>338</v>
      </c>
      <c r="CC347" s="44" t="s">
        <v>441</v>
      </c>
      <c r="CD347" s="168">
        <f t="shared" si="192"/>
        <v>0</v>
      </c>
      <c r="CE347" s="169">
        <v>0</v>
      </c>
      <c r="CF347" s="156">
        <f t="shared" si="193"/>
        <v>0</v>
      </c>
      <c r="CG347" s="156">
        <v>0</v>
      </c>
      <c r="CH347" s="156">
        <v>0</v>
      </c>
      <c r="CI347" s="156">
        <f t="shared" si="194"/>
        <v>0</v>
      </c>
      <c r="CJ347" s="169">
        <f t="shared" si="172"/>
        <v>0</v>
      </c>
      <c r="CK347" s="170">
        <f t="shared" si="173"/>
        <v>0</v>
      </c>
      <c r="CZ347" s="156"/>
      <c r="DA347" s="163">
        <v>338</v>
      </c>
      <c r="DB347" s="44" t="s">
        <v>441</v>
      </c>
      <c r="DC347" s="156"/>
      <c r="DD347" s="156"/>
      <c r="DE347" s="156"/>
      <c r="DF347" s="156"/>
      <c r="DG347" s="171">
        <f t="shared" si="195"/>
        <v>0</v>
      </c>
      <c r="DH347" s="156"/>
      <c r="DI347" s="156"/>
      <c r="DJ347" s="156"/>
      <c r="DK347" s="171">
        <f t="shared" si="196"/>
        <v>0</v>
      </c>
      <c r="DL347" s="172">
        <f t="shared" si="174"/>
        <v>0</v>
      </c>
      <c r="DM347" s="156"/>
      <c r="DN347" s="172">
        <f t="shared" si="175"/>
        <v>0</v>
      </c>
      <c r="DO347" s="156"/>
      <c r="DP347" s="162">
        <f t="shared" si="176"/>
        <v>0</v>
      </c>
      <c r="DQ347" s="156">
        <f t="shared" si="177"/>
        <v>0</v>
      </c>
      <c r="DR347" s="156">
        <f t="shared" si="197"/>
        <v>0</v>
      </c>
      <c r="DS347" s="171"/>
      <c r="DT347" s="172">
        <f t="shared" si="198"/>
        <v>0</v>
      </c>
      <c r="DU347" s="156"/>
      <c r="DV347" s="173"/>
      <c r="DW347" s="174"/>
      <c r="DX347" s="174"/>
      <c r="DY347" s="174"/>
      <c r="DZ347" s="171"/>
      <c r="EA347" s="175"/>
      <c r="EB347" s="176"/>
      <c r="EC347" s="177">
        <f t="shared" si="178"/>
        <v>-338</v>
      </c>
      <c r="ED347" s="175"/>
      <c r="EE347" s="178"/>
      <c r="EF347" s="175"/>
      <c r="EG347" s="175"/>
      <c r="EH347" s="174"/>
      <c r="EI347" s="175"/>
      <c r="EJ347" s="175"/>
      <c r="EK347" s="175"/>
      <c r="EL347" s="175"/>
      <c r="EM347" s="175"/>
    </row>
    <row r="348" spans="1:143" s="44" customFormat="1" ht="12" x14ac:dyDescent="0.2">
      <c r="A348" s="154">
        <v>339</v>
      </c>
      <c r="B348" s="45">
        <v>339</v>
      </c>
      <c r="C348" s="44" t="s">
        <v>442</v>
      </c>
      <c r="D348" s="155">
        <f t="shared" si="179"/>
        <v>0</v>
      </c>
      <c r="E348" s="156">
        <f t="shared" si="180"/>
        <v>0</v>
      </c>
      <c r="F348" s="156">
        <f t="shared" si="180"/>
        <v>0</v>
      </c>
      <c r="G348" s="156">
        <f t="shared" si="180"/>
        <v>0</v>
      </c>
      <c r="H348" s="157">
        <f t="shared" si="181"/>
        <v>0</v>
      </c>
      <c r="I348" s="156"/>
      <c r="J348" s="158">
        <f t="shared" si="182"/>
        <v>0</v>
      </c>
      <c r="K348" s="159">
        <f t="shared" si="183"/>
        <v>0</v>
      </c>
      <c r="L348" s="160">
        <f t="shared" si="166"/>
        <v>0</v>
      </c>
      <c r="M348" s="156"/>
      <c r="N348" s="161">
        <f t="shared" si="167"/>
        <v>0</v>
      </c>
      <c r="O348" s="156"/>
      <c r="P348" s="162">
        <f t="shared" si="184"/>
        <v>0</v>
      </c>
      <c r="Q348" s="156">
        <f t="shared" si="185"/>
        <v>0</v>
      </c>
      <c r="R348" s="156">
        <f t="shared" si="186"/>
        <v>0</v>
      </c>
      <c r="S348" s="156">
        <f t="shared" si="187"/>
        <v>0</v>
      </c>
      <c r="T348" s="156">
        <f t="shared" si="168"/>
        <v>0</v>
      </c>
      <c r="U348" s="157">
        <f t="shared" si="169"/>
        <v>0</v>
      </c>
      <c r="V348" s="156"/>
      <c r="W348" s="161">
        <f t="shared" si="170"/>
        <v>0</v>
      </c>
      <c r="AA348" s="163">
        <v>339</v>
      </c>
      <c r="AB348" s="164"/>
      <c r="AC348" s="164"/>
      <c r="AD348" s="164"/>
      <c r="AE348" s="164"/>
      <c r="AF348" s="164"/>
      <c r="AG348" s="164"/>
      <c r="AH348" s="164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6"/>
      <c r="AW348" s="163">
        <f t="shared" si="171"/>
        <v>339</v>
      </c>
      <c r="AX348" s="164">
        <f t="shared" si="188"/>
        <v>0</v>
      </c>
      <c r="AY348" s="165">
        <f t="shared" si="189"/>
        <v>0</v>
      </c>
      <c r="AZ348" s="165">
        <f t="shared" si="190"/>
        <v>0</v>
      </c>
      <c r="BA348" s="165">
        <f t="shared" si="190"/>
        <v>0</v>
      </c>
      <c r="BB348" s="166">
        <f t="shared" si="191"/>
        <v>0</v>
      </c>
      <c r="BD348" s="163"/>
      <c r="BE348" s="165"/>
      <c r="BF348" s="165"/>
      <c r="BG348" s="165"/>
      <c r="BH348" s="166"/>
      <c r="BJ348" s="167"/>
      <c r="CA348" s="163">
        <v>339</v>
      </c>
      <c r="CB348" s="45">
        <v>339</v>
      </c>
      <c r="CC348" s="44" t="s">
        <v>442</v>
      </c>
      <c r="CD348" s="168">
        <f t="shared" si="192"/>
        <v>0</v>
      </c>
      <c r="CE348" s="169">
        <v>0</v>
      </c>
      <c r="CF348" s="156">
        <f t="shared" si="193"/>
        <v>0</v>
      </c>
      <c r="CG348" s="156">
        <v>0</v>
      </c>
      <c r="CH348" s="156">
        <v>0</v>
      </c>
      <c r="CI348" s="156">
        <f t="shared" si="194"/>
        <v>0</v>
      </c>
      <c r="CJ348" s="169">
        <f t="shared" si="172"/>
        <v>0</v>
      </c>
      <c r="CK348" s="170">
        <f t="shared" si="173"/>
        <v>0</v>
      </c>
      <c r="CZ348" s="156"/>
      <c r="DA348" s="163">
        <v>339</v>
      </c>
      <c r="DB348" s="44" t="s">
        <v>442</v>
      </c>
      <c r="DC348" s="156"/>
      <c r="DD348" s="156"/>
      <c r="DE348" s="156"/>
      <c r="DF348" s="156"/>
      <c r="DG348" s="171">
        <f t="shared" si="195"/>
        <v>0</v>
      </c>
      <c r="DH348" s="156"/>
      <c r="DI348" s="156"/>
      <c r="DJ348" s="156"/>
      <c r="DK348" s="171">
        <f t="shared" si="196"/>
        <v>0</v>
      </c>
      <c r="DL348" s="172">
        <f t="shared" si="174"/>
        <v>0</v>
      </c>
      <c r="DM348" s="156"/>
      <c r="DN348" s="172">
        <f t="shared" si="175"/>
        <v>0</v>
      </c>
      <c r="DO348" s="156"/>
      <c r="DP348" s="162">
        <f t="shared" si="176"/>
        <v>0</v>
      </c>
      <c r="DQ348" s="156">
        <f t="shared" si="177"/>
        <v>0</v>
      </c>
      <c r="DR348" s="156">
        <f t="shared" si="197"/>
        <v>0</v>
      </c>
      <c r="DS348" s="171"/>
      <c r="DT348" s="172">
        <f t="shared" si="198"/>
        <v>0</v>
      </c>
      <c r="DU348" s="156"/>
      <c r="DV348" s="173"/>
      <c r="DW348" s="174"/>
      <c r="DX348" s="174"/>
      <c r="DY348" s="174"/>
      <c r="DZ348" s="171"/>
      <c r="EA348" s="175"/>
      <c r="EB348" s="176"/>
      <c r="EC348" s="177">
        <f t="shared" si="178"/>
        <v>-339</v>
      </c>
      <c r="ED348" s="175"/>
      <c r="EE348" s="178"/>
      <c r="EF348" s="175"/>
      <c r="EG348" s="175"/>
      <c r="EH348" s="174"/>
      <c r="EI348" s="175"/>
      <c r="EJ348" s="175"/>
      <c r="EK348" s="175"/>
      <c r="EL348" s="175"/>
      <c r="EM348" s="175"/>
    </row>
    <row r="349" spans="1:143" s="44" customFormat="1" ht="12" x14ac:dyDescent="0.2">
      <c r="A349" s="154">
        <v>340</v>
      </c>
      <c r="B349" s="45">
        <v>340</v>
      </c>
      <c r="C349" s="44" t="s">
        <v>443</v>
      </c>
      <c r="D349" s="155">
        <f t="shared" si="179"/>
        <v>10.085714285714287</v>
      </c>
      <c r="E349" s="156">
        <f t="shared" si="180"/>
        <v>175042</v>
      </c>
      <c r="F349" s="156">
        <f t="shared" si="180"/>
        <v>0</v>
      </c>
      <c r="G349" s="156">
        <f t="shared" si="180"/>
        <v>9460.4000000000015</v>
      </c>
      <c r="H349" s="157">
        <f t="shared" si="181"/>
        <v>184502.39999999999</v>
      </c>
      <c r="I349" s="156"/>
      <c r="J349" s="158">
        <f t="shared" si="182"/>
        <v>9460.4000000000015</v>
      </c>
      <c r="K349" s="159">
        <f t="shared" si="183"/>
        <v>5750</v>
      </c>
      <c r="L349" s="160">
        <f t="shared" si="166"/>
        <v>15210.400000000001</v>
      </c>
      <c r="M349" s="156"/>
      <c r="N349" s="161">
        <f t="shared" si="167"/>
        <v>169292</v>
      </c>
      <c r="O349" s="156"/>
      <c r="P349" s="162">
        <f t="shared" si="184"/>
        <v>9460.4000000000015</v>
      </c>
      <c r="Q349" s="156">
        <f t="shared" si="185"/>
        <v>0</v>
      </c>
      <c r="R349" s="156">
        <f t="shared" si="186"/>
        <v>0</v>
      </c>
      <c r="S349" s="156">
        <f t="shared" si="187"/>
        <v>0</v>
      </c>
      <c r="T349" s="156">
        <f t="shared" si="168"/>
        <v>5750</v>
      </c>
      <c r="U349" s="157">
        <f t="shared" si="169"/>
        <v>15210.400000000001</v>
      </c>
      <c r="V349" s="156"/>
      <c r="W349" s="161">
        <f t="shared" si="170"/>
        <v>30186.400000000001</v>
      </c>
      <c r="AA349" s="163">
        <v>340</v>
      </c>
      <c r="AB349" s="164">
        <v>10.085714285714287</v>
      </c>
      <c r="AC349" s="164">
        <v>0</v>
      </c>
      <c r="AD349" s="164">
        <v>0</v>
      </c>
      <c r="AE349" s="164">
        <v>0</v>
      </c>
      <c r="AF349" s="164">
        <v>0</v>
      </c>
      <c r="AG349" s="164">
        <v>0</v>
      </c>
      <c r="AH349" s="164">
        <v>175042</v>
      </c>
      <c r="AI349" s="165">
        <v>0</v>
      </c>
      <c r="AJ349" s="165">
        <v>0</v>
      </c>
      <c r="AK349" s="165">
        <v>0</v>
      </c>
      <c r="AL349" s="165">
        <v>175042</v>
      </c>
      <c r="AM349" s="165">
        <v>0</v>
      </c>
      <c r="AN349" s="165">
        <v>9460.4000000000015</v>
      </c>
      <c r="AO349" s="165">
        <v>184502.40000000005</v>
      </c>
      <c r="AP349" s="165">
        <v>0</v>
      </c>
      <c r="AQ349" s="165">
        <v>0</v>
      </c>
      <c r="AR349" s="165">
        <v>0</v>
      </c>
      <c r="AS349" s="165">
        <v>0</v>
      </c>
      <c r="AT349" s="165">
        <v>0</v>
      </c>
      <c r="AU349" s="166">
        <v>184502.40000000005</v>
      </c>
      <c r="AW349" s="163">
        <f t="shared" si="171"/>
        <v>340</v>
      </c>
      <c r="AX349" s="164">
        <f t="shared" si="188"/>
        <v>0</v>
      </c>
      <c r="AY349" s="165">
        <f t="shared" si="189"/>
        <v>0</v>
      </c>
      <c r="AZ349" s="165">
        <f t="shared" si="190"/>
        <v>0</v>
      </c>
      <c r="BA349" s="165">
        <f t="shared" si="190"/>
        <v>0</v>
      </c>
      <c r="BB349" s="166">
        <f t="shared" si="191"/>
        <v>0</v>
      </c>
      <c r="BC349" s="44">
        <v>184499</v>
      </c>
      <c r="BD349" s="163"/>
      <c r="BE349" s="165"/>
      <c r="BF349" s="165"/>
      <c r="BG349" s="165"/>
      <c r="BH349" s="166"/>
      <c r="BJ349" s="167"/>
      <c r="CA349" s="163">
        <v>340</v>
      </c>
      <c r="CB349" s="45">
        <v>340</v>
      </c>
      <c r="CC349" s="44" t="s">
        <v>443</v>
      </c>
      <c r="CD349" s="168">
        <f t="shared" si="192"/>
        <v>175042</v>
      </c>
      <c r="CE349" s="169">
        <v>169292</v>
      </c>
      <c r="CF349" s="156">
        <f t="shared" si="193"/>
        <v>5750</v>
      </c>
      <c r="CG349" s="156">
        <v>0</v>
      </c>
      <c r="CH349" s="156">
        <v>14976</v>
      </c>
      <c r="CI349" s="156">
        <f t="shared" si="194"/>
        <v>0</v>
      </c>
      <c r="CJ349" s="169">
        <f t="shared" si="172"/>
        <v>20726</v>
      </c>
      <c r="CK349" s="170">
        <f t="shared" si="173"/>
        <v>5750</v>
      </c>
      <c r="CZ349" s="156"/>
      <c r="DA349" s="163">
        <v>340</v>
      </c>
      <c r="DB349" s="44" t="s">
        <v>443</v>
      </c>
      <c r="DC349" s="156"/>
      <c r="DD349" s="156"/>
      <c r="DE349" s="156"/>
      <c r="DF349" s="156"/>
      <c r="DG349" s="171">
        <f t="shared" si="195"/>
        <v>0</v>
      </c>
      <c r="DH349" s="156"/>
      <c r="DI349" s="156"/>
      <c r="DJ349" s="156"/>
      <c r="DK349" s="171">
        <f t="shared" si="196"/>
        <v>0</v>
      </c>
      <c r="DL349" s="172">
        <f t="shared" si="174"/>
        <v>0</v>
      </c>
      <c r="DM349" s="156"/>
      <c r="DN349" s="172">
        <f t="shared" si="175"/>
        <v>0</v>
      </c>
      <c r="DO349" s="156"/>
      <c r="DP349" s="162">
        <f t="shared" si="176"/>
        <v>5750</v>
      </c>
      <c r="DQ349" s="156">
        <f t="shared" si="177"/>
        <v>0</v>
      </c>
      <c r="DR349" s="156">
        <f t="shared" si="197"/>
        <v>5750</v>
      </c>
      <c r="DS349" s="171"/>
      <c r="DT349" s="172">
        <f t="shared" si="198"/>
        <v>0</v>
      </c>
      <c r="DU349" s="156"/>
      <c r="DV349" s="173"/>
      <c r="DW349" s="174"/>
      <c r="DX349" s="174"/>
      <c r="DY349" s="174"/>
      <c r="DZ349" s="171"/>
      <c r="EA349" s="175"/>
      <c r="EB349" s="176"/>
      <c r="EC349" s="177">
        <f t="shared" si="178"/>
        <v>-340</v>
      </c>
      <c r="ED349" s="175"/>
      <c r="EE349" s="178"/>
      <c r="EF349" s="175"/>
      <c r="EG349" s="175"/>
      <c r="EH349" s="174"/>
      <c r="EI349" s="175"/>
      <c r="EJ349" s="175"/>
      <c r="EK349" s="175"/>
      <c r="EL349" s="175"/>
      <c r="EM349" s="175"/>
    </row>
    <row r="350" spans="1:143" s="44" customFormat="1" ht="12" x14ac:dyDescent="0.2">
      <c r="A350" s="154">
        <v>341</v>
      </c>
      <c r="B350" s="45">
        <v>341</v>
      </c>
      <c r="C350" s="44" t="s">
        <v>444</v>
      </c>
      <c r="D350" s="155">
        <f t="shared" si="179"/>
        <v>0</v>
      </c>
      <c r="E350" s="156">
        <f t="shared" si="180"/>
        <v>0</v>
      </c>
      <c r="F350" s="156">
        <f t="shared" si="180"/>
        <v>0</v>
      </c>
      <c r="G350" s="156">
        <f t="shared" si="180"/>
        <v>0</v>
      </c>
      <c r="H350" s="157">
        <f t="shared" si="181"/>
        <v>0</v>
      </c>
      <c r="I350" s="156"/>
      <c r="J350" s="158">
        <f t="shared" si="182"/>
        <v>0</v>
      </c>
      <c r="K350" s="159">
        <f t="shared" si="183"/>
        <v>0</v>
      </c>
      <c r="L350" s="160">
        <f t="shared" si="166"/>
        <v>0</v>
      </c>
      <c r="M350" s="156"/>
      <c r="N350" s="161">
        <f t="shared" si="167"/>
        <v>0</v>
      </c>
      <c r="O350" s="156"/>
      <c r="P350" s="162">
        <f t="shared" si="184"/>
        <v>0</v>
      </c>
      <c r="Q350" s="156">
        <f t="shared" si="185"/>
        <v>0</v>
      </c>
      <c r="R350" s="156">
        <f t="shared" si="186"/>
        <v>0</v>
      </c>
      <c r="S350" s="156">
        <f t="shared" si="187"/>
        <v>0</v>
      </c>
      <c r="T350" s="156">
        <f t="shared" si="168"/>
        <v>0</v>
      </c>
      <c r="U350" s="157">
        <f t="shared" si="169"/>
        <v>0</v>
      </c>
      <c r="V350" s="156"/>
      <c r="W350" s="161">
        <f t="shared" si="170"/>
        <v>0</v>
      </c>
      <c r="AA350" s="163">
        <v>341</v>
      </c>
      <c r="AB350" s="164"/>
      <c r="AC350" s="164"/>
      <c r="AD350" s="164"/>
      <c r="AE350" s="164"/>
      <c r="AF350" s="164"/>
      <c r="AG350" s="164"/>
      <c r="AH350" s="164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6"/>
      <c r="AW350" s="163">
        <f t="shared" si="171"/>
        <v>341</v>
      </c>
      <c r="AX350" s="164">
        <f t="shared" si="188"/>
        <v>0</v>
      </c>
      <c r="AY350" s="165">
        <f t="shared" si="189"/>
        <v>0</v>
      </c>
      <c r="AZ350" s="165">
        <f t="shared" si="190"/>
        <v>0</v>
      </c>
      <c r="BA350" s="165">
        <f t="shared" si="190"/>
        <v>0</v>
      </c>
      <c r="BB350" s="166">
        <f t="shared" si="191"/>
        <v>0</v>
      </c>
      <c r="BD350" s="163"/>
      <c r="BE350" s="165"/>
      <c r="BF350" s="165"/>
      <c r="BG350" s="165"/>
      <c r="BH350" s="166"/>
      <c r="BJ350" s="167"/>
      <c r="CA350" s="163">
        <v>341</v>
      </c>
      <c r="CB350" s="45">
        <v>341</v>
      </c>
      <c r="CC350" s="44" t="s">
        <v>444</v>
      </c>
      <c r="CD350" s="168">
        <f t="shared" si="192"/>
        <v>0</v>
      </c>
      <c r="CE350" s="169">
        <v>0</v>
      </c>
      <c r="CF350" s="156">
        <f t="shared" si="193"/>
        <v>0</v>
      </c>
      <c r="CG350" s="156">
        <v>0</v>
      </c>
      <c r="CH350" s="156">
        <v>0</v>
      </c>
      <c r="CI350" s="156">
        <f t="shared" si="194"/>
        <v>0</v>
      </c>
      <c r="CJ350" s="169">
        <f t="shared" si="172"/>
        <v>0</v>
      </c>
      <c r="CK350" s="170">
        <f t="shared" si="173"/>
        <v>0</v>
      </c>
      <c r="CZ350" s="156"/>
      <c r="DA350" s="163">
        <v>341</v>
      </c>
      <c r="DB350" s="44" t="s">
        <v>444</v>
      </c>
      <c r="DC350" s="156"/>
      <c r="DD350" s="156"/>
      <c r="DE350" s="156"/>
      <c r="DF350" s="156"/>
      <c r="DG350" s="171">
        <f t="shared" si="195"/>
        <v>0</v>
      </c>
      <c r="DH350" s="156"/>
      <c r="DI350" s="156"/>
      <c r="DJ350" s="156"/>
      <c r="DK350" s="171">
        <f t="shared" si="196"/>
        <v>0</v>
      </c>
      <c r="DL350" s="172">
        <f t="shared" si="174"/>
        <v>0</v>
      </c>
      <c r="DM350" s="156"/>
      <c r="DN350" s="172">
        <f t="shared" si="175"/>
        <v>0</v>
      </c>
      <c r="DO350" s="156"/>
      <c r="DP350" s="162">
        <f t="shared" si="176"/>
        <v>0</v>
      </c>
      <c r="DQ350" s="156">
        <f t="shared" si="177"/>
        <v>0</v>
      </c>
      <c r="DR350" s="156">
        <f t="shared" si="197"/>
        <v>0</v>
      </c>
      <c r="DS350" s="171"/>
      <c r="DT350" s="172">
        <f t="shared" si="198"/>
        <v>0</v>
      </c>
      <c r="DU350" s="156"/>
      <c r="DV350" s="173"/>
      <c r="DW350" s="174"/>
      <c r="DX350" s="174"/>
      <c r="DY350" s="174"/>
      <c r="DZ350" s="171"/>
      <c r="EA350" s="175"/>
      <c r="EB350" s="176" t="s">
        <v>251</v>
      </c>
      <c r="EC350" s="177">
        <f t="shared" si="178"/>
        <v>-341</v>
      </c>
      <c r="ED350" s="175"/>
      <c r="EE350" s="178"/>
      <c r="EF350" s="175"/>
      <c r="EG350" s="175"/>
      <c r="EH350" s="174"/>
      <c r="EI350" s="175"/>
      <c r="EJ350" s="175"/>
      <c r="EK350" s="175"/>
      <c r="EL350" s="175"/>
      <c r="EM350" s="175"/>
    </row>
    <row r="351" spans="1:143" s="44" customFormat="1" ht="12" x14ac:dyDescent="0.2">
      <c r="A351" s="154">
        <v>342</v>
      </c>
      <c r="B351" s="45">
        <v>342</v>
      </c>
      <c r="C351" s="44" t="s">
        <v>445</v>
      </c>
      <c r="D351" s="155">
        <f t="shared" si="179"/>
        <v>4.1964395334561075</v>
      </c>
      <c r="E351" s="156">
        <f t="shared" si="180"/>
        <v>66196</v>
      </c>
      <c r="F351" s="156">
        <f t="shared" si="180"/>
        <v>0</v>
      </c>
      <c r="G351" s="156">
        <f t="shared" si="180"/>
        <v>3936.2602823818288</v>
      </c>
      <c r="H351" s="157">
        <f t="shared" si="181"/>
        <v>70132.260282381831</v>
      </c>
      <c r="I351" s="156"/>
      <c r="J351" s="158">
        <f t="shared" si="182"/>
        <v>3936.2602823818288</v>
      </c>
      <c r="K351" s="159">
        <f t="shared" si="183"/>
        <v>4770.6168057353534</v>
      </c>
      <c r="L351" s="160">
        <f t="shared" si="166"/>
        <v>8706.8770881171822</v>
      </c>
      <c r="M351" s="156"/>
      <c r="N351" s="161">
        <f t="shared" si="167"/>
        <v>61425.38319426465</v>
      </c>
      <c r="O351" s="156"/>
      <c r="P351" s="162">
        <f t="shared" si="184"/>
        <v>3936.2602823818288</v>
      </c>
      <c r="Q351" s="156">
        <f t="shared" si="185"/>
        <v>0</v>
      </c>
      <c r="R351" s="156">
        <f t="shared" si="186"/>
        <v>0</v>
      </c>
      <c r="S351" s="156">
        <f t="shared" si="187"/>
        <v>0</v>
      </c>
      <c r="T351" s="156">
        <f t="shared" si="168"/>
        <v>4770.6168057353534</v>
      </c>
      <c r="U351" s="157">
        <f t="shared" si="169"/>
        <v>8706.8770881171822</v>
      </c>
      <c r="V351" s="156"/>
      <c r="W351" s="161">
        <f t="shared" si="170"/>
        <v>8784.6602823818284</v>
      </c>
      <c r="AA351" s="163">
        <v>342</v>
      </c>
      <c r="AB351" s="164">
        <v>4.1964395334561075</v>
      </c>
      <c r="AC351" s="164">
        <v>0</v>
      </c>
      <c r="AD351" s="164">
        <v>0</v>
      </c>
      <c r="AE351" s="164">
        <v>0</v>
      </c>
      <c r="AF351" s="164">
        <v>0</v>
      </c>
      <c r="AG351" s="164">
        <v>0</v>
      </c>
      <c r="AH351" s="164">
        <v>66196</v>
      </c>
      <c r="AI351" s="165">
        <v>0</v>
      </c>
      <c r="AJ351" s="165">
        <v>0</v>
      </c>
      <c r="AK351" s="165">
        <v>0</v>
      </c>
      <c r="AL351" s="165">
        <v>66196</v>
      </c>
      <c r="AM351" s="165">
        <v>0</v>
      </c>
      <c r="AN351" s="165">
        <v>3936.2602823818288</v>
      </c>
      <c r="AO351" s="165">
        <v>70132.260282381831</v>
      </c>
      <c r="AP351" s="165">
        <v>0</v>
      </c>
      <c r="AQ351" s="165">
        <v>0</v>
      </c>
      <c r="AR351" s="165">
        <v>0</v>
      </c>
      <c r="AS351" s="165">
        <v>0</v>
      </c>
      <c r="AT351" s="165">
        <v>0</v>
      </c>
      <c r="AU351" s="166">
        <v>70132.260282381831</v>
      </c>
      <c r="AW351" s="163">
        <f t="shared" si="171"/>
        <v>342</v>
      </c>
      <c r="AX351" s="164">
        <f t="shared" si="188"/>
        <v>0</v>
      </c>
      <c r="AY351" s="165">
        <f t="shared" si="189"/>
        <v>0</v>
      </c>
      <c r="AZ351" s="165">
        <f t="shared" si="190"/>
        <v>0</v>
      </c>
      <c r="BA351" s="165">
        <f t="shared" si="190"/>
        <v>0</v>
      </c>
      <c r="BB351" s="166">
        <f t="shared" si="191"/>
        <v>0</v>
      </c>
      <c r="BC351" s="44">
        <v>70135</v>
      </c>
      <c r="BD351" s="163"/>
      <c r="BE351" s="165"/>
      <c r="BF351" s="165"/>
      <c r="BG351" s="165"/>
      <c r="BH351" s="166"/>
      <c r="BJ351" s="167"/>
      <c r="CA351" s="163">
        <v>342</v>
      </c>
      <c r="CB351" s="45">
        <v>342</v>
      </c>
      <c r="CC351" s="44" t="s">
        <v>445</v>
      </c>
      <c r="CD351" s="168">
        <f t="shared" si="192"/>
        <v>66196</v>
      </c>
      <c r="CE351" s="169">
        <v>61464</v>
      </c>
      <c r="CF351" s="156">
        <f t="shared" si="193"/>
        <v>4732</v>
      </c>
      <c r="CG351" s="156">
        <v>116.39999999999999</v>
      </c>
      <c r="CH351" s="156">
        <v>0</v>
      </c>
      <c r="CI351" s="156">
        <f t="shared" si="194"/>
        <v>0</v>
      </c>
      <c r="CJ351" s="169">
        <f t="shared" si="172"/>
        <v>4848.3999999999996</v>
      </c>
      <c r="CK351" s="170">
        <f t="shared" si="173"/>
        <v>4770.6168057353534</v>
      </c>
      <c r="CZ351" s="156"/>
      <c r="DA351" s="163">
        <v>342</v>
      </c>
      <c r="DB351" s="44" t="s">
        <v>445</v>
      </c>
      <c r="DC351" s="156"/>
      <c r="DD351" s="156"/>
      <c r="DE351" s="156"/>
      <c r="DF351" s="156"/>
      <c r="DG351" s="171">
        <f t="shared" si="195"/>
        <v>0</v>
      </c>
      <c r="DH351" s="156"/>
      <c r="DI351" s="156"/>
      <c r="DJ351" s="156"/>
      <c r="DK351" s="171">
        <f t="shared" si="196"/>
        <v>0</v>
      </c>
      <c r="DL351" s="172">
        <f t="shared" si="174"/>
        <v>0</v>
      </c>
      <c r="DM351" s="156"/>
      <c r="DN351" s="172">
        <f t="shared" si="175"/>
        <v>0</v>
      </c>
      <c r="DO351" s="156"/>
      <c r="DP351" s="162">
        <f t="shared" si="176"/>
        <v>4732</v>
      </c>
      <c r="DQ351" s="156">
        <f t="shared" si="177"/>
        <v>0</v>
      </c>
      <c r="DR351" s="156">
        <f t="shared" si="197"/>
        <v>4732</v>
      </c>
      <c r="DS351" s="171"/>
      <c r="DT351" s="172">
        <f t="shared" si="198"/>
        <v>0</v>
      </c>
      <c r="DU351" s="156"/>
      <c r="DV351" s="173"/>
      <c r="DW351" s="174"/>
      <c r="DX351" s="174"/>
      <c r="DY351" s="174"/>
      <c r="DZ351" s="171"/>
      <c r="EA351" s="175"/>
      <c r="EB351" s="176"/>
      <c r="EC351" s="177">
        <f t="shared" si="178"/>
        <v>-342</v>
      </c>
      <c r="ED351" s="175"/>
      <c r="EE351" s="178"/>
      <c r="EF351" s="175"/>
      <c r="EG351" s="175"/>
      <c r="EH351" s="174"/>
      <c r="EI351" s="175"/>
      <c r="EJ351" s="175"/>
      <c r="EK351" s="175"/>
      <c r="EL351" s="175"/>
      <c r="EM351" s="175"/>
    </row>
    <row r="352" spans="1:143" s="44" customFormat="1" ht="12" x14ac:dyDescent="0.2">
      <c r="A352" s="154">
        <v>343</v>
      </c>
      <c r="B352" s="45">
        <v>343</v>
      </c>
      <c r="C352" s="44" t="s">
        <v>446</v>
      </c>
      <c r="D352" s="155">
        <f t="shared" si="179"/>
        <v>22.84153005464481</v>
      </c>
      <c r="E352" s="156">
        <f t="shared" si="180"/>
        <v>299249.87431693991</v>
      </c>
      <c r="F352" s="156">
        <f t="shared" si="180"/>
        <v>0</v>
      </c>
      <c r="G352" s="156">
        <f t="shared" si="180"/>
        <v>21425.355191256833</v>
      </c>
      <c r="H352" s="157">
        <f t="shared" si="181"/>
        <v>320675.22950819676</v>
      </c>
      <c r="I352" s="156"/>
      <c r="J352" s="158">
        <f t="shared" si="182"/>
        <v>21425.355191256833</v>
      </c>
      <c r="K352" s="159">
        <f t="shared" si="183"/>
        <v>48000.946634584572</v>
      </c>
      <c r="L352" s="160">
        <f t="shared" si="166"/>
        <v>69426.301825841409</v>
      </c>
      <c r="M352" s="156"/>
      <c r="N352" s="161">
        <f t="shared" si="167"/>
        <v>251248.92768235534</v>
      </c>
      <c r="O352" s="156"/>
      <c r="P352" s="162">
        <f t="shared" si="184"/>
        <v>21425.355191256833</v>
      </c>
      <c r="Q352" s="156">
        <f t="shared" si="185"/>
        <v>0</v>
      </c>
      <c r="R352" s="156">
        <f t="shared" si="186"/>
        <v>0</v>
      </c>
      <c r="S352" s="156">
        <f t="shared" si="187"/>
        <v>0</v>
      </c>
      <c r="T352" s="156">
        <f t="shared" si="168"/>
        <v>48000.946634584572</v>
      </c>
      <c r="U352" s="157">
        <f t="shared" si="169"/>
        <v>69426.301825841409</v>
      </c>
      <c r="V352" s="156"/>
      <c r="W352" s="161">
        <f t="shared" si="170"/>
        <v>81284.229508196746</v>
      </c>
      <c r="AA352" s="163">
        <v>343</v>
      </c>
      <c r="AB352" s="164">
        <v>22.84153005464481</v>
      </c>
      <c r="AC352" s="164">
        <v>0</v>
      </c>
      <c r="AD352" s="164">
        <v>0</v>
      </c>
      <c r="AE352" s="164">
        <v>0</v>
      </c>
      <c r="AF352" s="164">
        <v>0</v>
      </c>
      <c r="AG352" s="164">
        <v>0</v>
      </c>
      <c r="AH352" s="164">
        <v>303246</v>
      </c>
      <c r="AI352" s="165">
        <v>3996.1256830601092</v>
      </c>
      <c r="AJ352" s="165">
        <v>0</v>
      </c>
      <c r="AK352" s="165">
        <v>0</v>
      </c>
      <c r="AL352" s="165">
        <v>299249.87431693991</v>
      </c>
      <c r="AM352" s="165">
        <v>0</v>
      </c>
      <c r="AN352" s="165">
        <v>21425.355191256833</v>
      </c>
      <c r="AO352" s="165">
        <v>320675.2295081967</v>
      </c>
      <c r="AP352" s="165">
        <v>0</v>
      </c>
      <c r="AQ352" s="165">
        <v>0</v>
      </c>
      <c r="AR352" s="165">
        <v>0</v>
      </c>
      <c r="AS352" s="165">
        <v>0</v>
      </c>
      <c r="AT352" s="165">
        <v>0</v>
      </c>
      <c r="AU352" s="166">
        <v>320675.2295081967</v>
      </c>
      <c r="AW352" s="163">
        <f t="shared" si="171"/>
        <v>343</v>
      </c>
      <c r="AX352" s="164">
        <f t="shared" si="188"/>
        <v>0</v>
      </c>
      <c r="AY352" s="165">
        <f t="shared" si="189"/>
        <v>0</v>
      </c>
      <c r="AZ352" s="165">
        <f t="shared" si="190"/>
        <v>0</v>
      </c>
      <c r="BA352" s="165">
        <f t="shared" si="190"/>
        <v>0</v>
      </c>
      <c r="BB352" s="166">
        <f t="shared" si="191"/>
        <v>0</v>
      </c>
      <c r="BC352" s="44">
        <v>324672</v>
      </c>
      <c r="BD352" s="163"/>
      <c r="BE352" s="165"/>
      <c r="BF352" s="165"/>
      <c r="BG352" s="165"/>
      <c r="BH352" s="166"/>
      <c r="BJ352" s="167"/>
      <c r="CA352" s="163">
        <v>343</v>
      </c>
      <c r="CB352" s="45">
        <v>343</v>
      </c>
      <c r="CC352" s="44" t="s">
        <v>446</v>
      </c>
      <c r="CD352" s="168">
        <f t="shared" si="192"/>
        <v>299249.87431693991</v>
      </c>
      <c r="CE352" s="169">
        <v>257136</v>
      </c>
      <c r="CF352" s="156">
        <f t="shared" si="193"/>
        <v>42113.874316939909</v>
      </c>
      <c r="CG352" s="156">
        <v>17745</v>
      </c>
      <c r="CH352" s="156">
        <v>0</v>
      </c>
      <c r="CI352" s="156">
        <f t="shared" si="194"/>
        <v>0</v>
      </c>
      <c r="CJ352" s="169">
        <f t="shared" si="172"/>
        <v>59858.874316939909</v>
      </c>
      <c r="CK352" s="170">
        <f t="shared" si="173"/>
        <v>48000.946634584572</v>
      </c>
      <c r="CZ352" s="156"/>
      <c r="DA352" s="163">
        <v>343</v>
      </c>
      <c r="DB352" s="44" t="s">
        <v>446</v>
      </c>
      <c r="DC352" s="156"/>
      <c r="DD352" s="156"/>
      <c r="DE352" s="156"/>
      <c r="DF352" s="156"/>
      <c r="DG352" s="171">
        <f t="shared" si="195"/>
        <v>0</v>
      </c>
      <c r="DH352" s="156"/>
      <c r="DI352" s="156"/>
      <c r="DJ352" s="156"/>
      <c r="DK352" s="171">
        <f t="shared" si="196"/>
        <v>0</v>
      </c>
      <c r="DL352" s="172">
        <f t="shared" si="174"/>
        <v>0</v>
      </c>
      <c r="DM352" s="156"/>
      <c r="DN352" s="172">
        <f t="shared" si="175"/>
        <v>0</v>
      </c>
      <c r="DO352" s="156"/>
      <c r="DP352" s="162">
        <f t="shared" si="176"/>
        <v>42113.874316939909</v>
      </c>
      <c r="DQ352" s="156">
        <f t="shared" si="177"/>
        <v>0</v>
      </c>
      <c r="DR352" s="156">
        <f t="shared" si="197"/>
        <v>42113.874316939909</v>
      </c>
      <c r="DS352" s="171"/>
      <c r="DT352" s="172">
        <f t="shared" si="198"/>
        <v>0</v>
      </c>
      <c r="DU352" s="156"/>
      <c r="DV352" s="173"/>
      <c r="DW352" s="174"/>
      <c r="DX352" s="174"/>
      <c r="DY352" s="174"/>
      <c r="DZ352" s="171"/>
      <c r="EA352" s="175"/>
      <c r="EB352" s="176"/>
      <c r="EC352" s="177">
        <f t="shared" si="178"/>
        <v>-343</v>
      </c>
      <c r="ED352" s="175"/>
      <c r="EE352" s="178"/>
      <c r="EF352" s="175"/>
      <c r="EG352" s="175"/>
      <c r="EH352" s="174"/>
      <c r="EI352" s="175"/>
      <c r="EJ352" s="175"/>
      <c r="EK352" s="175"/>
      <c r="EL352" s="175"/>
      <c r="EM352" s="175"/>
    </row>
    <row r="353" spans="1:143" s="44" customFormat="1" ht="12" x14ac:dyDescent="0.2">
      <c r="A353" s="154">
        <v>344</v>
      </c>
      <c r="B353" s="45">
        <v>344</v>
      </c>
      <c r="C353" s="44" t="s">
        <v>447</v>
      </c>
      <c r="D353" s="155">
        <f t="shared" si="179"/>
        <v>2.0653700459656537</v>
      </c>
      <c r="E353" s="156">
        <f t="shared" si="180"/>
        <v>29549.657705310754</v>
      </c>
      <c r="F353" s="156">
        <f t="shared" si="180"/>
        <v>0</v>
      </c>
      <c r="G353" s="156">
        <f t="shared" si="180"/>
        <v>1937.3171031157835</v>
      </c>
      <c r="H353" s="157">
        <f t="shared" si="181"/>
        <v>31486.974808426537</v>
      </c>
      <c r="I353" s="156"/>
      <c r="J353" s="158">
        <f t="shared" si="182"/>
        <v>1937.3171031157835</v>
      </c>
      <c r="K353" s="159">
        <f t="shared" si="183"/>
        <v>2899.7206552864018</v>
      </c>
      <c r="L353" s="160">
        <f t="shared" si="166"/>
        <v>4837.0377584021853</v>
      </c>
      <c r="M353" s="156"/>
      <c r="N353" s="161">
        <f t="shared" si="167"/>
        <v>26649.937050024353</v>
      </c>
      <c r="O353" s="156"/>
      <c r="P353" s="162">
        <f t="shared" si="184"/>
        <v>1937.3171031157835</v>
      </c>
      <c r="Q353" s="156">
        <f t="shared" si="185"/>
        <v>46.503191461734012</v>
      </c>
      <c r="R353" s="156">
        <f t="shared" si="186"/>
        <v>0</v>
      </c>
      <c r="S353" s="156">
        <f t="shared" si="187"/>
        <v>0</v>
      </c>
      <c r="T353" s="156">
        <f t="shared" si="168"/>
        <v>2899.7206552864018</v>
      </c>
      <c r="U353" s="157">
        <f t="shared" si="169"/>
        <v>4883.5409498639192</v>
      </c>
      <c r="V353" s="156"/>
      <c r="W353" s="161">
        <f t="shared" si="170"/>
        <v>11635.877999888271</v>
      </c>
      <c r="AA353" s="163">
        <v>344</v>
      </c>
      <c r="AB353" s="164">
        <v>2.0653700459656537</v>
      </c>
      <c r="AC353" s="164">
        <v>0</v>
      </c>
      <c r="AD353" s="164">
        <v>0</v>
      </c>
      <c r="AE353" s="164">
        <v>0</v>
      </c>
      <c r="AF353" s="164">
        <v>0</v>
      </c>
      <c r="AG353" s="164">
        <v>0</v>
      </c>
      <c r="AH353" s="164">
        <v>29666</v>
      </c>
      <c r="AI353" s="165">
        <v>116.34229468924519</v>
      </c>
      <c r="AJ353" s="165">
        <v>0</v>
      </c>
      <c r="AK353" s="165">
        <v>0</v>
      </c>
      <c r="AL353" s="165">
        <v>29549.657705310754</v>
      </c>
      <c r="AM353" s="165">
        <v>0</v>
      </c>
      <c r="AN353" s="165">
        <v>1937.3171031157835</v>
      </c>
      <c r="AO353" s="165">
        <v>31486.974808426559</v>
      </c>
      <c r="AP353" s="165">
        <v>0</v>
      </c>
      <c r="AQ353" s="165">
        <v>46.503191461734012</v>
      </c>
      <c r="AR353" s="165">
        <v>0</v>
      </c>
      <c r="AS353" s="165">
        <v>0</v>
      </c>
      <c r="AT353" s="165">
        <v>46.503191461734012</v>
      </c>
      <c r="AU353" s="166">
        <v>31533.477999888284</v>
      </c>
      <c r="AW353" s="163">
        <f t="shared" si="171"/>
        <v>344</v>
      </c>
      <c r="AX353" s="164">
        <f t="shared" si="188"/>
        <v>0</v>
      </c>
      <c r="AY353" s="165">
        <f t="shared" si="189"/>
        <v>0</v>
      </c>
      <c r="AZ353" s="165">
        <f t="shared" si="190"/>
        <v>0</v>
      </c>
      <c r="BA353" s="165">
        <f t="shared" si="190"/>
        <v>0</v>
      </c>
      <c r="BB353" s="166">
        <f t="shared" si="191"/>
        <v>0</v>
      </c>
      <c r="BC353" s="44">
        <v>31603</v>
      </c>
      <c r="BD353" s="163"/>
      <c r="BE353" s="165"/>
      <c r="BF353" s="165"/>
      <c r="BG353" s="165"/>
      <c r="BH353" s="166"/>
      <c r="BJ353" s="167"/>
      <c r="CA353" s="163">
        <v>344</v>
      </c>
      <c r="CB353" s="45">
        <v>344</v>
      </c>
      <c r="CC353" s="44" t="s">
        <v>447</v>
      </c>
      <c r="CD353" s="168">
        <f t="shared" si="192"/>
        <v>29549.657705310754</v>
      </c>
      <c r="CE353" s="169">
        <v>28576</v>
      </c>
      <c r="CF353" s="156">
        <f t="shared" si="193"/>
        <v>973.65770531075395</v>
      </c>
      <c r="CG353" s="156">
        <v>5805.5999999999995</v>
      </c>
      <c r="CH353" s="156">
        <v>2872.8</v>
      </c>
      <c r="CI353" s="156">
        <f t="shared" si="194"/>
        <v>0</v>
      </c>
      <c r="CJ353" s="169">
        <f t="shared" si="172"/>
        <v>9652.0577053107536</v>
      </c>
      <c r="CK353" s="170">
        <f t="shared" si="173"/>
        <v>2899.7206552864018</v>
      </c>
      <c r="CZ353" s="156"/>
      <c r="DA353" s="163">
        <v>344</v>
      </c>
      <c r="DB353" s="44" t="s">
        <v>447</v>
      </c>
      <c r="DC353" s="156"/>
      <c r="DD353" s="156"/>
      <c r="DE353" s="156"/>
      <c r="DF353" s="156"/>
      <c r="DG353" s="171">
        <f t="shared" si="195"/>
        <v>0</v>
      </c>
      <c r="DH353" s="156"/>
      <c r="DI353" s="156"/>
      <c r="DJ353" s="156"/>
      <c r="DK353" s="171">
        <f t="shared" si="196"/>
        <v>0</v>
      </c>
      <c r="DL353" s="172">
        <f t="shared" si="174"/>
        <v>0</v>
      </c>
      <c r="DM353" s="156"/>
      <c r="DN353" s="172">
        <f t="shared" si="175"/>
        <v>0</v>
      </c>
      <c r="DO353" s="156"/>
      <c r="DP353" s="162">
        <f t="shared" si="176"/>
        <v>973.65770531075395</v>
      </c>
      <c r="DQ353" s="156">
        <f t="shared" si="177"/>
        <v>0</v>
      </c>
      <c r="DR353" s="156">
        <f t="shared" si="197"/>
        <v>973.65770531075395</v>
      </c>
      <c r="DS353" s="171"/>
      <c r="DT353" s="172">
        <f t="shared" si="198"/>
        <v>0</v>
      </c>
      <c r="DU353" s="156"/>
      <c r="DV353" s="173"/>
      <c r="DW353" s="174"/>
      <c r="DX353" s="174"/>
      <c r="DY353" s="174"/>
      <c r="DZ353" s="171"/>
      <c r="EA353" s="175"/>
      <c r="EB353" s="176"/>
      <c r="EC353" s="177">
        <f t="shared" si="178"/>
        <v>-344</v>
      </c>
      <c r="ED353" s="175"/>
      <c r="EE353" s="178"/>
      <c r="EF353" s="175"/>
      <c r="EG353" s="175"/>
      <c r="EH353" s="174"/>
      <c r="EI353" s="175"/>
      <c r="EJ353" s="175"/>
      <c r="EK353" s="175"/>
      <c r="EL353" s="175"/>
      <c r="EM353" s="175"/>
    </row>
    <row r="354" spans="1:143" s="44" customFormat="1" ht="12" x14ac:dyDescent="0.2">
      <c r="A354" s="154">
        <v>345</v>
      </c>
      <c r="B354" s="45">
        <v>345</v>
      </c>
      <c r="C354" s="44" t="s">
        <v>448</v>
      </c>
      <c r="D354" s="155">
        <f t="shared" si="179"/>
        <v>0</v>
      </c>
      <c r="E354" s="156">
        <f t="shared" si="180"/>
        <v>0</v>
      </c>
      <c r="F354" s="156">
        <f t="shared" si="180"/>
        <v>0</v>
      </c>
      <c r="G354" s="156">
        <f t="shared" si="180"/>
        <v>0</v>
      </c>
      <c r="H354" s="157">
        <f t="shared" si="181"/>
        <v>0</v>
      </c>
      <c r="I354" s="156"/>
      <c r="J354" s="158">
        <f t="shared" si="182"/>
        <v>0</v>
      </c>
      <c r="K354" s="159">
        <f t="shared" si="183"/>
        <v>0</v>
      </c>
      <c r="L354" s="160">
        <f t="shared" si="166"/>
        <v>0</v>
      </c>
      <c r="M354" s="156"/>
      <c r="N354" s="161">
        <f t="shared" si="167"/>
        <v>0</v>
      </c>
      <c r="O354" s="156"/>
      <c r="P354" s="162">
        <f t="shared" si="184"/>
        <v>0</v>
      </c>
      <c r="Q354" s="156">
        <f t="shared" si="185"/>
        <v>0</v>
      </c>
      <c r="R354" s="156">
        <f t="shared" si="186"/>
        <v>0</v>
      </c>
      <c r="S354" s="156">
        <f t="shared" si="187"/>
        <v>0</v>
      </c>
      <c r="T354" s="156">
        <f t="shared" si="168"/>
        <v>0</v>
      </c>
      <c r="U354" s="157">
        <f t="shared" si="169"/>
        <v>0</v>
      </c>
      <c r="V354" s="156"/>
      <c r="W354" s="161">
        <f t="shared" si="170"/>
        <v>0</v>
      </c>
      <c r="AA354" s="163">
        <v>345</v>
      </c>
      <c r="AB354" s="164"/>
      <c r="AC354" s="164"/>
      <c r="AD354" s="164"/>
      <c r="AE354" s="164"/>
      <c r="AF354" s="164"/>
      <c r="AG354" s="164"/>
      <c r="AH354" s="164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6"/>
      <c r="AW354" s="163">
        <f t="shared" si="171"/>
        <v>345</v>
      </c>
      <c r="AX354" s="164">
        <f t="shared" si="188"/>
        <v>0</v>
      </c>
      <c r="AY354" s="165">
        <f t="shared" si="189"/>
        <v>0</v>
      </c>
      <c r="AZ354" s="165">
        <f t="shared" si="190"/>
        <v>0</v>
      </c>
      <c r="BA354" s="165">
        <f t="shared" si="190"/>
        <v>0</v>
      </c>
      <c r="BB354" s="166">
        <f t="shared" si="191"/>
        <v>0</v>
      </c>
      <c r="BD354" s="163"/>
      <c r="BE354" s="165"/>
      <c r="BF354" s="165"/>
      <c r="BG354" s="165"/>
      <c r="BH354" s="166"/>
      <c r="BJ354" s="167"/>
      <c r="CA354" s="163">
        <v>345</v>
      </c>
      <c r="CB354" s="45">
        <v>345</v>
      </c>
      <c r="CC354" s="44" t="s">
        <v>448</v>
      </c>
      <c r="CD354" s="168">
        <f t="shared" si="192"/>
        <v>0</v>
      </c>
      <c r="CE354" s="169">
        <v>0</v>
      </c>
      <c r="CF354" s="156">
        <f t="shared" si="193"/>
        <v>0</v>
      </c>
      <c r="CG354" s="156">
        <v>0</v>
      </c>
      <c r="CH354" s="156">
        <v>0</v>
      </c>
      <c r="CI354" s="156">
        <f t="shared" si="194"/>
        <v>0</v>
      </c>
      <c r="CJ354" s="169">
        <f t="shared" si="172"/>
        <v>0</v>
      </c>
      <c r="CK354" s="170">
        <f t="shared" si="173"/>
        <v>0</v>
      </c>
      <c r="CZ354" s="156"/>
      <c r="DA354" s="163">
        <v>345</v>
      </c>
      <c r="DB354" s="44" t="s">
        <v>448</v>
      </c>
      <c r="DC354" s="156"/>
      <c r="DD354" s="156"/>
      <c r="DE354" s="156"/>
      <c r="DF354" s="156"/>
      <c r="DG354" s="171">
        <f t="shared" si="195"/>
        <v>0</v>
      </c>
      <c r="DH354" s="156"/>
      <c r="DI354" s="156"/>
      <c r="DJ354" s="156"/>
      <c r="DK354" s="171">
        <f t="shared" si="196"/>
        <v>0</v>
      </c>
      <c r="DL354" s="172">
        <f t="shared" si="174"/>
        <v>0</v>
      </c>
      <c r="DM354" s="156"/>
      <c r="DN354" s="172">
        <f t="shared" si="175"/>
        <v>0</v>
      </c>
      <c r="DO354" s="156"/>
      <c r="DP354" s="162">
        <f t="shared" si="176"/>
        <v>0</v>
      </c>
      <c r="DQ354" s="156">
        <f t="shared" si="177"/>
        <v>0</v>
      </c>
      <c r="DR354" s="156">
        <f t="shared" si="197"/>
        <v>0</v>
      </c>
      <c r="DS354" s="171"/>
      <c r="DT354" s="172">
        <f t="shared" si="198"/>
        <v>0</v>
      </c>
      <c r="DU354" s="156"/>
      <c r="DV354" s="173"/>
      <c r="DW354" s="174"/>
      <c r="DX354" s="174"/>
      <c r="DY354" s="174"/>
      <c r="DZ354" s="171"/>
      <c r="EA354" s="175"/>
      <c r="EB354" s="176"/>
      <c r="EC354" s="177">
        <f t="shared" si="178"/>
        <v>-345</v>
      </c>
      <c r="ED354" s="175"/>
      <c r="EE354" s="178"/>
      <c r="EF354" s="175"/>
      <c r="EG354" s="175"/>
      <c r="EH354" s="174"/>
      <c r="EI354" s="175"/>
      <c r="EJ354" s="175"/>
      <c r="EK354" s="175"/>
      <c r="EL354" s="175"/>
      <c r="EM354" s="175"/>
    </row>
    <row r="355" spans="1:143" s="44" customFormat="1" ht="12" x14ac:dyDescent="0.2">
      <c r="A355" s="154">
        <v>346</v>
      </c>
      <c r="B355" s="45">
        <v>346</v>
      </c>
      <c r="C355" s="44" t="s">
        <v>449</v>
      </c>
      <c r="D355" s="155">
        <f t="shared" si="179"/>
        <v>24.737056823830038</v>
      </c>
      <c r="E355" s="156">
        <f t="shared" si="180"/>
        <v>375511.75739675964</v>
      </c>
      <c r="F355" s="156">
        <f t="shared" si="180"/>
        <v>0</v>
      </c>
      <c r="G355" s="156">
        <f t="shared" si="180"/>
        <v>23203.359300752596</v>
      </c>
      <c r="H355" s="157">
        <f t="shared" si="181"/>
        <v>398715.11669751222</v>
      </c>
      <c r="I355" s="156"/>
      <c r="J355" s="158">
        <f t="shared" si="182"/>
        <v>23203.359300752596</v>
      </c>
      <c r="K355" s="159">
        <f t="shared" si="183"/>
        <v>31277.541507218833</v>
      </c>
      <c r="L355" s="160">
        <f t="shared" si="166"/>
        <v>54480.900807971426</v>
      </c>
      <c r="M355" s="156"/>
      <c r="N355" s="161">
        <f t="shared" si="167"/>
        <v>344234.21588954079</v>
      </c>
      <c r="O355" s="156"/>
      <c r="P355" s="162">
        <f t="shared" si="184"/>
        <v>23203.359300752596</v>
      </c>
      <c r="Q355" s="156">
        <f t="shared" si="185"/>
        <v>224.508129203241</v>
      </c>
      <c r="R355" s="156">
        <f t="shared" si="186"/>
        <v>0</v>
      </c>
      <c r="S355" s="156">
        <f t="shared" si="187"/>
        <v>0</v>
      </c>
      <c r="T355" s="156">
        <f t="shared" si="168"/>
        <v>31277.541507218833</v>
      </c>
      <c r="U355" s="157">
        <f t="shared" si="169"/>
        <v>54705.408937174667</v>
      </c>
      <c r="V355" s="156"/>
      <c r="W355" s="161">
        <f t="shared" si="170"/>
        <v>55476.424826715476</v>
      </c>
      <c r="AA355" s="163">
        <v>346</v>
      </c>
      <c r="AB355" s="164">
        <v>24.737056823830038</v>
      </c>
      <c r="AC355" s="164">
        <v>0</v>
      </c>
      <c r="AD355" s="164">
        <v>0</v>
      </c>
      <c r="AE355" s="164">
        <v>0</v>
      </c>
      <c r="AF355" s="164">
        <v>1.9999999999999998</v>
      </c>
      <c r="AG355" s="164">
        <v>0</v>
      </c>
      <c r="AH355" s="164">
        <v>382239</v>
      </c>
      <c r="AI355" s="165">
        <v>6727.2426032405765</v>
      </c>
      <c r="AJ355" s="165">
        <v>0</v>
      </c>
      <c r="AK355" s="165">
        <v>0</v>
      </c>
      <c r="AL355" s="165">
        <v>375511.75739675964</v>
      </c>
      <c r="AM355" s="165">
        <v>0</v>
      </c>
      <c r="AN355" s="165">
        <v>23203.359300752596</v>
      </c>
      <c r="AO355" s="165">
        <v>398715.11669751222</v>
      </c>
      <c r="AP355" s="165">
        <v>0</v>
      </c>
      <c r="AQ355" s="165">
        <v>224.508129203241</v>
      </c>
      <c r="AR355" s="165">
        <v>0</v>
      </c>
      <c r="AS355" s="165">
        <v>0</v>
      </c>
      <c r="AT355" s="165">
        <v>224.508129203241</v>
      </c>
      <c r="AU355" s="166">
        <v>398939.62482671527</v>
      </c>
      <c r="AW355" s="163">
        <f t="shared" si="171"/>
        <v>346</v>
      </c>
      <c r="AX355" s="164">
        <f t="shared" si="188"/>
        <v>0</v>
      </c>
      <c r="AY355" s="165">
        <f t="shared" si="189"/>
        <v>0</v>
      </c>
      <c r="AZ355" s="165">
        <f t="shared" si="190"/>
        <v>0</v>
      </c>
      <c r="BA355" s="165">
        <f t="shared" si="190"/>
        <v>0</v>
      </c>
      <c r="BB355" s="166">
        <f t="shared" si="191"/>
        <v>0</v>
      </c>
      <c r="BC355" s="44">
        <v>405432</v>
      </c>
      <c r="BD355" s="163"/>
      <c r="BE355" s="165"/>
      <c r="BF355" s="165"/>
      <c r="BG355" s="165"/>
      <c r="BH355" s="166"/>
      <c r="BJ355" s="167"/>
      <c r="CA355" s="163">
        <v>346</v>
      </c>
      <c r="CB355" s="45">
        <v>346</v>
      </c>
      <c r="CC355" s="44" t="s">
        <v>449</v>
      </c>
      <c r="CD355" s="168">
        <f t="shared" si="192"/>
        <v>375511.75739675964</v>
      </c>
      <c r="CE355" s="169">
        <v>344617</v>
      </c>
      <c r="CF355" s="156">
        <f t="shared" si="193"/>
        <v>30894.75739675964</v>
      </c>
      <c r="CG355" s="156">
        <v>1153.8</v>
      </c>
      <c r="CH355" s="156">
        <v>0</v>
      </c>
      <c r="CI355" s="156">
        <f t="shared" si="194"/>
        <v>0</v>
      </c>
      <c r="CJ355" s="169">
        <f t="shared" si="172"/>
        <v>32048.557396759639</v>
      </c>
      <c r="CK355" s="170">
        <f t="shared" si="173"/>
        <v>31277.541507218833</v>
      </c>
      <c r="CZ355" s="156"/>
      <c r="DA355" s="163">
        <v>346</v>
      </c>
      <c r="DB355" s="44" t="s">
        <v>449</v>
      </c>
      <c r="DC355" s="156"/>
      <c r="DD355" s="156"/>
      <c r="DE355" s="156"/>
      <c r="DF355" s="156"/>
      <c r="DG355" s="171">
        <f t="shared" si="195"/>
        <v>0</v>
      </c>
      <c r="DH355" s="156"/>
      <c r="DI355" s="156"/>
      <c r="DJ355" s="156"/>
      <c r="DK355" s="171">
        <f t="shared" si="196"/>
        <v>0</v>
      </c>
      <c r="DL355" s="172">
        <f t="shared" si="174"/>
        <v>0</v>
      </c>
      <c r="DM355" s="156"/>
      <c r="DN355" s="172">
        <f t="shared" si="175"/>
        <v>0</v>
      </c>
      <c r="DO355" s="156"/>
      <c r="DP355" s="162">
        <f t="shared" si="176"/>
        <v>30894.75739675964</v>
      </c>
      <c r="DQ355" s="156">
        <f t="shared" si="177"/>
        <v>0</v>
      </c>
      <c r="DR355" s="156">
        <f t="shared" si="197"/>
        <v>30894.75739675964</v>
      </c>
      <c r="DS355" s="171"/>
      <c r="DT355" s="172">
        <f t="shared" si="198"/>
        <v>0</v>
      </c>
      <c r="DU355" s="156"/>
      <c r="DV355" s="173"/>
      <c r="DW355" s="174"/>
      <c r="DX355" s="174"/>
      <c r="DY355" s="174"/>
      <c r="DZ355" s="171"/>
      <c r="EA355" s="175"/>
      <c r="EB355" s="176"/>
      <c r="EC355" s="177">
        <f t="shared" si="178"/>
        <v>-346</v>
      </c>
      <c r="ED355" s="175"/>
      <c r="EE355" s="178"/>
      <c r="EF355" s="175"/>
      <c r="EG355" s="175"/>
      <c r="EH355" s="174"/>
      <c r="EI355" s="175"/>
      <c r="EJ355" s="175"/>
      <c r="EK355" s="175"/>
      <c r="EL355" s="175"/>
      <c r="EM355" s="175"/>
    </row>
    <row r="356" spans="1:143" s="44" customFormat="1" ht="12" x14ac:dyDescent="0.2">
      <c r="A356" s="154">
        <v>347</v>
      </c>
      <c r="B356" s="45">
        <v>347</v>
      </c>
      <c r="C356" s="44" t="s">
        <v>450</v>
      </c>
      <c r="D356" s="155">
        <f t="shared" si="179"/>
        <v>40.729414497173998</v>
      </c>
      <c r="E356" s="156">
        <f t="shared" si="180"/>
        <v>741304.37240755092</v>
      </c>
      <c r="F356" s="156">
        <f t="shared" si="180"/>
        <v>0</v>
      </c>
      <c r="G356" s="156">
        <f t="shared" si="180"/>
        <v>38204.190798349278</v>
      </c>
      <c r="H356" s="157">
        <f t="shared" si="181"/>
        <v>779508.56320590025</v>
      </c>
      <c r="I356" s="156"/>
      <c r="J356" s="158">
        <f t="shared" si="182"/>
        <v>38204.190798349278</v>
      </c>
      <c r="K356" s="159">
        <f t="shared" si="183"/>
        <v>99548.563469738263</v>
      </c>
      <c r="L356" s="160">
        <f t="shared" si="166"/>
        <v>137752.75426808753</v>
      </c>
      <c r="M356" s="156"/>
      <c r="N356" s="161">
        <f t="shared" si="167"/>
        <v>641755.80893781269</v>
      </c>
      <c r="O356" s="156"/>
      <c r="P356" s="162">
        <f t="shared" si="184"/>
        <v>38204.190798349278</v>
      </c>
      <c r="Q356" s="156">
        <f t="shared" si="185"/>
        <v>133.31795471605582</v>
      </c>
      <c r="R356" s="156">
        <f t="shared" si="186"/>
        <v>0</v>
      </c>
      <c r="S356" s="156">
        <f t="shared" si="187"/>
        <v>0</v>
      </c>
      <c r="T356" s="156">
        <f t="shared" si="168"/>
        <v>99548.563469738263</v>
      </c>
      <c r="U356" s="157">
        <f t="shared" si="169"/>
        <v>137886.0722228036</v>
      </c>
      <c r="V356" s="156"/>
      <c r="W356" s="161">
        <f t="shared" si="170"/>
        <v>270276.68116061628</v>
      </c>
      <c r="AA356" s="163">
        <v>347</v>
      </c>
      <c r="AB356" s="164">
        <v>40.729414497173998</v>
      </c>
      <c r="AC356" s="164">
        <v>0</v>
      </c>
      <c r="AD356" s="164">
        <v>0</v>
      </c>
      <c r="AE356" s="164">
        <v>0</v>
      </c>
      <c r="AF356" s="164">
        <v>8</v>
      </c>
      <c r="AG356" s="164">
        <v>0</v>
      </c>
      <c r="AH356" s="164">
        <v>742244</v>
      </c>
      <c r="AI356" s="165">
        <v>939.62759244980487</v>
      </c>
      <c r="AJ356" s="165">
        <v>0</v>
      </c>
      <c r="AK356" s="165">
        <v>0</v>
      </c>
      <c r="AL356" s="165">
        <v>741304.37240755092</v>
      </c>
      <c r="AM356" s="165">
        <v>0</v>
      </c>
      <c r="AN356" s="165">
        <v>38204.190798349278</v>
      </c>
      <c r="AO356" s="165">
        <v>779508.56320590002</v>
      </c>
      <c r="AP356" s="165">
        <v>0</v>
      </c>
      <c r="AQ356" s="165">
        <v>133.31795471605582</v>
      </c>
      <c r="AR356" s="165">
        <v>0</v>
      </c>
      <c r="AS356" s="165">
        <v>0</v>
      </c>
      <c r="AT356" s="165">
        <v>133.31795471605582</v>
      </c>
      <c r="AU356" s="166">
        <v>779641.88116061606</v>
      </c>
      <c r="AW356" s="163">
        <f t="shared" si="171"/>
        <v>347</v>
      </c>
      <c r="AX356" s="164">
        <f t="shared" si="188"/>
        <v>0</v>
      </c>
      <c r="AY356" s="165">
        <f t="shared" si="189"/>
        <v>0</v>
      </c>
      <c r="AZ356" s="165">
        <f t="shared" si="190"/>
        <v>0</v>
      </c>
      <c r="BA356" s="165">
        <f t="shared" si="190"/>
        <v>0</v>
      </c>
      <c r="BB356" s="166">
        <f t="shared" si="191"/>
        <v>0</v>
      </c>
      <c r="BC356" s="44">
        <v>780458</v>
      </c>
      <c r="BD356" s="163"/>
      <c r="BE356" s="165"/>
      <c r="BF356" s="165"/>
      <c r="BG356" s="165"/>
      <c r="BH356" s="166"/>
      <c r="BJ356" s="167"/>
      <c r="CA356" s="163">
        <v>347</v>
      </c>
      <c r="CB356" s="45">
        <v>347</v>
      </c>
      <c r="CC356" s="44" t="s">
        <v>450</v>
      </c>
      <c r="CD356" s="168">
        <f t="shared" si="192"/>
        <v>741304.37240755092</v>
      </c>
      <c r="CE356" s="169">
        <v>673841</v>
      </c>
      <c r="CF356" s="156">
        <f t="shared" si="193"/>
        <v>67463.372407550924</v>
      </c>
      <c r="CG356" s="156">
        <v>96712.2</v>
      </c>
      <c r="CH356" s="156">
        <v>67763.600000000006</v>
      </c>
      <c r="CI356" s="156">
        <f t="shared" si="194"/>
        <v>0</v>
      </c>
      <c r="CJ356" s="169">
        <f t="shared" si="172"/>
        <v>231939.17240755094</v>
      </c>
      <c r="CK356" s="170">
        <f t="shared" si="173"/>
        <v>99548.563469738263</v>
      </c>
      <c r="CZ356" s="156"/>
      <c r="DA356" s="163">
        <v>347</v>
      </c>
      <c r="DB356" s="44" t="s">
        <v>450</v>
      </c>
      <c r="DC356" s="156"/>
      <c r="DD356" s="156"/>
      <c r="DE356" s="156"/>
      <c r="DF356" s="156"/>
      <c r="DG356" s="171">
        <f t="shared" si="195"/>
        <v>0</v>
      </c>
      <c r="DH356" s="156"/>
      <c r="DI356" s="156"/>
      <c r="DJ356" s="156"/>
      <c r="DK356" s="171">
        <f t="shared" si="196"/>
        <v>0</v>
      </c>
      <c r="DL356" s="172">
        <f t="shared" si="174"/>
        <v>0</v>
      </c>
      <c r="DM356" s="156"/>
      <c r="DN356" s="172">
        <f t="shared" si="175"/>
        <v>0</v>
      </c>
      <c r="DO356" s="156"/>
      <c r="DP356" s="162">
        <f t="shared" si="176"/>
        <v>67463.372407550924</v>
      </c>
      <c r="DQ356" s="156">
        <f t="shared" si="177"/>
        <v>0</v>
      </c>
      <c r="DR356" s="156">
        <f t="shared" si="197"/>
        <v>67463.372407550924</v>
      </c>
      <c r="DS356" s="171"/>
      <c r="DT356" s="172">
        <f t="shared" si="198"/>
        <v>0</v>
      </c>
      <c r="DU356" s="156"/>
      <c r="DV356" s="173"/>
      <c r="DW356" s="174"/>
      <c r="DX356" s="174"/>
      <c r="DY356" s="174"/>
      <c r="DZ356" s="171"/>
      <c r="EA356" s="175"/>
      <c r="EB356" s="176"/>
      <c r="EC356" s="177">
        <f t="shared" si="178"/>
        <v>-347</v>
      </c>
      <c r="ED356" s="175"/>
      <c r="EE356" s="178"/>
      <c r="EF356" s="175"/>
      <c r="EG356" s="175"/>
      <c r="EH356" s="174"/>
      <c r="EI356" s="175"/>
      <c r="EJ356" s="175"/>
      <c r="EK356" s="175"/>
      <c r="EL356" s="175"/>
      <c r="EM356" s="175"/>
    </row>
    <row r="357" spans="1:143" s="44" customFormat="1" ht="12" x14ac:dyDescent="0.2">
      <c r="A357" s="154">
        <v>348</v>
      </c>
      <c r="B357" s="45">
        <v>348</v>
      </c>
      <c r="C357" s="44" t="s">
        <v>451</v>
      </c>
      <c r="D357" s="155">
        <f t="shared" si="179"/>
        <v>1964.9009506323946</v>
      </c>
      <c r="E357" s="156">
        <f t="shared" si="180"/>
        <v>28167678.449597746</v>
      </c>
      <c r="F357" s="156">
        <f t="shared" si="180"/>
        <v>1193228</v>
      </c>
      <c r="G357" s="156">
        <f t="shared" si="180"/>
        <v>1843077.0916931857</v>
      </c>
      <c r="H357" s="157">
        <f t="shared" si="181"/>
        <v>31203983.541290931</v>
      </c>
      <c r="I357" s="156"/>
      <c r="J357" s="158">
        <f t="shared" si="182"/>
        <v>1843077.0916931857</v>
      </c>
      <c r="K357" s="159">
        <f t="shared" si="183"/>
        <v>3103051.7076353384</v>
      </c>
      <c r="L357" s="160">
        <f t="shared" si="166"/>
        <v>4946128.7993285246</v>
      </c>
      <c r="M357" s="156"/>
      <c r="N357" s="161">
        <f t="shared" si="167"/>
        <v>26257854.741962407</v>
      </c>
      <c r="O357" s="156"/>
      <c r="P357" s="162">
        <f t="shared" si="184"/>
        <v>1843077.0916931857</v>
      </c>
      <c r="Q357" s="156">
        <f t="shared" si="185"/>
        <v>1163.4051828103757</v>
      </c>
      <c r="R357" s="156">
        <f t="shared" si="186"/>
        <v>0</v>
      </c>
      <c r="S357" s="156">
        <f t="shared" si="187"/>
        <v>0</v>
      </c>
      <c r="T357" s="156">
        <f t="shared" si="168"/>
        <v>3103051.7076353384</v>
      </c>
      <c r="U357" s="157">
        <f t="shared" si="169"/>
        <v>4947292.2045113342</v>
      </c>
      <c r="V357" s="156"/>
      <c r="W357" s="161">
        <f t="shared" si="170"/>
        <v>5824742.1464737421</v>
      </c>
      <c r="AA357" s="163">
        <v>348</v>
      </c>
      <c r="AB357" s="164">
        <v>1964.9009506323946</v>
      </c>
      <c r="AC357" s="164">
        <v>0</v>
      </c>
      <c r="AD357" s="164">
        <v>0</v>
      </c>
      <c r="AE357" s="164">
        <v>0</v>
      </c>
      <c r="AF357" s="164">
        <v>0</v>
      </c>
      <c r="AG357" s="164">
        <v>0</v>
      </c>
      <c r="AH357" s="164">
        <v>28443413</v>
      </c>
      <c r="AI357" s="165">
        <v>275734.55040224409</v>
      </c>
      <c r="AJ357" s="165">
        <v>0</v>
      </c>
      <c r="AK357" s="165">
        <v>0</v>
      </c>
      <c r="AL357" s="165">
        <v>28167678.449597746</v>
      </c>
      <c r="AM357" s="165">
        <v>1193228</v>
      </c>
      <c r="AN357" s="165">
        <v>1843077.0916931857</v>
      </c>
      <c r="AO357" s="165">
        <v>31203983.541290961</v>
      </c>
      <c r="AP357" s="165">
        <v>0</v>
      </c>
      <c r="AQ357" s="165">
        <v>1163.4051828103757</v>
      </c>
      <c r="AR357" s="165">
        <v>0</v>
      </c>
      <c r="AS357" s="165">
        <v>0</v>
      </c>
      <c r="AT357" s="165">
        <v>1163.4051828103757</v>
      </c>
      <c r="AU357" s="166">
        <v>31205146.946473774</v>
      </c>
      <c r="AW357" s="163">
        <f t="shared" si="171"/>
        <v>348</v>
      </c>
      <c r="AX357" s="164">
        <f t="shared" si="188"/>
        <v>0</v>
      </c>
      <c r="AY357" s="165">
        <f t="shared" si="189"/>
        <v>0</v>
      </c>
      <c r="AZ357" s="165">
        <f t="shared" si="190"/>
        <v>0</v>
      </c>
      <c r="BA357" s="165">
        <f t="shared" si="190"/>
        <v>0</v>
      </c>
      <c r="BB357" s="166">
        <f t="shared" si="191"/>
        <v>0</v>
      </c>
      <c r="BC357" s="44">
        <v>31479725</v>
      </c>
      <c r="BD357" s="163"/>
      <c r="BE357" s="165"/>
      <c r="BF357" s="165"/>
      <c r="BG357" s="165"/>
      <c r="BH357" s="166"/>
      <c r="BJ357" s="167"/>
      <c r="CA357" s="163">
        <v>348</v>
      </c>
      <c r="CB357" s="45">
        <v>348</v>
      </c>
      <c r="CC357" s="44" t="s">
        <v>451</v>
      </c>
      <c r="CD357" s="168">
        <f t="shared" si="192"/>
        <v>28167678.449597746</v>
      </c>
      <c r="CE357" s="169">
        <v>25301719</v>
      </c>
      <c r="CF357" s="156">
        <f t="shared" si="193"/>
        <v>2865959.4495977461</v>
      </c>
      <c r="CG357" s="156">
        <v>714651</v>
      </c>
      <c r="CH357" s="156">
        <v>399891.20000000001</v>
      </c>
      <c r="CI357" s="156">
        <f t="shared" si="194"/>
        <v>0</v>
      </c>
      <c r="CJ357" s="169">
        <f t="shared" si="172"/>
        <v>3980501.6495977463</v>
      </c>
      <c r="CK357" s="170">
        <f t="shared" si="173"/>
        <v>3103051.7076353384</v>
      </c>
      <c r="CZ357" s="156"/>
      <c r="DA357" s="163">
        <v>348</v>
      </c>
      <c r="DB357" s="44" t="s">
        <v>451</v>
      </c>
      <c r="DC357" s="156"/>
      <c r="DD357" s="156"/>
      <c r="DE357" s="156"/>
      <c r="DF357" s="156"/>
      <c r="DG357" s="171">
        <f t="shared" si="195"/>
        <v>0</v>
      </c>
      <c r="DH357" s="156"/>
      <c r="DI357" s="156"/>
      <c r="DJ357" s="156"/>
      <c r="DK357" s="171">
        <f t="shared" si="196"/>
        <v>0</v>
      </c>
      <c r="DL357" s="172">
        <f t="shared" si="174"/>
        <v>0</v>
      </c>
      <c r="DM357" s="156"/>
      <c r="DN357" s="172">
        <f t="shared" si="175"/>
        <v>0</v>
      </c>
      <c r="DO357" s="156"/>
      <c r="DP357" s="162">
        <f t="shared" si="176"/>
        <v>2865959.4495977461</v>
      </c>
      <c r="DQ357" s="156">
        <f t="shared" si="177"/>
        <v>0</v>
      </c>
      <c r="DR357" s="156">
        <f t="shared" si="197"/>
        <v>2865959.4495977461</v>
      </c>
      <c r="DS357" s="171"/>
      <c r="DT357" s="172">
        <f t="shared" si="198"/>
        <v>0</v>
      </c>
      <c r="DU357" s="156"/>
      <c r="DV357" s="173"/>
      <c r="DW357" s="174"/>
      <c r="DX357" s="174"/>
      <c r="DY357" s="174"/>
      <c r="DZ357" s="171"/>
      <c r="EA357" s="175"/>
      <c r="EB357" s="176"/>
      <c r="EC357" s="177">
        <f t="shared" si="178"/>
        <v>-348</v>
      </c>
      <c r="ED357" s="175"/>
      <c r="EE357" s="178"/>
      <c r="EF357" s="175"/>
      <c r="EG357" s="175"/>
      <c r="EH357" s="174"/>
      <c r="EI357" s="175"/>
      <c r="EJ357" s="175"/>
      <c r="EK357" s="175"/>
      <c r="EL357" s="175"/>
      <c r="EM357" s="175"/>
    </row>
    <row r="358" spans="1:143" s="44" customFormat="1" ht="12" x14ac:dyDescent="0.2">
      <c r="A358" s="154">
        <v>349</v>
      </c>
      <c r="B358" s="45">
        <v>349</v>
      </c>
      <c r="C358" s="44" t="s">
        <v>452</v>
      </c>
      <c r="D358" s="155">
        <f t="shared" si="179"/>
        <v>0</v>
      </c>
      <c r="E358" s="156">
        <f t="shared" si="180"/>
        <v>0</v>
      </c>
      <c r="F358" s="156">
        <f t="shared" si="180"/>
        <v>0</v>
      </c>
      <c r="G358" s="156">
        <f t="shared" si="180"/>
        <v>0</v>
      </c>
      <c r="H358" s="157">
        <f t="shared" si="181"/>
        <v>0</v>
      </c>
      <c r="I358" s="156"/>
      <c r="J358" s="158">
        <f t="shared" si="182"/>
        <v>0</v>
      </c>
      <c r="K358" s="159">
        <f t="shared" si="183"/>
        <v>0</v>
      </c>
      <c r="L358" s="160">
        <f t="shared" si="166"/>
        <v>0</v>
      </c>
      <c r="M358" s="156"/>
      <c r="N358" s="161">
        <f t="shared" si="167"/>
        <v>0</v>
      </c>
      <c r="O358" s="156"/>
      <c r="P358" s="162">
        <f t="shared" si="184"/>
        <v>0</v>
      </c>
      <c r="Q358" s="156">
        <f t="shared" si="185"/>
        <v>0</v>
      </c>
      <c r="R358" s="156">
        <f t="shared" si="186"/>
        <v>0</v>
      </c>
      <c r="S358" s="156">
        <f t="shared" si="187"/>
        <v>0</v>
      </c>
      <c r="T358" s="156">
        <f t="shared" si="168"/>
        <v>0</v>
      </c>
      <c r="U358" s="157">
        <f t="shared" si="169"/>
        <v>0</v>
      </c>
      <c r="V358" s="156"/>
      <c r="W358" s="161">
        <f t="shared" si="170"/>
        <v>0</v>
      </c>
      <c r="AA358" s="163">
        <v>349</v>
      </c>
      <c r="AB358" s="164"/>
      <c r="AC358" s="164"/>
      <c r="AD358" s="164"/>
      <c r="AE358" s="164"/>
      <c r="AF358" s="164"/>
      <c r="AG358" s="164"/>
      <c r="AH358" s="164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6"/>
      <c r="AW358" s="163">
        <f t="shared" si="171"/>
        <v>349</v>
      </c>
      <c r="AX358" s="164">
        <f t="shared" si="188"/>
        <v>0</v>
      </c>
      <c r="AY358" s="165">
        <f t="shared" si="189"/>
        <v>0</v>
      </c>
      <c r="AZ358" s="165">
        <f t="shared" si="190"/>
        <v>0</v>
      </c>
      <c r="BA358" s="165">
        <f t="shared" si="190"/>
        <v>0</v>
      </c>
      <c r="BB358" s="166">
        <f t="shared" si="191"/>
        <v>0</v>
      </c>
      <c r="BD358" s="163"/>
      <c r="BE358" s="165"/>
      <c r="BF358" s="165"/>
      <c r="BG358" s="165"/>
      <c r="BH358" s="166"/>
      <c r="BJ358" s="167"/>
      <c r="CA358" s="163">
        <v>349</v>
      </c>
      <c r="CB358" s="45">
        <v>349</v>
      </c>
      <c r="CC358" s="44" t="s">
        <v>452</v>
      </c>
      <c r="CD358" s="168">
        <f t="shared" si="192"/>
        <v>0</v>
      </c>
      <c r="CE358" s="169">
        <v>0</v>
      </c>
      <c r="CF358" s="156">
        <f t="shared" si="193"/>
        <v>0</v>
      </c>
      <c r="CG358" s="156">
        <v>0</v>
      </c>
      <c r="CH358" s="156">
        <v>0</v>
      </c>
      <c r="CI358" s="156">
        <f t="shared" si="194"/>
        <v>0</v>
      </c>
      <c r="CJ358" s="169">
        <f t="shared" si="172"/>
        <v>0</v>
      </c>
      <c r="CK358" s="170">
        <f t="shared" si="173"/>
        <v>0</v>
      </c>
      <c r="CZ358" s="156"/>
      <c r="DA358" s="163">
        <v>349</v>
      </c>
      <c r="DB358" s="44" t="s">
        <v>452</v>
      </c>
      <c r="DC358" s="156"/>
      <c r="DD358" s="156"/>
      <c r="DE358" s="156"/>
      <c r="DF358" s="156"/>
      <c r="DG358" s="171">
        <f t="shared" si="195"/>
        <v>0</v>
      </c>
      <c r="DH358" s="156"/>
      <c r="DI358" s="156"/>
      <c r="DJ358" s="156"/>
      <c r="DK358" s="171">
        <f t="shared" si="196"/>
        <v>0</v>
      </c>
      <c r="DL358" s="172">
        <f t="shared" si="174"/>
        <v>0</v>
      </c>
      <c r="DM358" s="156"/>
      <c r="DN358" s="172">
        <f t="shared" si="175"/>
        <v>0</v>
      </c>
      <c r="DO358" s="156"/>
      <c r="DP358" s="162">
        <f t="shared" si="176"/>
        <v>0</v>
      </c>
      <c r="DQ358" s="156">
        <f t="shared" si="177"/>
        <v>0</v>
      </c>
      <c r="DR358" s="156">
        <f t="shared" si="197"/>
        <v>0</v>
      </c>
      <c r="DS358" s="171"/>
      <c r="DT358" s="172">
        <f t="shared" si="198"/>
        <v>0</v>
      </c>
      <c r="DU358" s="156"/>
      <c r="DV358" s="173"/>
      <c r="DW358" s="174"/>
      <c r="DX358" s="174"/>
      <c r="DY358" s="174"/>
      <c r="DZ358" s="171"/>
      <c r="EA358" s="175"/>
      <c r="EB358" s="176" t="s">
        <v>453</v>
      </c>
      <c r="EC358" s="177">
        <f t="shared" si="178"/>
        <v>-349</v>
      </c>
      <c r="ED358" s="175"/>
      <c r="EE358" s="178"/>
      <c r="EF358" s="175"/>
      <c r="EG358" s="175"/>
      <c r="EH358" s="174"/>
      <c r="EI358" s="175"/>
      <c r="EJ358" s="175"/>
      <c r="EK358" s="175"/>
      <c r="EL358" s="175"/>
      <c r="EM358" s="175"/>
    </row>
    <row r="359" spans="1:143" s="44" customFormat="1" ht="12" x14ac:dyDescent="0.2">
      <c r="A359" s="154">
        <v>350</v>
      </c>
      <c r="B359" s="45">
        <v>350</v>
      </c>
      <c r="C359" s="44" t="s">
        <v>454</v>
      </c>
      <c r="D359" s="155">
        <f t="shared" si="179"/>
        <v>50.267566072008549</v>
      </c>
      <c r="E359" s="156">
        <f t="shared" si="180"/>
        <v>891541</v>
      </c>
      <c r="F359" s="156">
        <f t="shared" si="180"/>
        <v>0</v>
      </c>
      <c r="G359" s="156">
        <f t="shared" si="180"/>
        <v>47150.976975544021</v>
      </c>
      <c r="H359" s="157">
        <f t="shared" si="181"/>
        <v>938691.97697554401</v>
      </c>
      <c r="I359" s="156"/>
      <c r="J359" s="158">
        <f t="shared" si="182"/>
        <v>47150.976975544021</v>
      </c>
      <c r="K359" s="159">
        <f t="shared" si="183"/>
        <v>94110.653297778787</v>
      </c>
      <c r="L359" s="160">
        <f t="shared" si="166"/>
        <v>141261.63027332281</v>
      </c>
      <c r="M359" s="156"/>
      <c r="N359" s="161">
        <f t="shared" si="167"/>
        <v>797430.3467022212</v>
      </c>
      <c r="O359" s="156"/>
      <c r="P359" s="162">
        <f t="shared" si="184"/>
        <v>47150.976975544021</v>
      </c>
      <c r="Q359" s="156">
        <f t="shared" si="185"/>
        <v>0</v>
      </c>
      <c r="R359" s="156">
        <f t="shared" si="186"/>
        <v>0</v>
      </c>
      <c r="S359" s="156">
        <f t="shared" si="187"/>
        <v>0</v>
      </c>
      <c r="T359" s="156">
        <f t="shared" si="168"/>
        <v>94110.653297778787</v>
      </c>
      <c r="U359" s="157">
        <f t="shared" si="169"/>
        <v>141261.63027332281</v>
      </c>
      <c r="V359" s="156"/>
      <c r="W359" s="161">
        <f t="shared" si="170"/>
        <v>285443.17697554402</v>
      </c>
      <c r="AA359" s="163">
        <v>350</v>
      </c>
      <c r="AB359" s="164">
        <v>50.267566072008549</v>
      </c>
      <c r="AC359" s="164">
        <v>0</v>
      </c>
      <c r="AD359" s="164">
        <v>0</v>
      </c>
      <c r="AE359" s="164">
        <v>0</v>
      </c>
      <c r="AF359" s="164">
        <v>0</v>
      </c>
      <c r="AG359" s="164">
        <v>0</v>
      </c>
      <c r="AH359" s="164">
        <v>891541</v>
      </c>
      <c r="AI359" s="165">
        <v>0</v>
      </c>
      <c r="AJ359" s="165">
        <v>0</v>
      </c>
      <c r="AK359" s="165">
        <v>0</v>
      </c>
      <c r="AL359" s="165">
        <v>891541</v>
      </c>
      <c r="AM359" s="165">
        <v>0</v>
      </c>
      <c r="AN359" s="165">
        <v>47150.976975544021</v>
      </c>
      <c r="AO359" s="165">
        <v>938691.97697554401</v>
      </c>
      <c r="AP359" s="165">
        <v>0</v>
      </c>
      <c r="AQ359" s="165">
        <v>0</v>
      </c>
      <c r="AR359" s="165">
        <v>0</v>
      </c>
      <c r="AS359" s="165">
        <v>0</v>
      </c>
      <c r="AT359" s="165">
        <v>0</v>
      </c>
      <c r="AU359" s="166">
        <v>938691.97697554401</v>
      </c>
      <c r="AW359" s="163">
        <f t="shared" si="171"/>
        <v>350</v>
      </c>
      <c r="AX359" s="164">
        <f t="shared" si="188"/>
        <v>0</v>
      </c>
      <c r="AY359" s="165">
        <f t="shared" si="189"/>
        <v>0</v>
      </c>
      <c r="AZ359" s="165">
        <f t="shared" si="190"/>
        <v>0</v>
      </c>
      <c r="BA359" s="165">
        <f t="shared" si="190"/>
        <v>0</v>
      </c>
      <c r="BB359" s="166">
        <f t="shared" si="191"/>
        <v>0</v>
      </c>
      <c r="BC359" s="44">
        <v>938693</v>
      </c>
      <c r="BD359" s="163"/>
      <c r="BE359" s="165"/>
      <c r="BF359" s="165"/>
      <c r="BG359" s="165"/>
      <c r="BH359" s="166"/>
      <c r="BJ359" s="167"/>
      <c r="CA359" s="163">
        <v>350</v>
      </c>
      <c r="CB359" s="45">
        <v>350</v>
      </c>
      <c r="CC359" s="44" t="s">
        <v>454</v>
      </c>
      <c r="CD359" s="168">
        <f t="shared" si="192"/>
        <v>891541</v>
      </c>
      <c r="CE359" s="169">
        <v>825160</v>
      </c>
      <c r="CF359" s="156">
        <f t="shared" si="193"/>
        <v>66381</v>
      </c>
      <c r="CG359" s="156">
        <v>83583.599999999991</v>
      </c>
      <c r="CH359" s="156">
        <v>88327.6</v>
      </c>
      <c r="CI359" s="156">
        <f t="shared" si="194"/>
        <v>0</v>
      </c>
      <c r="CJ359" s="169">
        <f t="shared" si="172"/>
        <v>238292.19999999998</v>
      </c>
      <c r="CK359" s="170">
        <f t="shared" si="173"/>
        <v>94110.653297778787</v>
      </c>
      <c r="CZ359" s="156"/>
      <c r="DA359" s="163">
        <v>350</v>
      </c>
      <c r="DB359" s="44" t="s">
        <v>454</v>
      </c>
      <c r="DC359" s="156"/>
      <c r="DD359" s="156"/>
      <c r="DE359" s="156"/>
      <c r="DF359" s="156"/>
      <c r="DG359" s="171">
        <f t="shared" si="195"/>
        <v>0</v>
      </c>
      <c r="DH359" s="156"/>
      <c r="DI359" s="156"/>
      <c r="DJ359" s="156"/>
      <c r="DK359" s="171">
        <f t="shared" si="196"/>
        <v>0</v>
      </c>
      <c r="DL359" s="172">
        <f t="shared" si="174"/>
        <v>0</v>
      </c>
      <c r="DM359" s="156"/>
      <c r="DN359" s="172">
        <f t="shared" si="175"/>
        <v>0</v>
      </c>
      <c r="DO359" s="156"/>
      <c r="DP359" s="162">
        <f t="shared" si="176"/>
        <v>66381</v>
      </c>
      <c r="DQ359" s="156">
        <f t="shared" si="177"/>
        <v>0</v>
      </c>
      <c r="DR359" s="156">
        <f t="shared" si="197"/>
        <v>66381</v>
      </c>
      <c r="DS359" s="171"/>
      <c r="DT359" s="172">
        <f t="shared" si="198"/>
        <v>0</v>
      </c>
      <c r="DU359" s="156"/>
      <c r="DV359" s="173"/>
      <c r="DW359" s="174"/>
      <c r="DX359" s="174"/>
      <c r="DY359" s="174"/>
      <c r="DZ359" s="171"/>
      <c r="EA359" s="175"/>
      <c r="EB359" s="176"/>
      <c r="EC359" s="177">
        <f t="shared" si="178"/>
        <v>-350</v>
      </c>
      <c r="ED359" s="175"/>
      <c r="EE359" s="178"/>
      <c r="EF359" s="175"/>
      <c r="EG359" s="175"/>
      <c r="EH359" s="174"/>
      <c r="EI359" s="175"/>
      <c r="EJ359" s="175"/>
      <c r="EK359" s="175"/>
      <c r="EL359" s="175"/>
      <c r="EM359" s="175"/>
    </row>
    <row r="360" spans="1:143" s="44" customFormat="1" ht="12" x14ac:dyDescent="0.2">
      <c r="A360" s="154">
        <v>351</v>
      </c>
      <c r="B360" s="45">
        <v>351</v>
      </c>
      <c r="C360" s="44" t="s">
        <v>455</v>
      </c>
      <c r="D360" s="155">
        <f t="shared" si="179"/>
        <v>0</v>
      </c>
      <c r="E360" s="156">
        <f t="shared" si="180"/>
        <v>0</v>
      </c>
      <c r="F360" s="156">
        <f t="shared" si="180"/>
        <v>0</v>
      </c>
      <c r="G360" s="156">
        <f t="shared" si="180"/>
        <v>0</v>
      </c>
      <c r="H360" s="157">
        <f t="shared" si="181"/>
        <v>0</v>
      </c>
      <c r="I360" s="156"/>
      <c r="J360" s="158">
        <f t="shared" si="182"/>
        <v>0</v>
      </c>
      <c r="K360" s="159">
        <f t="shared" si="183"/>
        <v>0</v>
      </c>
      <c r="L360" s="160">
        <f t="shared" si="166"/>
        <v>0</v>
      </c>
      <c r="M360" s="156"/>
      <c r="N360" s="161">
        <f t="shared" si="167"/>
        <v>0</v>
      </c>
      <c r="O360" s="156"/>
      <c r="P360" s="162">
        <f t="shared" si="184"/>
        <v>0</v>
      </c>
      <c r="Q360" s="156">
        <f t="shared" si="185"/>
        <v>0</v>
      </c>
      <c r="R360" s="156">
        <f t="shared" si="186"/>
        <v>0</v>
      </c>
      <c r="S360" s="156">
        <f t="shared" si="187"/>
        <v>0</v>
      </c>
      <c r="T360" s="156">
        <f t="shared" si="168"/>
        <v>0</v>
      </c>
      <c r="U360" s="157">
        <f t="shared" si="169"/>
        <v>0</v>
      </c>
      <c r="V360" s="156"/>
      <c r="W360" s="161">
        <f t="shared" si="170"/>
        <v>0</v>
      </c>
      <c r="AA360" s="163">
        <v>351</v>
      </c>
      <c r="AB360" s="164"/>
      <c r="AC360" s="164"/>
      <c r="AD360" s="164"/>
      <c r="AE360" s="164"/>
      <c r="AF360" s="164"/>
      <c r="AG360" s="164"/>
      <c r="AH360" s="164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6"/>
      <c r="AW360" s="163">
        <f t="shared" si="171"/>
        <v>351</v>
      </c>
      <c r="AX360" s="164">
        <f t="shared" si="188"/>
        <v>0</v>
      </c>
      <c r="AY360" s="165">
        <f t="shared" si="189"/>
        <v>0</v>
      </c>
      <c r="AZ360" s="165">
        <f t="shared" si="190"/>
        <v>0</v>
      </c>
      <c r="BA360" s="165">
        <f t="shared" si="190"/>
        <v>0</v>
      </c>
      <c r="BB360" s="166">
        <f t="shared" si="191"/>
        <v>0</v>
      </c>
      <c r="BD360" s="163"/>
      <c r="BE360" s="165"/>
      <c r="BF360" s="165"/>
      <c r="BG360" s="165"/>
      <c r="BH360" s="166"/>
      <c r="BJ360" s="167"/>
      <c r="CA360" s="163">
        <v>351</v>
      </c>
      <c r="CB360" s="45">
        <v>351</v>
      </c>
      <c r="CC360" s="44" t="s">
        <v>455</v>
      </c>
      <c r="CD360" s="168">
        <f t="shared" si="192"/>
        <v>0</v>
      </c>
      <c r="CE360" s="169">
        <v>0</v>
      </c>
      <c r="CF360" s="156">
        <f t="shared" si="193"/>
        <v>0</v>
      </c>
      <c r="CG360" s="156">
        <v>0</v>
      </c>
      <c r="CH360" s="156">
        <v>0</v>
      </c>
      <c r="CI360" s="156">
        <f t="shared" si="194"/>
        <v>0</v>
      </c>
      <c r="CJ360" s="169">
        <f t="shared" si="172"/>
        <v>0</v>
      </c>
      <c r="CK360" s="170">
        <f t="shared" si="173"/>
        <v>0</v>
      </c>
      <c r="CZ360" s="156"/>
      <c r="DA360" s="163">
        <v>351</v>
      </c>
      <c r="DB360" s="44" t="s">
        <v>455</v>
      </c>
      <c r="DC360" s="156"/>
      <c r="DD360" s="156"/>
      <c r="DE360" s="156"/>
      <c r="DF360" s="156"/>
      <c r="DG360" s="171">
        <f t="shared" si="195"/>
        <v>0</v>
      </c>
      <c r="DH360" s="156"/>
      <c r="DI360" s="156"/>
      <c r="DJ360" s="156"/>
      <c r="DK360" s="171">
        <f t="shared" si="196"/>
        <v>0</v>
      </c>
      <c r="DL360" s="172">
        <f t="shared" si="174"/>
        <v>0</v>
      </c>
      <c r="DM360" s="156"/>
      <c r="DN360" s="172">
        <f t="shared" si="175"/>
        <v>0</v>
      </c>
      <c r="DO360" s="156"/>
      <c r="DP360" s="162">
        <f t="shared" si="176"/>
        <v>0</v>
      </c>
      <c r="DQ360" s="156">
        <f t="shared" si="177"/>
        <v>0</v>
      </c>
      <c r="DR360" s="156">
        <f t="shared" si="197"/>
        <v>0</v>
      </c>
      <c r="DS360" s="171"/>
      <c r="DT360" s="172">
        <f t="shared" si="198"/>
        <v>0</v>
      </c>
      <c r="DU360" s="156"/>
      <c r="DV360" s="173"/>
      <c r="DW360" s="174"/>
      <c r="DX360" s="174"/>
      <c r="DY360" s="174"/>
      <c r="DZ360" s="171"/>
      <c r="EA360" s="175"/>
      <c r="EB360" s="176"/>
      <c r="EC360" s="177">
        <f t="shared" si="178"/>
        <v>-351</v>
      </c>
      <c r="ED360" s="175"/>
      <c r="EE360" s="178"/>
      <c r="EF360" s="175"/>
      <c r="EG360" s="175"/>
      <c r="EH360" s="174"/>
      <c r="EI360" s="175"/>
      <c r="EJ360" s="175"/>
      <c r="EK360" s="175"/>
      <c r="EL360" s="175"/>
      <c r="EM360" s="175"/>
    </row>
    <row r="361" spans="1:143" s="44" customFormat="1" ht="12" x14ac:dyDescent="0.2">
      <c r="A361" s="154">
        <v>352</v>
      </c>
      <c r="B361" s="45">
        <v>840</v>
      </c>
      <c r="C361" s="44" t="s">
        <v>456</v>
      </c>
      <c r="D361" s="155">
        <f t="shared" si="179"/>
        <v>8.0200501253132828</v>
      </c>
      <c r="E361" s="156">
        <f t="shared" si="180"/>
        <v>165750</v>
      </c>
      <c r="F361" s="156">
        <f t="shared" si="180"/>
        <v>0</v>
      </c>
      <c r="G361" s="156">
        <f t="shared" si="180"/>
        <v>7522.8070175438597</v>
      </c>
      <c r="H361" s="157">
        <f t="shared" si="181"/>
        <v>173272.80701754385</v>
      </c>
      <c r="I361" s="156"/>
      <c r="J361" s="158">
        <f t="shared" si="182"/>
        <v>7522.8070175438597</v>
      </c>
      <c r="K361" s="159">
        <f t="shared" si="183"/>
        <v>15115.797301401413</v>
      </c>
      <c r="L361" s="160">
        <f t="shared" si="166"/>
        <v>22638.604318945272</v>
      </c>
      <c r="M361" s="156"/>
      <c r="N361" s="161">
        <f t="shared" si="167"/>
        <v>150634.20269859859</v>
      </c>
      <c r="O361" s="156"/>
      <c r="P361" s="162">
        <f t="shared" si="184"/>
        <v>7522.8070175438597</v>
      </c>
      <c r="Q361" s="156">
        <f t="shared" si="185"/>
        <v>0</v>
      </c>
      <c r="R361" s="156">
        <f t="shared" si="186"/>
        <v>0</v>
      </c>
      <c r="S361" s="156">
        <f t="shared" si="187"/>
        <v>0</v>
      </c>
      <c r="T361" s="156">
        <f t="shared" si="168"/>
        <v>15115.797301401413</v>
      </c>
      <c r="U361" s="157">
        <f t="shared" si="169"/>
        <v>22638.604318945272</v>
      </c>
      <c r="V361" s="156"/>
      <c r="W361" s="161">
        <f t="shared" si="170"/>
        <v>47198.00701754386</v>
      </c>
      <c r="AA361" s="163">
        <v>352</v>
      </c>
      <c r="AB361" s="164">
        <v>8.0200501253132828</v>
      </c>
      <c r="AC361" s="164">
        <v>0</v>
      </c>
      <c r="AD361" s="164">
        <v>0</v>
      </c>
      <c r="AE361" s="164">
        <v>0</v>
      </c>
      <c r="AF361" s="164">
        <v>0</v>
      </c>
      <c r="AG361" s="164">
        <v>0</v>
      </c>
      <c r="AH361" s="164">
        <v>165750</v>
      </c>
      <c r="AI361" s="165">
        <v>0</v>
      </c>
      <c r="AJ361" s="165">
        <v>0</v>
      </c>
      <c r="AK361" s="165">
        <v>0</v>
      </c>
      <c r="AL361" s="165">
        <v>165750</v>
      </c>
      <c r="AM361" s="165">
        <v>0</v>
      </c>
      <c r="AN361" s="165">
        <v>7522.8070175438597</v>
      </c>
      <c r="AO361" s="165">
        <v>173272.80701754385</v>
      </c>
      <c r="AP361" s="165">
        <v>0</v>
      </c>
      <c r="AQ361" s="165">
        <v>0</v>
      </c>
      <c r="AR361" s="165">
        <v>0</v>
      </c>
      <c r="AS361" s="165">
        <v>0</v>
      </c>
      <c r="AT361" s="165">
        <v>0</v>
      </c>
      <c r="AU361" s="166">
        <v>173272.80701754385</v>
      </c>
      <c r="AW361" s="163">
        <f t="shared" si="171"/>
        <v>352</v>
      </c>
      <c r="AX361" s="164">
        <f t="shared" si="188"/>
        <v>0</v>
      </c>
      <c r="AY361" s="165">
        <f t="shared" si="189"/>
        <v>0</v>
      </c>
      <c r="AZ361" s="165">
        <f t="shared" si="190"/>
        <v>0</v>
      </c>
      <c r="BA361" s="165">
        <f t="shared" si="190"/>
        <v>0</v>
      </c>
      <c r="BB361" s="166">
        <f t="shared" si="191"/>
        <v>0</v>
      </c>
      <c r="BC361" s="44">
        <v>173274</v>
      </c>
      <c r="BD361" s="163"/>
      <c r="BE361" s="165"/>
      <c r="BF361" s="165"/>
      <c r="BG361" s="165"/>
      <c r="BH361" s="166"/>
      <c r="BJ361" s="167"/>
      <c r="CA361" s="163">
        <v>352</v>
      </c>
      <c r="CB361" s="45">
        <v>840</v>
      </c>
      <c r="CC361" s="44" t="s">
        <v>456</v>
      </c>
      <c r="CD361" s="168">
        <f t="shared" si="192"/>
        <v>165750</v>
      </c>
      <c r="CE361" s="169">
        <v>159952</v>
      </c>
      <c r="CF361" s="156">
        <f t="shared" si="193"/>
        <v>5798</v>
      </c>
      <c r="CG361" s="156">
        <v>28086</v>
      </c>
      <c r="CH361" s="156">
        <v>5791.2000000000007</v>
      </c>
      <c r="CI361" s="156">
        <f t="shared" si="194"/>
        <v>0</v>
      </c>
      <c r="CJ361" s="169">
        <f t="shared" si="172"/>
        <v>39675.199999999997</v>
      </c>
      <c r="CK361" s="170">
        <f t="shared" si="173"/>
        <v>15115.797301401413</v>
      </c>
      <c r="CZ361" s="156"/>
      <c r="DA361" s="163">
        <v>352</v>
      </c>
      <c r="DB361" s="44" t="s">
        <v>456</v>
      </c>
      <c r="DC361" s="156"/>
      <c r="DD361" s="156"/>
      <c r="DE361" s="156"/>
      <c r="DF361" s="156"/>
      <c r="DG361" s="171">
        <f t="shared" si="195"/>
        <v>0</v>
      </c>
      <c r="DH361" s="156"/>
      <c r="DI361" s="156"/>
      <c r="DJ361" s="156"/>
      <c r="DK361" s="171">
        <f t="shared" si="196"/>
        <v>0</v>
      </c>
      <c r="DL361" s="172">
        <f t="shared" si="174"/>
        <v>0</v>
      </c>
      <c r="DM361" s="156"/>
      <c r="DN361" s="172">
        <f t="shared" si="175"/>
        <v>0</v>
      </c>
      <c r="DO361" s="156"/>
      <c r="DP361" s="162">
        <f t="shared" si="176"/>
        <v>5798</v>
      </c>
      <c r="DQ361" s="156">
        <f t="shared" si="177"/>
        <v>0</v>
      </c>
      <c r="DR361" s="156">
        <f t="shared" si="197"/>
        <v>5798</v>
      </c>
      <c r="DS361" s="171"/>
      <c r="DT361" s="172">
        <f t="shared" si="198"/>
        <v>0</v>
      </c>
      <c r="DU361" s="156"/>
      <c r="DV361" s="173"/>
      <c r="DW361" s="174"/>
      <c r="DX361" s="174"/>
      <c r="DY361" s="174"/>
      <c r="DZ361" s="171"/>
      <c r="EA361" s="175"/>
      <c r="EB361" s="176"/>
      <c r="EC361" s="177">
        <f t="shared" si="178"/>
        <v>-352</v>
      </c>
      <c r="ED361" s="175"/>
      <c r="EE361" s="178"/>
      <c r="EF361" s="175"/>
      <c r="EG361" s="175"/>
      <c r="EH361" s="174"/>
      <c r="EI361" s="175"/>
      <c r="EJ361" s="175"/>
      <c r="EK361" s="175"/>
      <c r="EL361" s="175"/>
      <c r="EM361" s="175"/>
    </row>
    <row r="362" spans="1:143" s="44" customFormat="1" ht="12" x14ac:dyDescent="0.2">
      <c r="A362" s="154">
        <v>406</v>
      </c>
      <c r="B362" s="45">
        <v>406</v>
      </c>
      <c r="C362" s="44" t="s">
        <v>457</v>
      </c>
      <c r="D362" s="155">
        <f t="shared" si="179"/>
        <v>0</v>
      </c>
      <c r="E362" s="156">
        <f t="shared" si="180"/>
        <v>0</v>
      </c>
      <c r="F362" s="156">
        <f t="shared" si="180"/>
        <v>0</v>
      </c>
      <c r="G362" s="156">
        <f t="shared" si="180"/>
        <v>0</v>
      </c>
      <c r="H362" s="157">
        <f t="shared" si="181"/>
        <v>0</v>
      </c>
      <c r="I362" s="156"/>
      <c r="J362" s="158">
        <f t="shared" si="182"/>
        <v>0</v>
      </c>
      <c r="K362" s="159">
        <f t="shared" si="183"/>
        <v>0</v>
      </c>
      <c r="L362" s="160">
        <f t="shared" si="166"/>
        <v>0</v>
      </c>
      <c r="M362" s="156"/>
      <c r="N362" s="161">
        <f t="shared" si="167"/>
        <v>0</v>
      </c>
      <c r="O362" s="156"/>
      <c r="P362" s="162">
        <f t="shared" si="184"/>
        <v>0</v>
      </c>
      <c r="Q362" s="156">
        <f t="shared" si="185"/>
        <v>0</v>
      </c>
      <c r="R362" s="156">
        <f t="shared" si="186"/>
        <v>0</v>
      </c>
      <c r="S362" s="156">
        <f t="shared" si="187"/>
        <v>0</v>
      </c>
      <c r="T362" s="156">
        <f t="shared" si="168"/>
        <v>0</v>
      </c>
      <c r="U362" s="157">
        <f t="shared" si="169"/>
        <v>0</v>
      </c>
      <c r="V362" s="156"/>
      <c r="W362" s="161">
        <f t="shared" si="170"/>
        <v>0</v>
      </c>
      <c r="AA362" s="163">
        <v>406</v>
      </c>
      <c r="AB362" s="164"/>
      <c r="AC362" s="164"/>
      <c r="AD362" s="164"/>
      <c r="AE362" s="164"/>
      <c r="AF362" s="164"/>
      <c r="AG362" s="164"/>
      <c r="AH362" s="164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6"/>
      <c r="AW362" s="163">
        <f t="shared" si="171"/>
        <v>406</v>
      </c>
      <c r="AX362" s="164">
        <f t="shared" si="188"/>
        <v>0</v>
      </c>
      <c r="AY362" s="165">
        <f t="shared" si="189"/>
        <v>0</v>
      </c>
      <c r="AZ362" s="165">
        <f t="shared" si="190"/>
        <v>0</v>
      </c>
      <c r="BA362" s="165">
        <f t="shared" si="190"/>
        <v>0</v>
      </c>
      <c r="BB362" s="166">
        <f t="shared" si="191"/>
        <v>0</v>
      </c>
      <c r="BD362" s="163"/>
      <c r="BE362" s="165"/>
      <c r="BF362" s="165"/>
      <c r="BG362" s="165"/>
      <c r="BH362" s="166"/>
      <c r="BJ362" s="167"/>
      <c r="CA362" s="163">
        <v>406</v>
      </c>
      <c r="CB362" s="45">
        <v>406</v>
      </c>
      <c r="CC362" s="44" t="s">
        <v>457</v>
      </c>
      <c r="CD362" s="168">
        <f t="shared" si="192"/>
        <v>0</v>
      </c>
      <c r="CE362" s="169">
        <v>0</v>
      </c>
      <c r="CF362" s="156">
        <f t="shared" si="193"/>
        <v>0</v>
      </c>
      <c r="CG362" s="156">
        <v>0</v>
      </c>
      <c r="CH362" s="156">
        <v>0</v>
      </c>
      <c r="CI362" s="156">
        <f t="shared" si="194"/>
        <v>0</v>
      </c>
      <c r="CJ362" s="169">
        <f t="shared" si="172"/>
        <v>0</v>
      </c>
      <c r="CK362" s="170">
        <f t="shared" si="173"/>
        <v>0</v>
      </c>
      <c r="CZ362" s="156"/>
      <c r="DA362" s="163">
        <v>406</v>
      </c>
      <c r="DB362" s="44" t="s">
        <v>457</v>
      </c>
      <c r="DC362" s="156"/>
      <c r="DD362" s="156"/>
      <c r="DE362" s="156"/>
      <c r="DF362" s="156"/>
      <c r="DG362" s="171">
        <f t="shared" si="195"/>
        <v>0</v>
      </c>
      <c r="DH362" s="156"/>
      <c r="DI362" s="156"/>
      <c r="DJ362" s="156"/>
      <c r="DK362" s="171">
        <f t="shared" si="196"/>
        <v>0</v>
      </c>
      <c r="DL362" s="172">
        <f t="shared" si="174"/>
        <v>0</v>
      </c>
      <c r="DM362" s="156"/>
      <c r="DN362" s="172">
        <f t="shared" si="175"/>
        <v>0</v>
      </c>
      <c r="DO362" s="156"/>
      <c r="DP362" s="162">
        <f t="shared" si="176"/>
        <v>0</v>
      </c>
      <c r="DQ362" s="156">
        <f t="shared" si="177"/>
        <v>0</v>
      </c>
      <c r="DR362" s="156">
        <f t="shared" si="197"/>
        <v>0</v>
      </c>
      <c r="DS362" s="171"/>
      <c r="DT362" s="172">
        <f t="shared" si="198"/>
        <v>0</v>
      </c>
      <c r="DU362" s="156"/>
      <c r="DV362" s="173"/>
      <c r="DW362" s="174"/>
      <c r="DX362" s="174"/>
      <c r="DY362" s="174"/>
      <c r="DZ362" s="171"/>
      <c r="EA362" s="175"/>
      <c r="EB362" s="176"/>
      <c r="EC362" s="177">
        <f t="shared" si="178"/>
        <v>-406</v>
      </c>
      <c r="ED362" s="175"/>
      <c r="EE362" s="178"/>
      <c r="EF362" s="175"/>
      <c r="EG362" s="175"/>
      <c r="EH362" s="174"/>
      <c r="EI362" s="175"/>
      <c r="EJ362" s="175"/>
      <c r="EK362" s="175"/>
      <c r="EL362" s="175"/>
      <c r="EM362" s="175"/>
    </row>
    <row r="363" spans="1:143" s="44" customFormat="1" ht="12" x14ac:dyDescent="0.2">
      <c r="A363" s="154">
        <v>600</v>
      </c>
      <c r="B363" s="45">
        <v>701</v>
      </c>
      <c r="C363" s="44" t="s">
        <v>458</v>
      </c>
      <c r="D363" s="155">
        <f t="shared" si="179"/>
        <v>31.165828364013489</v>
      </c>
      <c r="E363" s="156">
        <f t="shared" si="180"/>
        <v>465679.66014726448</v>
      </c>
      <c r="F363" s="156">
        <f t="shared" si="180"/>
        <v>0</v>
      </c>
      <c r="G363" s="156">
        <f t="shared" si="180"/>
        <v>29233.547005444656</v>
      </c>
      <c r="H363" s="157">
        <f t="shared" si="181"/>
        <v>494913.20715270913</v>
      </c>
      <c r="I363" s="156"/>
      <c r="J363" s="158">
        <f t="shared" si="182"/>
        <v>29233.547005444656</v>
      </c>
      <c r="K363" s="159">
        <f t="shared" si="183"/>
        <v>43504.287996162806</v>
      </c>
      <c r="L363" s="160">
        <f t="shared" si="166"/>
        <v>72737.835001607455</v>
      </c>
      <c r="M363" s="156"/>
      <c r="N363" s="161">
        <f t="shared" si="167"/>
        <v>422175.37215110171</v>
      </c>
      <c r="O363" s="156"/>
      <c r="P363" s="162">
        <f t="shared" si="184"/>
        <v>29233.547005444656</v>
      </c>
      <c r="Q363" s="156">
        <f t="shared" si="185"/>
        <v>0</v>
      </c>
      <c r="R363" s="156">
        <f t="shared" si="186"/>
        <v>0</v>
      </c>
      <c r="S363" s="156">
        <f t="shared" si="187"/>
        <v>0</v>
      </c>
      <c r="T363" s="156">
        <f t="shared" si="168"/>
        <v>43504.287996162806</v>
      </c>
      <c r="U363" s="157">
        <f t="shared" si="169"/>
        <v>72737.835001607455</v>
      </c>
      <c r="V363" s="156"/>
      <c r="W363" s="161">
        <f t="shared" si="170"/>
        <v>137438.20715270913</v>
      </c>
      <c r="AA363" s="163">
        <v>600</v>
      </c>
      <c r="AB363" s="164">
        <v>31.165828364013489</v>
      </c>
      <c r="AC363" s="164">
        <v>0</v>
      </c>
      <c r="AD363" s="164">
        <v>0</v>
      </c>
      <c r="AE363" s="164">
        <v>0</v>
      </c>
      <c r="AF363" s="164">
        <v>0</v>
      </c>
      <c r="AG363" s="164">
        <v>0</v>
      </c>
      <c r="AH363" s="164">
        <v>467544</v>
      </c>
      <c r="AI363" s="165">
        <v>1864.3398527352849</v>
      </c>
      <c r="AJ363" s="165">
        <v>0</v>
      </c>
      <c r="AK363" s="165">
        <v>0</v>
      </c>
      <c r="AL363" s="165">
        <v>465679.66014726448</v>
      </c>
      <c r="AM363" s="165">
        <v>0</v>
      </c>
      <c r="AN363" s="165">
        <v>29233.547005444656</v>
      </c>
      <c r="AO363" s="165">
        <v>494913.20715270902</v>
      </c>
      <c r="AP363" s="165">
        <v>0</v>
      </c>
      <c r="AQ363" s="165">
        <v>0</v>
      </c>
      <c r="AR363" s="165">
        <v>0</v>
      </c>
      <c r="AS363" s="165">
        <v>0</v>
      </c>
      <c r="AT363" s="165">
        <v>0</v>
      </c>
      <c r="AU363" s="166">
        <v>494913.20715270902</v>
      </c>
      <c r="AW363" s="163">
        <f t="shared" si="171"/>
        <v>600</v>
      </c>
      <c r="AX363" s="164">
        <f t="shared" si="188"/>
        <v>0</v>
      </c>
      <c r="AY363" s="165">
        <f t="shared" si="189"/>
        <v>0</v>
      </c>
      <c r="AZ363" s="165">
        <f t="shared" si="190"/>
        <v>0</v>
      </c>
      <c r="BA363" s="165">
        <f t="shared" si="190"/>
        <v>0</v>
      </c>
      <c r="BB363" s="166">
        <f t="shared" si="191"/>
        <v>0</v>
      </c>
      <c r="BC363" s="44">
        <v>496776</v>
      </c>
      <c r="BD363" s="163"/>
      <c r="BE363" s="165"/>
      <c r="BF363" s="165"/>
      <c r="BG363" s="165"/>
      <c r="BH363" s="166"/>
      <c r="BJ363" s="167"/>
      <c r="CA363" s="163">
        <v>600</v>
      </c>
      <c r="CB363" s="45">
        <v>701</v>
      </c>
      <c r="CC363" s="44" t="s">
        <v>458</v>
      </c>
      <c r="CD363" s="168">
        <f t="shared" si="192"/>
        <v>465679.66014726448</v>
      </c>
      <c r="CE363" s="169">
        <v>446369</v>
      </c>
      <c r="CF363" s="156">
        <f t="shared" si="193"/>
        <v>19310.660147264483</v>
      </c>
      <c r="CG363" s="156">
        <v>72925.2</v>
      </c>
      <c r="CH363" s="156">
        <v>15968.800000000001</v>
      </c>
      <c r="CI363" s="156">
        <f t="shared" si="194"/>
        <v>0</v>
      </c>
      <c r="CJ363" s="169">
        <f t="shared" si="172"/>
        <v>108204.66014726448</v>
      </c>
      <c r="CK363" s="170">
        <f t="shared" si="173"/>
        <v>43504.287996162806</v>
      </c>
      <c r="CZ363" s="156"/>
      <c r="DA363" s="163">
        <v>600</v>
      </c>
      <c r="DB363" s="44" t="s">
        <v>458</v>
      </c>
      <c r="DC363" s="156"/>
      <c r="DD363" s="156"/>
      <c r="DE363" s="156"/>
      <c r="DF363" s="156"/>
      <c r="DG363" s="171">
        <f t="shared" si="195"/>
        <v>0</v>
      </c>
      <c r="DH363" s="156"/>
      <c r="DI363" s="156"/>
      <c r="DJ363" s="156"/>
      <c r="DK363" s="171">
        <f t="shared" si="196"/>
        <v>0</v>
      </c>
      <c r="DL363" s="172">
        <f t="shared" si="174"/>
        <v>0</v>
      </c>
      <c r="DM363" s="156"/>
      <c r="DN363" s="172">
        <f t="shared" si="175"/>
        <v>0</v>
      </c>
      <c r="DO363" s="156"/>
      <c r="DP363" s="162">
        <f t="shared" si="176"/>
        <v>19310.660147264483</v>
      </c>
      <c r="DQ363" s="156">
        <f t="shared" si="177"/>
        <v>0</v>
      </c>
      <c r="DR363" s="156">
        <f t="shared" si="197"/>
        <v>19310.660147264483</v>
      </c>
      <c r="DS363" s="171"/>
      <c r="DT363" s="172">
        <f t="shared" si="198"/>
        <v>0</v>
      </c>
      <c r="DU363" s="156"/>
      <c r="DV363" s="173"/>
      <c r="DW363" s="174"/>
      <c r="DX363" s="174"/>
      <c r="DY363" s="174"/>
      <c r="DZ363" s="171"/>
      <c r="EA363" s="175"/>
      <c r="EB363" s="176" t="s">
        <v>101</v>
      </c>
      <c r="EC363" s="177">
        <f t="shared" si="178"/>
        <v>-600</v>
      </c>
      <c r="ED363" s="175"/>
      <c r="EE363" s="178"/>
      <c r="EF363" s="175"/>
      <c r="EG363" s="175"/>
      <c r="EH363" s="174"/>
      <c r="EI363" s="175"/>
      <c r="EJ363" s="175"/>
      <c r="EK363" s="175"/>
      <c r="EL363" s="175"/>
      <c r="EM363" s="175"/>
    </row>
    <row r="364" spans="1:143" s="44" customFormat="1" ht="12" x14ac:dyDescent="0.2">
      <c r="A364" s="154">
        <v>603</v>
      </c>
      <c r="B364" s="45">
        <v>702</v>
      </c>
      <c r="C364" s="44" t="s">
        <v>459</v>
      </c>
      <c r="D364" s="155">
        <f t="shared" si="179"/>
        <v>66.354838709677409</v>
      </c>
      <c r="E364" s="156">
        <f t="shared" si="180"/>
        <v>1039185</v>
      </c>
      <c r="F364" s="156">
        <f t="shared" si="180"/>
        <v>0</v>
      </c>
      <c r="G364" s="156">
        <f t="shared" si="180"/>
        <v>62240.838709677409</v>
      </c>
      <c r="H364" s="157">
        <f t="shared" si="181"/>
        <v>1101425.8387096773</v>
      </c>
      <c r="I364" s="156"/>
      <c r="J364" s="158">
        <f t="shared" si="182"/>
        <v>62240.838709677409</v>
      </c>
      <c r="K364" s="159">
        <f t="shared" si="183"/>
        <v>102689</v>
      </c>
      <c r="L364" s="160">
        <f t="shared" si="166"/>
        <v>164929.83870967739</v>
      </c>
      <c r="M364" s="156"/>
      <c r="N364" s="161">
        <f t="shared" si="167"/>
        <v>936496</v>
      </c>
      <c r="O364" s="156"/>
      <c r="P364" s="162">
        <f t="shared" si="184"/>
        <v>62240.838709677409</v>
      </c>
      <c r="Q364" s="156">
        <f t="shared" si="185"/>
        <v>0</v>
      </c>
      <c r="R364" s="156">
        <f t="shared" si="186"/>
        <v>0</v>
      </c>
      <c r="S364" s="156">
        <f t="shared" si="187"/>
        <v>0</v>
      </c>
      <c r="T364" s="156">
        <f t="shared" si="168"/>
        <v>102689</v>
      </c>
      <c r="U364" s="157">
        <f t="shared" si="169"/>
        <v>164929.83870967739</v>
      </c>
      <c r="V364" s="156"/>
      <c r="W364" s="161">
        <f t="shared" si="170"/>
        <v>167363.03870967741</v>
      </c>
      <c r="AA364" s="163">
        <v>603</v>
      </c>
      <c r="AB364" s="164">
        <v>66.354838709677409</v>
      </c>
      <c r="AC364" s="164">
        <v>0</v>
      </c>
      <c r="AD364" s="164">
        <v>0</v>
      </c>
      <c r="AE364" s="164">
        <v>0</v>
      </c>
      <c r="AF364" s="164">
        <v>0</v>
      </c>
      <c r="AG364" s="164">
        <v>0</v>
      </c>
      <c r="AH364" s="164">
        <v>1039185</v>
      </c>
      <c r="AI364" s="165">
        <v>0</v>
      </c>
      <c r="AJ364" s="165">
        <v>0</v>
      </c>
      <c r="AK364" s="165">
        <v>0</v>
      </c>
      <c r="AL364" s="165">
        <v>1039185</v>
      </c>
      <c r="AM364" s="165">
        <v>0</v>
      </c>
      <c r="AN364" s="165">
        <v>62240.838709677409</v>
      </c>
      <c r="AO364" s="165">
        <v>1101425.8387096773</v>
      </c>
      <c r="AP364" s="165">
        <v>0</v>
      </c>
      <c r="AQ364" s="165">
        <v>0</v>
      </c>
      <c r="AR364" s="165">
        <v>0</v>
      </c>
      <c r="AS364" s="165">
        <v>0</v>
      </c>
      <c r="AT364" s="165">
        <v>0</v>
      </c>
      <c r="AU364" s="166">
        <v>1101425.8387096773</v>
      </c>
      <c r="AW364" s="163">
        <f t="shared" si="171"/>
        <v>603</v>
      </c>
      <c r="AX364" s="164">
        <f t="shared" si="188"/>
        <v>0</v>
      </c>
      <c r="AY364" s="165">
        <f t="shared" si="189"/>
        <v>0</v>
      </c>
      <c r="AZ364" s="165">
        <f t="shared" si="190"/>
        <v>0</v>
      </c>
      <c r="BA364" s="165">
        <f t="shared" si="190"/>
        <v>0</v>
      </c>
      <c r="BB364" s="166">
        <f t="shared" si="191"/>
        <v>0</v>
      </c>
      <c r="BC364" s="44">
        <v>1101429</v>
      </c>
      <c r="BD364" s="163"/>
      <c r="BE364" s="165"/>
      <c r="BF364" s="165"/>
      <c r="BG364" s="165"/>
      <c r="BH364" s="166"/>
      <c r="BJ364" s="167"/>
      <c r="CA364" s="163">
        <v>603</v>
      </c>
      <c r="CB364" s="45">
        <v>702</v>
      </c>
      <c r="CC364" s="44" t="s">
        <v>460</v>
      </c>
      <c r="CD364" s="168">
        <f t="shared" si="192"/>
        <v>1039185</v>
      </c>
      <c r="CE364" s="169">
        <v>936496</v>
      </c>
      <c r="CF364" s="156">
        <f t="shared" si="193"/>
        <v>102689</v>
      </c>
      <c r="CG364" s="156">
        <v>0</v>
      </c>
      <c r="CH364" s="156">
        <v>2433.2000000000003</v>
      </c>
      <c r="CI364" s="156">
        <f t="shared" si="194"/>
        <v>0</v>
      </c>
      <c r="CJ364" s="169">
        <f t="shared" si="172"/>
        <v>105122.2</v>
      </c>
      <c r="CK364" s="170">
        <f t="shared" si="173"/>
        <v>102689</v>
      </c>
      <c r="CZ364" s="156"/>
      <c r="DA364" s="163">
        <v>603</v>
      </c>
      <c r="DB364" s="44" t="s">
        <v>460</v>
      </c>
      <c r="DC364" s="156"/>
      <c r="DD364" s="156"/>
      <c r="DE364" s="156"/>
      <c r="DF364" s="156"/>
      <c r="DG364" s="171">
        <f t="shared" si="195"/>
        <v>0</v>
      </c>
      <c r="DH364" s="156"/>
      <c r="DI364" s="156"/>
      <c r="DJ364" s="156"/>
      <c r="DK364" s="171">
        <f t="shared" si="196"/>
        <v>0</v>
      </c>
      <c r="DL364" s="172">
        <f t="shared" si="174"/>
        <v>0</v>
      </c>
      <c r="DM364" s="156"/>
      <c r="DN364" s="172">
        <f t="shared" si="175"/>
        <v>0</v>
      </c>
      <c r="DO364" s="156"/>
      <c r="DP364" s="162">
        <f t="shared" si="176"/>
        <v>102689</v>
      </c>
      <c r="DQ364" s="156">
        <f t="shared" si="177"/>
        <v>0</v>
      </c>
      <c r="DR364" s="156">
        <f t="shared" si="197"/>
        <v>102689</v>
      </c>
      <c r="DS364" s="171"/>
      <c r="DT364" s="172">
        <f t="shared" si="198"/>
        <v>0</v>
      </c>
      <c r="DU364" s="156"/>
      <c r="DV364" s="173"/>
      <c r="DW364" s="174"/>
      <c r="DX364" s="174"/>
      <c r="DY364" s="174"/>
      <c r="DZ364" s="171"/>
      <c r="EA364" s="175"/>
      <c r="EB364" s="176"/>
      <c r="EC364" s="177">
        <f t="shared" si="178"/>
        <v>-603</v>
      </c>
      <c r="ED364" s="175"/>
      <c r="EE364" s="178"/>
      <c r="EF364" s="175"/>
      <c r="EG364" s="175"/>
      <c r="EH364" s="174"/>
      <c r="EI364" s="175"/>
      <c r="EJ364" s="175"/>
      <c r="EK364" s="175"/>
      <c r="EL364" s="175"/>
      <c r="EM364" s="175"/>
    </row>
    <row r="365" spans="1:143" s="44" customFormat="1" ht="12" x14ac:dyDescent="0.2">
      <c r="A365" s="154">
        <v>605</v>
      </c>
      <c r="B365" s="45">
        <v>703</v>
      </c>
      <c r="C365" s="44" t="s">
        <v>461</v>
      </c>
      <c r="D365" s="155">
        <f t="shared" si="179"/>
        <v>94.183084517932556</v>
      </c>
      <c r="E365" s="156">
        <f t="shared" si="180"/>
        <v>1882820</v>
      </c>
      <c r="F365" s="156">
        <f t="shared" si="180"/>
        <v>0</v>
      </c>
      <c r="G365" s="156">
        <f t="shared" si="180"/>
        <v>88343.733277820749</v>
      </c>
      <c r="H365" s="157">
        <f t="shared" si="181"/>
        <v>1971163.7332778207</v>
      </c>
      <c r="I365" s="156"/>
      <c r="J365" s="158">
        <f t="shared" si="182"/>
        <v>88343.733277820749</v>
      </c>
      <c r="K365" s="159">
        <f t="shared" si="183"/>
        <v>202576.41719734622</v>
      </c>
      <c r="L365" s="160">
        <f t="shared" si="166"/>
        <v>290920.15047516697</v>
      </c>
      <c r="M365" s="156"/>
      <c r="N365" s="161">
        <f t="shared" si="167"/>
        <v>1680243.5828026538</v>
      </c>
      <c r="O365" s="156"/>
      <c r="P365" s="162">
        <f t="shared" si="184"/>
        <v>88343.733277820749</v>
      </c>
      <c r="Q365" s="156">
        <f t="shared" si="185"/>
        <v>0</v>
      </c>
      <c r="R365" s="156">
        <f t="shared" si="186"/>
        <v>0</v>
      </c>
      <c r="S365" s="156">
        <f t="shared" si="187"/>
        <v>0</v>
      </c>
      <c r="T365" s="156">
        <f t="shared" si="168"/>
        <v>202576.41719734622</v>
      </c>
      <c r="U365" s="157">
        <f t="shared" si="169"/>
        <v>290920.15047516697</v>
      </c>
      <c r="V365" s="156"/>
      <c r="W365" s="161">
        <f t="shared" si="170"/>
        <v>376171.33327782073</v>
      </c>
      <c r="AA365" s="163">
        <v>605</v>
      </c>
      <c r="AB365" s="164">
        <v>94.183084517932556</v>
      </c>
      <c r="AC365" s="164">
        <v>0</v>
      </c>
      <c r="AD365" s="164">
        <v>0</v>
      </c>
      <c r="AE365" s="164">
        <v>0</v>
      </c>
      <c r="AF365" s="164">
        <v>0</v>
      </c>
      <c r="AG365" s="164">
        <v>0</v>
      </c>
      <c r="AH365" s="164">
        <v>1882820</v>
      </c>
      <c r="AI365" s="165">
        <v>0</v>
      </c>
      <c r="AJ365" s="165">
        <v>0</v>
      </c>
      <c r="AK365" s="165">
        <v>0</v>
      </c>
      <c r="AL365" s="165">
        <v>1882820</v>
      </c>
      <c r="AM365" s="165">
        <v>0</v>
      </c>
      <c r="AN365" s="165">
        <v>88343.733277820749</v>
      </c>
      <c r="AO365" s="165">
        <v>1971163.733277821</v>
      </c>
      <c r="AP365" s="165">
        <v>0</v>
      </c>
      <c r="AQ365" s="165">
        <v>0</v>
      </c>
      <c r="AR365" s="165">
        <v>0</v>
      </c>
      <c r="AS365" s="165">
        <v>0</v>
      </c>
      <c r="AT365" s="165">
        <v>0</v>
      </c>
      <c r="AU365" s="166">
        <v>1971163.733277821</v>
      </c>
      <c r="AW365" s="163">
        <f t="shared" si="171"/>
        <v>605</v>
      </c>
      <c r="AX365" s="164">
        <f t="shared" si="188"/>
        <v>0</v>
      </c>
      <c r="AY365" s="165">
        <f t="shared" si="189"/>
        <v>0</v>
      </c>
      <c r="AZ365" s="165">
        <f t="shared" si="190"/>
        <v>0</v>
      </c>
      <c r="BA365" s="165">
        <f t="shared" si="190"/>
        <v>0</v>
      </c>
      <c r="BB365" s="166">
        <f t="shared" si="191"/>
        <v>0</v>
      </c>
      <c r="BC365" s="44">
        <v>1971166</v>
      </c>
      <c r="BD365" s="163"/>
      <c r="BE365" s="165"/>
      <c r="BF365" s="165"/>
      <c r="BG365" s="165"/>
      <c r="BH365" s="166"/>
      <c r="BJ365" s="167"/>
      <c r="CA365" s="163">
        <v>605</v>
      </c>
      <c r="CB365" s="45">
        <v>703</v>
      </c>
      <c r="CC365" s="44" t="s">
        <v>461</v>
      </c>
      <c r="CD365" s="168">
        <f t="shared" si="192"/>
        <v>1882820</v>
      </c>
      <c r="CE365" s="169">
        <v>1722568</v>
      </c>
      <c r="CF365" s="156">
        <f t="shared" si="193"/>
        <v>160252</v>
      </c>
      <c r="CG365" s="156">
        <v>127575.59999999999</v>
      </c>
      <c r="CH365" s="156">
        <v>0</v>
      </c>
      <c r="CI365" s="156">
        <f t="shared" si="194"/>
        <v>0</v>
      </c>
      <c r="CJ365" s="169">
        <f t="shared" si="172"/>
        <v>287827.59999999998</v>
      </c>
      <c r="CK365" s="170">
        <f t="shared" si="173"/>
        <v>202576.41719734622</v>
      </c>
      <c r="CZ365" s="156"/>
      <c r="DA365" s="163">
        <v>605</v>
      </c>
      <c r="DB365" s="44" t="s">
        <v>461</v>
      </c>
      <c r="DC365" s="156"/>
      <c r="DD365" s="156"/>
      <c r="DE365" s="156"/>
      <c r="DF365" s="156"/>
      <c r="DG365" s="171">
        <f t="shared" si="195"/>
        <v>0</v>
      </c>
      <c r="DH365" s="156"/>
      <c r="DI365" s="156"/>
      <c r="DJ365" s="156"/>
      <c r="DK365" s="171">
        <f t="shared" si="196"/>
        <v>0</v>
      </c>
      <c r="DL365" s="172">
        <f t="shared" si="174"/>
        <v>0</v>
      </c>
      <c r="DM365" s="156"/>
      <c r="DN365" s="172">
        <f t="shared" si="175"/>
        <v>0</v>
      </c>
      <c r="DO365" s="156"/>
      <c r="DP365" s="162">
        <f t="shared" si="176"/>
        <v>160252</v>
      </c>
      <c r="DQ365" s="156">
        <f t="shared" si="177"/>
        <v>0</v>
      </c>
      <c r="DR365" s="156">
        <f t="shared" si="197"/>
        <v>160252</v>
      </c>
      <c r="DS365" s="171"/>
      <c r="DT365" s="172">
        <f t="shared" si="198"/>
        <v>0</v>
      </c>
      <c r="DU365" s="156"/>
      <c r="DV365" s="173"/>
      <c r="DW365" s="174"/>
      <c r="DX365" s="174"/>
      <c r="DY365" s="174"/>
      <c r="DZ365" s="171"/>
      <c r="EA365" s="175"/>
      <c r="EB365" s="176"/>
      <c r="EC365" s="177">
        <f t="shared" si="178"/>
        <v>-605</v>
      </c>
      <c r="ED365" s="175"/>
      <c r="EE365" s="178"/>
      <c r="EF365" s="175"/>
      <c r="EG365" s="175"/>
      <c r="EH365" s="174"/>
      <c r="EI365" s="175"/>
      <c r="EJ365" s="175"/>
      <c r="EK365" s="175"/>
      <c r="EL365" s="175"/>
      <c r="EM365" s="175"/>
    </row>
    <row r="366" spans="1:143" s="44" customFormat="1" ht="12" x14ac:dyDescent="0.2">
      <c r="A366" s="154">
        <v>610</v>
      </c>
      <c r="B366" s="45">
        <v>704</v>
      </c>
      <c r="C366" s="44" t="s">
        <v>462</v>
      </c>
      <c r="D366" s="155">
        <f t="shared" si="179"/>
        <v>21.445827683964012</v>
      </c>
      <c r="E366" s="156">
        <f t="shared" si="180"/>
        <v>301689.58931344759</v>
      </c>
      <c r="F366" s="156">
        <f t="shared" si="180"/>
        <v>0</v>
      </c>
      <c r="G366" s="156">
        <f t="shared" si="180"/>
        <v>20116.186367558243</v>
      </c>
      <c r="H366" s="157">
        <f t="shared" si="181"/>
        <v>321805.77568100585</v>
      </c>
      <c r="I366" s="156"/>
      <c r="J366" s="158">
        <f t="shared" si="182"/>
        <v>20116.186367558243</v>
      </c>
      <c r="K366" s="159">
        <f t="shared" si="183"/>
        <v>33629.870862145537</v>
      </c>
      <c r="L366" s="160">
        <f t="shared" si="166"/>
        <v>53746.05722970378</v>
      </c>
      <c r="M366" s="156"/>
      <c r="N366" s="161">
        <f t="shared" si="167"/>
        <v>268059.71845130209</v>
      </c>
      <c r="O366" s="156"/>
      <c r="P366" s="162">
        <f t="shared" si="184"/>
        <v>20116.186367558243</v>
      </c>
      <c r="Q366" s="156">
        <f t="shared" si="185"/>
        <v>0</v>
      </c>
      <c r="R366" s="156">
        <f t="shared" si="186"/>
        <v>0</v>
      </c>
      <c r="S366" s="156">
        <f t="shared" si="187"/>
        <v>0</v>
      </c>
      <c r="T366" s="156">
        <f t="shared" si="168"/>
        <v>33629.870862145537</v>
      </c>
      <c r="U366" s="157">
        <f t="shared" si="169"/>
        <v>53746.05722970378</v>
      </c>
      <c r="V366" s="156"/>
      <c r="W366" s="161">
        <f t="shared" si="170"/>
        <v>115094.57568100582</v>
      </c>
      <c r="AA366" s="163">
        <v>610</v>
      </c>
      <c r="AB366" s="164">
        <v>21.445827683964012</v>
      </c>
      <c r="AC366" s="164">
        <v>0</v>
      </c>
      <c r="AD366" s="164">
        <v>0</v>
      </c>
      <c r="AE366" s="164">
        <v>0</v>
      </c>
      <c r="AF366" s="164">
        <v>0</v>
      </c>
      <c r="AG366" s="164">
        <v>0</v>
      </c>
      <c r="AH366" s="164">
        <v>303354</v>
      </c>
      <c r="AI366" s="165">
        <v>1664.4106865524466</v>
      </c>
      <c r="AJ366" s="165">
        <v>0</v>
      </c>
      <c r="AK366" s="165">
        <v>0</v>
      </c>
      <c r="AL366" s="165">
        <v>301689.58931344759</v>
      </c>
      <c r="AM366" s="165">
        <v>0</v>
      </c>
      <c r="AN366" s="165">
        <v>20116.186367558243</v>
      </c>
      <c r="AO366" s="165">
        <v>321805.77568100579</v>
      </c>
      <c r="AP366" s="165">
        <v>0</v>
      </c>
      <c r="AQ366" s="165">
        <v>0</v>
      </c>
      <c r="AR366" s="165">
        <v>0</v>
      </c>
      <c r="AS366" s="165">
        <v>0</v>
      </c>
      <c r="AT366" s="165">
        <v>0</v>
      </c>
      <c r="AU366" s="166">
        <v>321805.77568100579</v>
      </c>
      <c r="AW366" s="163">
        <f t="shared" si="171"/>
        <v>610</v>
      </c>
      <c r="AX366" s="164">
        <f t="shared" si="188"/>
        <v>0</v>
      </c>
      <c r="AY366" s="165">
        <f t="shared" si="189"/>
        <v>0</v>
      </c>
      <c r="AZ366" s="165">
        <f t="shared" si="190"/>
        <v>0</v>
      </c>
      <c r="BA366" s="165">
        <f t="shared" si="190"/>
        <v>0</v>
      </c>
      <c r="BB366" s="166">
        <f t="shared" si="191"/>
        <v>0</v>
      </c>
      <c r="BC366" s="44">
        <v>323466</v>
      </c>
      <c r="BD366" s="163"/>
      <c r="BE366" s="165"/>
      <c r="BF366" s="165"/>
      <c r="BG366" s="165"/>
      <c r="BH366" s="166"/>
      <c r="BJ366" s="167"/>
      <c r="CA366" s="163">
        <v>610</v>
      </c>
      <c r="CB366" s="45">
        <v>704</v>
      </c>
      <c r="CC366" s="44" t="s">
        <v>462</v>
      </c>
      <c r="CD366" s="168">
        <f t="shared" si="192"/>
        <v>301689.58931344759</v>
      </c>
      <c r="CE366" s="169">
        <v>285623</v>
      </c>
      <c r="CF366" s="156">
        <f t="shared" si="193"/>
        <v>16066.589313447592</v>
      </c>
      <c r="CG366" s="156">
        <v>52939.799999999996</v>
      </c>
      <c r="CH366" s="156">
        <v>25972</v>
      </c>
      <c r="CI366" s="156">
        <f t="shared" si="194"/>
        <v>0</v>
      </c>
      <c r="CJ366" s="169">
        <f t="shared" si="172"/>
        <v>94978.38931344758</v>
      </c>
      <c r="CK366" s="170">
        <f t="shared" si="173"/>
        <v>33629.870862145537</v>
      </c>
      <c r="CZ366" s="156"/>
      <c r="DA366" s="163">
        <v>610</v>
      </c>
      <c r="DB366" s="44" t="s">
        <v>462</v>
      </c>
      <c r="DC366" s="156"/>
      <c r="DD366" s="156"/>
      <c r="DE366" s="156"/>
      <c r="DF366" s="156"/>
      <c r="DG366" s="171">
        <f t="shared" si="195"/>
        <v>0</v>
      </c>
      <c r="DH366" s="156"/>
      <c r="DI366" s="156"/>
      <c r="DJ366" s="156"/>
      <c r="DK366" s="171">
        <f t="shared" si="196"/>
        <v>0</v>
      </c>
      <c r="DL366" s="172">
        <f t="shared" si="174"/>
        <v>0</v>
      </c>
      <c r="DM366" s="156"/>
      <c r="DN366" s="172">
        <f t="shared" si="175"/>
        <v>0</v>
      </c>
      <c r="DO366" s="156"/>
      <c r="DP366" s="162">
        <f t="shared" si="176"/>
        <v>16066.589313447592</v>
      </c>
      <c r="DQ366" s="156">
        <f t="shared" si="177"/>
        <v>0</v>
      </c>
      <c r="DR366" s="156">
        <f t="shared" si="197"/>
        <v>16066.589313447592</v>
      </c>
      <c r="DS366" s="171"/>
      <c r="DT366" s="172">
        <f t="shared" si="198"/>
        <v>0</v>
      </c>
      <c r="DU366" s="156"/>
      <c r="DV366" s="173"/>
      <c r="DW366" s="174"/>
      <c r="DX366" s="174"/>
      <c r="DY366" s="174"/>
      <c r="DZ366" s="171"/>
      <c r="EA366" s="175"/>
      <c r="EB366" s="176"/>
      <c r="EC366" s="177">
        <f t="shared" si="178"/>
        <v>-610</v>
      </c>
      <c r="ED366" s="175"/>
      <c r="EE366" s="178"/>
      <c r="EF366" s="175"/>
      <c r="EG366" s="175"/>
      <c r="EH366" s="174"/>
      <c r="EI366" s="175"/>
      <c r="EJ366" s="175"/>
      <c r="EK366" s="175"/>
      <c r="EL366" s="175"/>
      <c r="EM366" s="175"/>
    </row>
    <row r="367" spans="1:143" s="44" customFormat="1" ht="12" x14ac:dyDescent="0.2">
      <c r="A367" s="154">
        <v>615</v>
      </c>
      <c r="B367" s="45">
        <v>705</v>
      </c>
      <c r="C367" s="44" t="s">
        <v>463</v>
      </c>
      <c r="D367" s="155">
        <f t="shared" si="179"/>
        <v>3.1147540983606556</v>
      </c>
      <c r="E367" s="156">
        <f t="shared" si="180"/>
        <v>42031.259016393444</v>
      </c>
      <c r="F367" s="156">
        <f t="shared" si="180"/>
        <v>0</v>
      </c>
      <c r="G367" s="156">
        <f t="shared" si="180"/>
        <v>2921.6393442622948</v>
      </c>
      <c r="H367" s="157">
        <f t="shared" si="181"/>
        <v>44952.898360655738</v>
      </c>
      <c r="I367" s="156"/>
      <c r="J367" s="158">
        <f t="shared" si="182"/>
        <v>2921.6393442622948</v>
      </c>
      <c r="K367" s="159">
        <f t="shared" si="183"/>
        <v>11302.259016393444</v>
      </c>
      <c r="L367" s="160">
        <f t="shared" si="166"/>
        <v>14223.898360655738</v>
      </c>
      <c r="M367" s="156"/>
      <c r="N367" s="161">
        <f t="shared" si="167"/>
        <v>30729</v>
      </c>
      <c r="O367" s="156"/>
      <c r="P367" s="162">
        <f t="shared" si="184"/>
        <v>2921.6393442622948</v>
      </c>
      <c r="Q367" s="156">
        <f t="shared" si="185"/>
        <v>0</v>
      </c>
      <c r="R367" s="156">
        <f t="shared" si="186"/>
        <v>0</v>
      </c>
      <c r="S367" s="156">
        <f t="shared" si="187"/>
        <v>0</v>
      </c>
      <c r="T367" s="156">
        <f t="shared" si="168"/>
        <v>11302.259016393444</v>
      </c>
      <c r="U367" s="157">
        <f t="shared" si="169"/>
        <v>14223.898360655738</v>
      </c>
      <c r="V367" s="156"/>
      <c r="W367" s="161">
        <f t="shared" si="170"/>
        <v>17623.898360655738</v>
      </c>
      <c r="AA367" s="163">
        <v>615</v>
      </c>
      <c r="AB367" s="164">
        <v>3.1147540983606556</v>
      </c>
      <c r="AC367" s="164">
        <v>0</v>
      </c>
      <c r="AD367" s="164">
        <v>0</v>
      </c>
      <c r="AE367" s="164">
        <v>0</v>
      </c>
      <c r="AF367" s="164">
        <v>0</v>
      </c>
      <c r="AG367" s="164">
        <v>0</v>
      </c>
      <c r="AH367" s="164">
        <v>42414</v>
      </c>
      <c r="AI367" s="165">
        <v>382.74098360655739</v>
      </c>
      <c r="AJ367" s="165">
        <v>0</v>
      </c>
      <c r="AK367" s="165">
        <v>0</v>
      </c>
      <c r="AL367" s="165">
        <v>42031.259016393444</v>
      </c>
      <c r="AM367" s="165">
        <v>0</v>
      </c>
      <c r="AN367" s="165">
        <v>2921.6393442622948</v>
      </c>
      <c r="AO367" s="165">
        <v>44952.898360655738</v>
      </c>
      <c r="AP367" s="165">
        <v>0</v>
      </c>
      <c r="AQ367" s="165">
        <v>0</v>
      </c>
      <c r="AR367" s="165">
        <v>0</v>
      </c>
      <c r="AS367" s="165">
        <v>0</v>
      </c>
      <c r="AT367" s="165">
        <v>0</v>
      </c>
      <c r="AU367" s="166">
        <v>44952.898360655738</v>
      </c>
      <c r="AW367" s="163">
        <f t="shared" si="171"/>
        <v>615</v>
      </c>
      <c r="AX367" s="164">
        <f t="shared" si="188"/>
        <v>0</v>
      </c>
      <c r="AY367" s="165">
        <f t="shared" si="189"/>
        <v>0</v>
      </c>
      <c r="AZ367" s="165">
        <f t="shared" si="190"/>
        <v>0</v>
      </c>
      <c r="BA367" s="165">
        <f t="shared" si="190"/>
        <v>0</v>
      </c>
      <c r="BB367" s="166">
        <f t="shared" si="191"/>
        <v>0</v>
      </c>
      <c r="BC367" s="44">
        <v>45336</v>
      </c>
      <c r="BD367" s="163"/>
      <c r="BE367" s="165"/>
      <c r="BF367" s="165"/>
      <c r="BG367" s="165"/>
      <c r="BH367" s="166"/>
      <c r="BJ367" s="167"/>
      <c r="CA367" s="163">
        <v>615</v>
      </c>
      <c r="CB367" s="45">
        <v>705</v>
      </c>
      <c r="CC367" s="44" t="s">
        <v>463</v>
      </c>
      <c r="CD367" s="168">
        <f t="shared" si="192"/>
        <v>42031.259016393444</v>
      </c>
      <c r="CE367" s="169">
        <v>30729</v>
      </c>
      <c r="CF367" s="156">
        <f t="shared" si="193"/>
        <v>11302.259016393444</v>
      </c>
      <c r="CG367" s="156">
        <v>0</v>
      </c>
      <c r="CH367" s="156">
        <v>3400</v>
      </c>
      <c r="CI367" s="156">
        <f t="shared" si="194"/>
        <v>0</v>
      </c>
      <c r="CJ367" s="169">
        <f t="shared" si="172"/>
        <v>14702.259016393444</v>
      </c>
      <c r="CK367" s="170">
        <f t="shared" si="173"/>
        <v>11302.259016393444</v>
      </c>
      <c r="CZ367" s="156"/>
      <c r="DA367" s="163">
        <v>615</v>
      </c>
      <c r="DB367" s="44" t="s">
        <v>463</v>
      </c>
      <c r="DC367" s="156"/>
      <c r="DD367" s="156"/>
      <c r="DE367" s="156"/>
      <c r="DF367" s="156"/>
      <c r="DG367" s="171">
        <f t="shared" si="195"/>
        <v>0</v>
      </c>
      <c r="DH367" s="156"/>
      <c r="DI367" s="156"/>
      <c r="DJ367" s="156"/>
      <c r="DK367" s="171">
        <f t="shared" si="196"/>
        <v>0</v>
      </c>
      <c r="DL367" s="172">
        <f t="shared" si="174"/>
        <v>0</v>
      </c>
      <c r="DM367" s="156"/>
      <c r="DN367" s="172">
        <f t="shared" si="175"/>
        <v>0</v>
      </c>
      <c r="DO367" s="156"/>
      <c r="DP367" s="162">
        <f t="shared" si="176"/>
        <v>11302.259016393444</v>
      </c>
      <c r="DQ367" s="156">
        <f t="shared" si="177"/>
        <v>0</v>
      </c>
      <c r="DR367" s="156">
        <f t="shared" si="197"/>
        <v>11302.259016393444</v>
      </c>
      <c r="DS367" s="171"/>
      <c r="DT367" s="172">
        <f t="shared" si="198"/>
        <v>0</v>
      </c>
      <c r="DU367" s="156"/>
      <c r="DV367" s="173"/>
      <c r="DW367" s="174"/>
      <c r="DX367" s="174"/>
      <c r="DY367" s="174"/>
      <c r="DZ367" s="171"/>
      <c r="EA367" s="175"/>
      <c r="EB367" s="176"/>
      <c r="EC367" s="177">
        <f t="shared" si="178"/>
        <v>-615</v>
      </c>
      <c r="ED367" s="175"/>
      <c r="EE367" s="178"/>
      <c r="EF367" s="175"/>
      <c r="EG367" s="175"/>
      <c r="EH367" s="174"/>
      <c r="EI367" s="175"/>
      <c r="EJ367" s="175"/>
      <c r="EK367" s="175"/>
      <c r="EL367" s="175"/>
      <c r="EM367" s="175"/>
    </row>
    <row r="368" spans="1:143" s="44" customFormat="1" ht="12" x14ac:dyDescent="0.2">
      <c r="A368" s="154">
        <v>616</v>
      </c>
      <c r="B368" s="45">
        <v>616</v>
      </c>
      <c r="C368" s="44" t="s">
        <v>464</v>
      </c>
      <c r="D368" s="155">
        <f t="shared" si="179"/>
        <v>62.266689655861583</v>
      </c>
      <c r="E368" s="156">
        <f t="shared" si="180"/>
        <v>944410.39600117935</v>
      </c>
      <c r="F368" s="156">
        <f t="shared" si="180"/>
        <v>0</v>
      </c>
      <c r="G368" s="156">
        <f t="shared" si="180"/>
        <v>58406.154897198168</v>
      </c>
      <c r="H368" s="157">
        <f t="shared" si="181"/>
        <v>1002816.5508983776</v>
      </c>
      <c r="I368" s="156"/>
      <c r="J368" s="158">
        <f t="shared" si="182"/>
        <v>58406.154897198168</v>
      </c>
      <c r="K368" s="159">
        <f t="shared" si="183"/>
        <v>40437.474520235803</v>
      </c>
      <c r="L368" s="160">
        <f t="shared" si="166"/>
        <v>98843.629417433971</v>
      </c>
      <c r="M368" s="156"/>
      <c r="N368" s="161">
        <f t="shared" si="167"/>
        <v>903972.92148094357</v>
      </c>
      <c r="O368" s="156"/>
      <c r="P368" s="162">
        <f t="shared" si="184"/>
        <v>58406.154897198168</v>
      </c>
      <c r="Q368" s="156">
        <f t="shared" si="185"/>
        <v>0</v>
      </c>
      <c r="R368" s="156">
        <f t="shared" si="186"/>
        <v>0</v>
      </c>
      <c r="S368" s="156">
        <f t="shared" si="187"/>
        <v>0</v>
      </c>
      <c r="T368" s="156">
        <f t="shared" si="168"/>
        <v>40437.474520235803</v>
      </c>
      <c r="U368" s="157">
        <f t="shared" si="169"/>
        <v>98843.629417433971</v>
      </c>
      <c r="V368" s="156"/>
      <c r="W368" s="161">
        <f t="shared" si="170"/>
        <v>140165.7508983775</v>
      </c>
      <c r="AA368" s="163">
        <v>616</v>
      </c>
      <c r="AB368" s="164">
        <v>62.266689655861583</v>
      </c>
      <c r="AC368" s="164">
        <v>0</v>
      </c>
      <c r="AD368" s="164">
        <v>0</v>
      </c>
      <c r="AE368" s="164">
        <v>0</v>
      </c>
      <c r="AF368" s="164">
        <v>0</v>
      </c>
      <c r="AG368" s="164">
        <v>0</v>
      </c>
      <c r="AH368" s="164">
        <v>962464</v>
      </c>
      <c r="AI368" s="165">
        <v>18053.603998820508</v>
      </c>
      <c r="AJ368" s="165">
        <v>0</v>
      </c>
      <c r="AK368" s="165">
        <v>0</v>
      </c>
      <c r="AL368" s="165">
        <v>944410.39600117935</v>
      </c>
      <c r="AM368" s="165">
        <v>0</v>
      </c>
      <c r="AN368" s="165">
        <v>58406.154897198168</v>
      </c>
      <c r="AO368" s="165">
        <v>1002816.5508983777</v>
      </c>
      <c r="AP368" s="165">
        <v>0</v>
      </c>
      <c r="AQ368" s="165">
        <v>0</v>
      </c>
      <c r="AR368" s="165">
        <v>0</v>
      </c>
      <c r="AS368" s="165">
        <v>0</v>
      </c>
      <c r="AT368" s="165">
        <v>0</v>
      </c>
      <c r="AU368" s="166">
        <v>1002816.5508983777</v>
      </c>
      <c r="AW368" s="163">
        <f t="shared" si="171"/>
        <v>616</v>
      </c>
      <c r="AX368" s="164">
        <f t="shared" si="188"/>
        <v>0</v>
      </c>
      <c r="AY368" s="165">
        <f t="shared" si="189"/>
        <v>0</v>
      </c>
      <c r="AZ368" s="165">
        <f t="shared" si="190"/>
        <v>0</v>
      </c>
      <c r="BA368" s="165">
        <f t="shared" si="190"/>
        <v>0</v>
      </c>
      <c r="BB368" s="166">
        <f t="shared" si="191"/>
        <v>0</v>
      </c>
      <c r="BC368" s="44">
        <v>1020864</v>
      </c>
      <c r="BD368" s="163"/>
      <c r="BE368" s="165"/>
      <c r="BF368" s="165"/>
      <c r="BG368" s="165"/>
      <c r="BH368" s="166"/>
      <c r="BJ368" s="167"/>
      <c r="CA368" s="163">
        <v>616</v>
      </c>
      <c r="CB368" s="45">
        <v>616</v>
      </c>
      <c r="CC368" s="44" t="s">
        <v>464</v>
      </c>
      <c r="CD368" s="168">
        <f t="shared" si="192"/>
        <v>944410.39600117935</v>
      </c>
      <c r="CE368" s="169">
        <v>924488</v>
      </c>
      <c r="CF368" s="156">
        <f t="shared" si="193"/>
        <v>19922.396001179353</v>
      </c>
      <c r="CG368" s="156">
        <v>61837.2</v>
      </c>
      <c r="CH368" s="156">
        <v>0</v>
      </c>
      <c r="CI368" s="156">
        <f t="shared" si="194"/>
        <v>0</v>
      </c>
      <c r="CJ368" s="169">
        <f t="shared" si="172"/>
        <v>81759.59600117935</v>
      </c>
      <c r="CK368" s="170">
        <f t="shared" si="173"/>
        <v>40437.474520235803</v>
      </c>
      <c r="CZ368" s="156"/>
      <c r="DA368" s="163">
        <v>616</v>
      </c>
      <c r="DB368" s="44" t="s">
        <v>464</v>
      </c>
      <c r="DC368" s="156"/>
      <c r="DD368" s="156"/>
      <c r="DE368" s="156"/>
      <c r="DF368" s="156"/>
      <c r="DG368" s="171">
        <f t="shared" si="195"/>
        <v>0</v>
      </c>
      <c r="DH368" s="156"/>
      <c r="DI368" s="156"/>
      <c r="DJ368" s="156"/>
      <c r="DK368" s="171">
        <f t="shared" si="196"/>
        <v>0</v>
      </c>
      <c r="DL368" s="172">
        <f t="shared" si="174"/>
        <v>0</v>
      </c>
      <c r="DM368" s="156"/>
      <c r="DN368" s="172">
        <f t="shared" si="175"/>
        <v>0</v>
      </c>
      <c r="DO368" s="156"/>
      <c r="DP368" s="162">
        <f t="shared" si="176"/>
        <v>19922.396001179353</v>
      </c>
      <c r="DQ368" s="156">
        <f t="shared" si="177"/>
        <v>0</v>
      </c>
      <c r="DR368" s="156">
        <f t="shared" si="197"/>
        <v>19922.396001179353</v>
      </c>
      <c r="DS368" s="171"/>
      <c r="DT368" s="172">
        <f t="shared" si="198"/>
        <v>0</v>
      </c>
      <c r="DU368" s="156"/>
      <c r="DV368" s="173"/>
      <c r="DW368" s="174"/>
      <c r="DX368" s="174"/>
      <c r="DY368" s="174"/>
      <c r="DZ368" s="171"/>
      <c r="EA368" s="175"/>
      <c r="EB368" s="176" t="s">
        <v>119</v>
      </c>
      <c r="EC368" s="177">
        <f t="shared" si="178"/>
        <v>-616</v>
      </c>
      <c r="ED368" s="175"/>
      <c r="EE368" s="178"/>
      <c r="EF368" s="175"/>
      <c r="EG368" s="175"/>
      <c r="EH368" s="174"/>
      <c r="EI368" s="175"/>
      <c r="EJ368" s="175"/>
      <c r="EK368" s="175"/>
      <c r="EL368" s="175"/>
      <c r="EM368" s="175"/>
    </row>
    <row r="369" spans="1:143" s="44" customFormat="1" ht="12" x14ac:dyDescent="0.2">
      <c r="A369" s="154">
        <v>618</v>
      </c>
      <c r="B369" s="45">
        <v>706</v>
      </c>
      <c r="C369" s="44" t="s">
        <v>465</v>
      </c>
      <c r="D369" s="155">
        <f t="shared" si="179"/>
        <v>0</v>
      </c>
      <c r="E369" s="156">
        <f t="shared" si="180"/>
        <v>0</v>
      </c>
      <c r="F369" s="156">
        <f t="shared" si="180"/>
        <v>0</v>
      </c>
      <c r="G369" s="156">
        <f t="shared" si="180"/>
        <v>0</v>
      </c>
      <c r="H369" s="157">
        <f t="shared" si="181"/>
        <v>0</v>
      </c>
      <c r="I369" s="156"/>
      <c r="J369" s="158">
        <f t="shared" si="182"/>
        <v>0</v>
      </c>
      <c r="K369" s="159">
        <f t="shared" si="183"/>
        <v>0</v>
      </c>
      <c r="L369" s="160">
        <f t="shared" si="166"/>
        <v>0</v>
      </c>
      <c r="M369" s="156"/>
      <c r="N369" s="161">
        <f t="shared" si="167"/>
        <v>0</v>
      </c>
      <c r="O369" s="156"/>
      <c r="P369" s="162">
        <f t="shared" si="184"/>
        <v>0</v>
      </c>
      <c r="Q369" s="156">
        <f t="shared" si="185"/>
        <v>0</v>
      </c>
      <c r="R369" s="156">
        <f t="shared" si="186"/>
        <v>0</v>
      </c>
      <c r="S369" s="156">
        <f t="shared" si="187"/>
        <v>0</v>
      </c>
      <c r="T369" s="156">
        <f t="shared" si="168"/>
        <v>0</v>
      </c>
      <c r="U369" s="157">
        <f t="shared" si="169"/>
        <v>0</v>
      </c>
      <c r="V369" s="156"/>
      <c r="W369" s="161">
        <f t="shared" si="170"/>
        <v>0</v>
      </c>
      <c r="AA369" s="163">
        <v>618</v>
      </c>
      <c r="AB369" s="164"/>
      <c r="AC369" s="164"/>
      <c r="AD369" s="164"/>
      <c r="AE369" s="164"/>
      <c r="AF369" s="164"/>
      <c r="AG369" s="164"/>
      <c r="AH369" s="164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6"/>
      <c r="AW369" s="163">
        <f t="shared" si="171"/>
        <v>618</v>
      </c>
      <c r="AX369" s="164">
        <f t="shared" si="188"/>
        <v>0</v>
      </c>
      <c r="AY369" s="165">
        <f t="shared" si="189"/>
        <v>0</v>
      </c>
      <c r="AZ369" s="165">
        <f t="shared" si="190"/>
        <v>0</v>
      </c>
      <c r="BA369" s="165">
        <f t="shared" si="190"/>
        <v>0</v>
      </c>
      <c r="BB369" s="166">
        <f t="shared" si="191"/>
        <v>0</v>
      </c>
      <c r="BD369" s="163"/>
      <c r="BE369" s="165"/>
      <c r="BF369" s="165"/>
      <c r="BG369" s="165"/>
      <c r="BH369" s="166"/>
      <c r="BJ369" s="167"/>
      <c r="CA369" s="163">
        <v>618</v>
      </c>
      <c r="CB369" s="45">
        <v>706</v>
      </c>
      <c r="CC369" s="44" t="s">
        <v>465</v>
      </c>
      <c r="CD369" s="168">
        <f t="shared" si="192"/>
        <v>0</v>
      </c>
      <c r="CE369" s="169">
        <v>0</v>
      </c>
      <c r="CF369" s="156">
        <f t="shared" si="193"/>
        <v>0</v>
      </c>
      <c r="CG369" s="156">
        <v>0</v>
      </c>
      <c r="CH369" s="156">
        <v>0</v>
      </c>
      <c r="CI369" s="156">
        <f t="shared" si="194"/>
        <v>0</v>
      </c>
      <c r="CJ369" s="169">
        <f t="shared" si="172"/>
        <v>0</v>
      </c>
      <c r="CK369" s="170">
        <f t="shared" si="173"/>
        <v>0</v>
      </c>
      <c r="CZ369" s="156"/>
      <c r="DA369" s="163">
        <v>618</v>
      </c>
      <c r="DB369" s="44" t="s">
        <v>465</v>
      </c>
      <c r="DC369" s="156"/>
      <c r="DD369" s="156"/>
      <c r="DE369" s="156"/>
      <c r="DF369" s="156"/>
      <c r="DG369" s="171">
        <f t="shared" si="195"/>
        <v>0</v>
      </c>
      <c r="DH369" s="156"/>
      <c r="DI369" s="156"/>
      <c r="DJ369" s="156"/>
      <c r="DK369" s="171">
        <f t="shared" si="196"/>
        <v>0</v>
      </c>
      <c r="DL369" s="172">
        <f t="shared" si="174"/>
        <v>0</v>
      </c>
      <c r="DM369" s="156"/>
      <c r="DN369" s="172">
        <f t="shared" si="175"/>
        <v>0</v>
      </c>
      <c r="DO369" s="156"/>
      <c r="DP369" s="162">
        <f t="shared" si="176"/>
        <v>0</v>
      </c>
      <c r="DQ369" s="156">
        <f t="shared" si="177"/>
        <v>0</v>
      </c>
      <c r="DR369" s="156">
        <f t="shared" si="197"/>
        <v>0</v>
      </c>
      <c r="DS369" s="171"/>
      <c r="DT369" s="172">
        <f t="shared" si="198"/>
        <v>0</v>
      </c>
      <c r="DU369" s="156"/>
      <c r="DV369" s="173"/>
      <c r="DW369" s="174"/>
      <c r="DX369" s="174"/>
      <c r="DY369" s="174"/>
      <c r="DZ369" s="171"/>
      <c r="EA369" s="175"/>
      <c r="EB369" s="176"/>
      <c r="EC369" s="177">
        <f t="shared" si="178"/>
        <v>-618</v>
      </c>
      <c r="ED369" s="175"/>
      <c r="EE369" s="178"/>
      <c r="EF369" s="175"/>
      <c r="EG369" s="175"/>
      <c r="EH369" s="174"/>
      <c r="EI369" s="175"/>
      <c r="EJ369" s="175"/>
      <c r="EK369" s="175"/>
      <c r="EL369" s="175"/>
      <c r="EM369" s="175"/>
    </row>
    <row r="370" spans="1:143" s="44" customFormat="1" ht="12" x14ac:dyDescent="0.2">
      <c r="A370" s="154">
        <v>620</v>
      </c>
      <c r="B370" s="45">
        <v>707</v>
      </c>
      <c r="C370" s="44" t="s">
        <v>466</v>
      </c>
      <c r="D370" s="155">
        <f t="shared" si="179"/>
        <v>9.0050125313283225</v>
      </c>
      <c r="E370" s="156">
        <f t="shared" si="180"/>
        <v>154868.37822055136</v>
      </c>
      <c r="F370" s="156">
        <f t="shared" si="180"/>
        <v>0</v>
      </c>
      <c r="G370" s="156">
        <f t="shared" si="180"/>
        <v>8446.7017543859638</v>
      </c>
      <c r="H370" s="157">
        <f t="shared" si="181"/>
        <v>163315.07997493731</v>
      </c>
      <c r="I370" s="156"/>
      <c r="J370" s="158">
        <f t="shared" si="182"/>
        <v>8446.7017543859638</v>
      </c>
      <c r="K370" s="159">
        <f t="shared" si="183"/>
        <v>0</v>
      </c>
      <c r="L370" s="160">
        <f t="shared" si="166"/>
        <v>8446.7017543859638</v>
      </c>
      <c r="M370" s="156"/>
      <c r="N370" s="161">
        <f t="shared" si="167"/>
        <v>154868.37822055136</v>
      </c>
      <c r="O370" s="156"/>
      <c r="P370" s="162">
        <f t="shared" si="184"/>
        <v>8446.7017543859638</v>
      </c>
      <c r="Q370" s="156">
        <f t="shared" si="185"/>
        <v>435.87969066182939</v>
      </c>
      <c r="R370" s="156">
        <f t="shared" si="186"/>
        <v>0</v>
      </c>
      <c r="S370" s="156">
        <f t="shared" si="187"/>
        <v>0</v>
      </c>
      <c r="T370" s="156">
        <f t="shared" si="168"/>
        <v>0</v>
      </c>
      <c r="U370" s="157">
        <f t="shared" si="169"/>
        <v>8882.5814450477937</v>
      </c>
      <c r="V370" s="156"/>
      <c r="W370" s="161">
        <f t="shared" si="170"/>
        <v>8882.5814450477937</v>
      </c>
      <c r="AA370" s="163">
        <v>620</v>
      </c>
      <c r="AB370" s="164">
        <v>9.0050125313283225</v>
      </c>
      <c r="AC370" s="164">
        <v>0</v>
      </c>
      <c r="AD370" s="164">
        <v>0</v>
      </c>
      <c r="AE370" s="164">
        <v>0</v>
      </c>
      <c r="AF370" s="164">
        <v>0</v>
      </c>
      <c r="AG370" s="164">
        <v>0</v>
      </c>
      <c r="AH370" s="164">
        <v>155680</v>
      </c>
      <c r="AI370" s="165">
        <v>811.6217794486214</v>
      </c>
      <c r="AJ370" s="165">
        <v>0</v>
      </c>
      <c r="AK370" s="165">
        <v>0</v>
      </c>
      <c r="AL370" s="165">
        <v>154868.37822055136</v>
      </c>
      <c r="AM370" s="165">
        <v>0</v>
      </c>
      <c r="AN370" s="165">
        <v>8446.7017543859638</v>
      </c>
      <c r="AO370" s="165">
        <v>163315.07997493737</v>
      </c>
      <c r="AP370" s="165">
        <v>0</v>
      </c>
      <c r="AQ370" s="165">
        <v>435.87969066182939</v>
      </c>
      <c r="AR370" s="165">
        <v>0</v>
      </c>
      <c r="AS370" s="165">
        <v>0</v>
      </c>
      <c r="AT370" s="165">
        <v>435.87969066182939</v>
      </c>
      <c r="AU370" s="166">
        <v>163750.95966559922</v>
      </c>
      <c r="AW370" s="163">
        <f t="shared" si="171"/>
        <v>620</v>
      </c>
      <c r="AX370" s="164">
        <f t="shared" si="188"/>
        <v>0</v>
      </c>
      <c r="AY370" s="165">
        <f t="shared" si="189"/>
        <v>0</v>
      </c>
      <c r="AZ370" s="165">
        <f t="shared" si="190"/>
        <v>0</v>
      </c>
      <c r="BA370" s="165">
        <f t="shared" si="190"/>
        <v>0</v>
      </c>
      <c r="BB370" s="166">
        <f t="shared" si="191"/>
        <v>0</v>
      </c>
      <c r="BC370" s="44">
        <v>164124</v>
      </c>
      <c r="BD370" s="163"/>
      <c r="BE370" s="165"/>
      <c r="BF370" s="165"/>
      <c r="BG370" s="165"/>
      <c r="BH370" s="166"/>
      <c r="BJ370" s="167"/>
      <c r="CA370" s="163">
        <v>620</v>
      </c>
      <c r="CB370" s="45">
        <v>707</v>
      </c>
      <c r="CC370" s="44" t="s">
        <v>466</v>
      </c>
      <c r="CD370" s="168">
        <f t="shared" si="192"/>
        <v>154868.37822055136</v>
      </c>
      <c r="CE370" s="169">
        <v>157604</v>
      </c>
      <c r="CF370" s="156">
        <f t="shared" si="193"/>
        <v>0</v>
      </c>
      <c r="CG370" s="156">
        <v>0</v>
      </c>
      <c r="CH370" s="156">
        <v>0</v>
      </c>
      <c r="CI370" s="156">
        <f t="shared" si="194"/>
        <v>0</v>
      </c>
      <c r="CJ370" s="169">
        <f t="shared" si="172"/>
        <v>0</v>
      </c>
      <c r="CK370" s="170">
        <f t="shared" si="173"/>
        <v>0</v>
      </c>
      <c r="CZ370" s="156"/>
      <c r="DA370" s="163">
        <v>620</v>
      </c>
      <c r="DB370" s="44" t="s">
        <v>466</v>
      </c>
      <c r="DC370" s="156"/>
      <c r="DD370" s="156"/>
      <c r="DE370" s="156"/>
      <c r="DF370" s="156"/>
      <c r="DG370" s="171">
        <f t="shared" si="195"/>
        <v>0</v>
      </c>
      <c r="DH370" s="156"/>
      <c r="DI370" s="156"/>
      <c r="DJ370" s="156"/>
      <c r="DK370" s="171">
        <f t="shared" si="196"/>
        <v>0</v>
      </c>
      <c r="DL370" s="172">
        <f t="shared" si="174"/>
        <v>0</v>
      </c>
      <c r="DM370" s="156"/>
      <c r="DN370" s="172">
        <f t="shared" si="175"/>
        <v>0</v>
      </c>
      <c r="DO370" s="156"/>
      <c r="DP370" s="162">
        <f t="shared" si="176"/>
        <v>0</v>
      </c>
      <c r="DQ370" s="156">
        <f t="shared" si="177"/>
        <v>0</v>
      </c>
      <c r="DR370" s="156">
        <f t="shared" si="197"/>
        <v>0</v>
      </c>
      <c r="DS370" s="171"/>
      <c r="DT370" s="172">
        <f t="shared" si="198"/>
        <v>0</v>
      </c>
      <c r="DU370" s="156"/>
      <c r="DV370" s="173"/>
      <c r="DW370" s="174"/>
      <c r="DX370" s="174"/>
      <c r="DY370" s="174"/>
      <c r="DZ370" s="171"/>
      <c r="EA370" s="175"/>
      <c r="EB370" s="176" t="s">
        <v>129</v>
      </c>
      <c r="EC370" s="177">
        <f t="shared" si="178"/>
        <v>-620</v>
      </c>
      <c r="ED370" s="175"/>
      <c r="EE370" s="178"/>
      <c r="EF370" s="175"/>
      <c r="EG370" s="175"/>
      <c r="EH370" s="174"/>
      <c r="EI370" s="175"/>
      <c r="EJ370" s="175"/>
      <c r="EK370" s="175"/>
      <c r="EL370" s="175"/>
      <c r="EM370" s="175"/>
    </row>
    <row r="371" spans="1:143" s="44" customFormat="1" ht="12" x14ac:dyDescent="0.2">
      <c r="A371" s="154">
        <v>622</v>
      </c>
      <c r="B371" s="45">
        <v>765</v>
      </c>
      <c r="C371" s="44" t="s">
        <v>467</v>
      </c>
      <c r="D371" s="155">
        <f t="shared" si="179"/>
        <v>45.419694665089274</v>
      </c>
      <c r="E371" s="156">
        <f t="shared" si="180"/>
        <v>626869.33098698687</v>
      </c>
      <c r="F371" s="156">
        <f t="shared" si="180"/>
        <v>0</v>
      </c>
      <c r="G371" s="156">
        <f t="shared" si="180"/>
        <v>42603.673595853761</v>
      </c>
      <c r="H371" s="157">
        <f t="shared" si="181"/>
        <v>669473.0045828406</v>
      </c>
      <c r="I371" s="156"/>
      <c r="J371" s="158">
        <f t="shared" si="182"/>
        <v>42603.673595853761</v>
      </c>
      <c r="K371" s="159">
        <f t="shared" si="183"/>
        <v>66590.105684148381</v>
      </c>
      <c r="L371" s="160">
        <f t="shared" si="166"/>
        <v>109193.77928000214</v>
      </c>
      <c r="M371" s="156"/>
      <c r="N371" s="161">
        <f t="shared" si="167"/>
        <v>560279.22530283849</v>
      </c>
      <c r="O371" s="156"/>
      <c r="P371" s="162">
        <f t="shared" si="184"/>
        <v>42603.673595853761</v>
      </c>
      <c r="Q371" s="156">
        <f t="shared" si="185"/>
        <v>1203.1107919621647</v>
      </c>
      <c r="R371" s="156">
        <f t="shared" si="186"/>
        <v>0</v>
      </c>
      <c r="S371" s="156">
        <f t="shared" si="187"/>
        <v>0</v>
      </c>
      <c r="T371" s="156">
        <f t="shared" si="168"/>
        <v>66590.105684148381</v>
      </c>
      <c r="U371" s="157">
        <f t="shared" si="169"/>
        <v>110396.8900719643</v>
      </c>
      <c r="V371" s="156"/>
      <c r="W371" s="161">
        <f t="shared" si="170"/>
        <v>322330.91537480283</v>
      </c>
      <c r="AA371" s="163">
        <v>622</v>
      </c>
      <c r="AB371" s="164">
        <v>45.419694665089274</v>
      </c>
      <c r="AC371" s="164">
        <v>0</v>
      </c>
      <c r="AD371" s="164">
        <v>0</v>
      </c>
      <c r="AE371" s="164">
        <v>0</v>
      </c>
      <c r="AF371" s="164">
        <v>0</v>
      </c>
      <c r="AG371" s="164">
        <v>0</v>
      </c>
      <c r="AH371" s="164">
        <v>631092</v>
      </c>
      <c r="AI371" s="165">
        <v>4222.6690130133502</v>
      </c>
      <c r="AJ371" s="165">
        <v>0</v>
      </c>
      <c r="AK371" s="165">
        <v>0</v>
      </c>
      <c r="AL371" s="165">
        <v>626869.33098698687</v>
      </c>
      <c r="AM371" s="165">
        <v>0</v>
      </c>
      <c r="AN371" s="165">
        <v>42603.673595853761</v>
      </c>
      <c r="AO371" s="165">
        <v>669473.00458284025</v>
      </c>
      <c r="AP371" s="165">
        <v>0</v>
      </c>
      <c r="AQ371" s="165">
        <v>1203.1107919621647</v>
      </c>
      <c r="AR371" s="165">
        <v>0</v>
      </c>
      <c r="AS371" s="165">
        <v>0</v>
      </c>
      <c r="AT371" s="165">
        <v>1203.1107919621647</v>
      </c>
      <c r="AU371" s="166">
        <v>670676.1153748025</v>
      </c>
      <c r="AW371" s="163">
        <f t="shared" si="171"/>
        <v>622</v>
      </c>
      <c r="AX371" s="164">
        <f t="shared" si="188"/>
        <v>0</v>
      </c>
      <c r="AY371" s="165">
        <f t="shared" si="189"/>
        <v>0</v>
      </c>
      <c r="AZ371" s="165">
        <f t="shared" si="190"/>
        <v>0</v>
      </c>
      <c r="BA371" s="165">
        <f t="shared" si="190"/>
        <v>0</v>
      </c>
      <c r="BB371" s="166">
        <f t="shared" si="191"/>
        <v>0</v>
      </c>
      <c r="BC371" s="44">
        <v>673698</v>
      </c>
      <c r="BD371" s="163"/>
      <c r="BE371" s="165"/>
      <c r="BF371" s="165"/>
      <c r="BG371" s="165"/>
      <c r="BH371" s="166"/>
      <c r="BJ371" s="167"/>
      <c r="CA371" s="163">
        <v>622</v>
      </c>
      <c r="CB371" s="45">
        <v>765</v>
      </c>
      <c r="CC371" s="44" t="s">
        <v>467</v>
      </c>
      <c r="CD371" s="168">
        <f t="shared" si="192"/>
        <v>626869.33098698687</v>
      </c>
      <c r="CE371" s="169">
        <v>582882</v>
      </c>
      <c r="CF371" s="156">
        <f t="shared" si="193"/>
        <v>43987.330986986868</v>
      </c>
      <c r="CG371" s="156">
        <v>68130</v>
      </c>
      <c r="CH371" s="156">
        <v>166406.80000000002</v>
      </c>
      <c r="CI371" s="156">
        <f t="shared" si="194"/>
        <v>0</v>
      </c>
      <c r="CJ371" s="169">
        <f t="shared" si="172"/>
        <v>278524.13098698691</v>
      </c>
      <c r="CK371" s="170">
        <f t="shared" si="173"/>
        <v>66590.105684148381</v>
      </c>
      <c r="CZ371" s="156"/>
      <c r="DA371" s="163">
        <v>622</v>
      </c>
      <c r="DB371" s="44" t="s">
        <v>467</v>
      </c>
      <c r="DC371" s="156"/>
      <c r="DD371" s="156"/>
      <c r="DE371" s="156"/>
      <c r="DF371" s="156"/>
      <c r="DG371" s="171">
        <f t="shared" si="195"/>
        <v>0</v>
      </c>
      <c r="DH371" s="156"/>
      <c r="DI371" s="156"/>
      <c r="DJ371" s="156"/>
      <c r="DK371" s="171">
        <f t="shared" si="196"/>
        <v>0</v>
      </c>
      <c r="DL371" s="172">
        <f t="shared" si="174"/>
        <v>0</v>
      </c>
      <c r="DM371" s="156"/>
      <c r="DN371" s="172">
        <f t="shared" si="175"/>
        <v>0</v>
      </c>
      <c r="DO371" s="156"/>
      <c r="DP371" s="162">
        <f t="shared" si="176"/>
        <v>43987.330986986868</v>
      </c>
      <c r="DQ371" s="156">
        <f t="shared" si="177"/>
        <v>0</v>
      </c>
      <c r="DR371" s="156">
        <f t="shared" si="197"/>
        <v>43987.330986986868</v>
      </c>
      <c r="DS371" s="171"/>
      <c r="DT371" s="172">
        <f t="shared" si="198"/>
        <v>0</v>
      </c>
      <c r="DU371" s="156"/>
      <c r="DV371" s="173"/>
      <c r="DW371" s="174"/>
      <c r="DX371" s="174"/>
      <c r="DY371" s="174"/>
      <c r="DZ371" s="171"/>
      <c r="EA371" s="175"/>
      <c r="EB371" s="176"/>
      <c r="EC371" s="177">
        <f t="shared" si="178"/>
        <v>-622</v>
      </c>
      <c r="ED371" s="175"/>
      <c r="EE371" s="178"/>
      <c r="EF371" s="175"/>
      <c r="EG371" s="175"/>
      <c r="EH371" s="174"/>
      <c r="EI371" s="175"/>
      <c r="EJ371" s="175"/>
      <c r="EK371" s="175"/>
      <c r="EL371" s="175"/>
      <c r="EM371" s="175"/>
    </row>
    <row r="372" spans="1:143" s="44" customFormat="1" ht="12" x14ac:dyDescent="0.2">
      <c r="A372" s="154">
        <v>625</v>
      </c>
      <c r="B372" s="45">
        <v>710</v>
      </c>
      <c r="C372" s="44" t="s">
        <v>468</v>
      </c>
      <c r="D372" s="155">
        <f t="shared" si="179"/>
        <v>24.305946297336586</v>
      </c>
      <c r="E372" s="156">
        <f t="shared" si="180"/>
        <v>364369.03091045283</v>
      </c>
      <c r="F372" s="156">
        <f t="shared" si="180"/>
        <v>0</v>
      </c>
      <c r="G372" s="156">
        <f t="shared" si="180"/>
        <v>22798.977626901717</v>
      </c>
      <c r="H372" s="157">
        <f t="shared" si="181"/>
        <v>387168.00853735453</v>
      </c>
      <c r="I372" s="156"/>
      <c r="J372" s="158">
        <f t="shared" si="182"/>
        <v>22798.977626901717</v>
      </c>
      <c r="K372" s="159">
        <f t="shared" si="183"/>
        <v>44836.030910452828</v>
      </c>
      <c r="L372" s="160">
        <f t="shared" si="166"/>
        <v>67635.008537354544</v>
      </c>
      <c r="M372" s="156"/>
      <c r="N372" s="161">
        <f t="shared" si="167"/>
        <v>319533</v>
      </c>
      <c r="O372" s="156"/>
      <c r="P372" s="162">
        <f t="shared" si="184"/>
        <v>22798.977626901717</v>
      </c>
      <c r="Q372" s="156">
        <f t="shared" si="185"/>
        <v>22.724965507673911</v>
      </c>
      <c r="R372" s="156">
        <f t="shared" si="186"/>
        <v>0</v>
      </c>
      <c r="S372" s="156">
        <f t="shared" si="187"/>
        <v>0</v>
      </c>
      <c r="T372" s="156">
        <f t="shared" si="168"/>
        <v>44836.030910452828</v>
      </c>
      <c r="U372" s="157">
        <f t="shared" si="169"/>
        <v>67657.733502862218</v>
      </c>
      <c r="V372" s="156"/>
      <c r="W372" s="161">
        <f t="shared" si="170"/>
        <v>121506.93350286223</v>
      </c>
      <c r="AA372" s="163">
        <v>625</v>
      </c>
      <c r="AB372" s="164">
        <v>24.305946297336586</v>
      </c>
      <c r="AC372" s="164">
        <v>0</v>
      </c>
      <c r="AD372" s="164">
        <v>0</v>
      </c>
      <c r="AE372" s="164">
        <v>0</v>
      </c>
      <c r="AF372" s="164">
        <v>0</v>
      </c>
      <c r="AG372" s="164">
        <v>0</v>
      </c>
      <c r="AH372" s="164">
        <v>367198</v>
      </c>
      <c r="AI372" s="165">
        <v>2828.9690895470053</v>
      </c>
      <c r="AJ372" s="165">
        <v>0</v>
      </c>
      <c r="AK372" s="165">
        <v>0</v>
      </c>
      <c r="AL372" s="165">
        <v>364369.03091045283</v>
      </c>
      <c r="AM372" s="165">
        <v>0</v>
      </c>
      <c r="AN372" s="165">
        <v>22798.977626901717</v>
      </c>
      <c r="AO372" s="165">
        <v>387168.00853735476</v>
      </c>
      <c r="AP372" s="165">
        <v>0</v>
      </c>
      <c r="AQ372" s="165">
        <v>22.724965507673911</v>
      </c>
      <c r="AR372" s="165">
        <v>0</v>
      </c>
      <c r="AS372" s="165">
        <v>0</v>
      </c>
      <c r="AT372" s="165">
        <v>22.724965507673911</v>
      </c>
      <c r="AU372" s="166">
        <v>387190.73350286257</v>
      </c>
      <c r="AW372" s="163">
        <f t="shared" si="171"/>
        <v>625</v>
      </c>
      <c r="AX372" s="164">
        <f t="shared" si="188"/>
        <v>0</v>
      </c>
      <c r="AY372" s="165">
        <f t="shared" si="189"/>
        <v>0</v>
      </c>
      <c r="AZ372" s="165">
        <f t="shared" si="190"/>
        <v>0</v>
      </c>
      <c r="BA372" s="165">
        <f t="shared" si="190"/>
        <v>0</v>
      </c>
      <c r="BB372" s="166">
        <f t="shared" si="191"/>
        <v>0</v>
      </c>
      <c r="BC372" s="44">
        <v>389990</v>
      </c>
      <c r="BD372" s="163"/>
      <c r="BE372" s="165"/>
      <c r="BF372" s="165"/>
      <c r="BG372" s="165"/>
      <c r="BH372" s="166"/>
      <c r="BJ372" s="167"/>
      <c r="CA372" s="163">
        <v>625</v>
      </c>
      <c r="CB372" s="45">
        <v>710</v>
      </c>
      <c r="CC372" s="44" t="s">
        <v>468</v>
      </c>
      <c r="CD372" s="168">
        <f t="shared" si="192"/>
        <v>364369.03091045283</v>
      </c>
      <c r="CE372" s="169">
        <v>319533</v>
      </c>
      <c r="CF372" s="156">
        <f t="shared" si="193"/>
        <v>44836.030910452828</v>
      </c>
      <c r="CG372" s="156">
        <v>0</v>
      </c>
      <c r="CH372" s="156">
        <v>53849.200000000004</v>
      </c>
      <c r="CI372" s="156">
        <f t="shared" si="194"/>
        <v>0</v>
      </c>
      <c r="CJ372" s="169">
        <f t="shared" si="172"/>
        <v>98685.230910452839</v>
      </c>
      <c r="CK372" s="170">
        <f t="shared" si="173"/>
        <v>44836.030910452828</v>
      </c>
      <c r="CZ372" s="156"/>
      <c r="DA372" s="163">
        <v>625</v>
      </c>
      <c r="DB372" s="44" t="s">
        <v>468</v>
      </c>
      <c r="DC372" s="156"/>
      <c r="DD372" s="156"/>
      <c r="DE372" s="156"/>
      <c r="DF372" s="156"/>
      <c r="DG372" s="171">
        <f t="shared" si="195"/>
        <v>0</v>
      </c>
      <c r="DH372" s="156"/>
      <c r="DI372" s="156"/>
      <c r="DJ372" s="156"/>
      <c r="DK372" s="171">
        <f t="shared" si="196"/>
        <v>0</v>
      </c>
      <c r="DL372" s="172">
        <f t="shared" si="174"/>
        <v>0</v>
      </c>
      <c r="DM372" s="156"/>
      <c r="DN372" s="172">
        <f t="shared" si="175"/>
        <v>0</v>
      </c>
      <c r="DO372" s="156"/>
      <c r="DP372" s="162">
        <f t="shared" si="176"/>
        <v>44836.030910452828</v>
      </c>
      <c r="DQ372" s="156">
        <f t="shared" si="177"/>
        <v>0</v>
      </c>
      <c r="DR372" s="156">
        <f t="shared" si="197"/>
        <v>44836.030910452828</v>
      </c>
      <c r="DS372" s="171"/>
      <c r="DT372" s="172">
        <f t="shared" si="198"/>
        <v>0</v>
      </c>
      <c r="DU372" s="156"/>
      <c r="DV372" s="173"/>
      <c r="DW372" s="174"/>
      <c r="DX372" s="174"/>
      <c r="DY372" s="174"/>
      <c r="DZ372" s="171"/>
      <c r="EA372" s="175"/>
      <c r="EB372" s="176"/>
      <c r="EC372" s="177">
        <f t="shared" si="178"/>
        <v>-625</v>
      </c>
      <c r="ED372" s="175"/>
      <c r="EE372" s="178"/>
      <c r="EF372" s="175"/>
      <c r="EG372" s="175"/>
      <c r="EH372" s="174"/>
      <c r="EI372" s="175"/>
      <c r="EJ372" s="175"/>
      <c r="EK372" s="175"/>
      <c r="EL372" s="175"/>
      <c r="EM372" s="175"/>
    </row>
    <row r="373" spans="1:143" s="44" customFormat="1" ht="12" x14ac:dyDescent="0.2">
      <c r="A373" s="154">
        <v>632</v>
      </c>
      <c r="B373" s="45">
        <v>632</v>
      </c>
      <c r="C373" s="44" t="s">
        <v>469</v>
      </c>
      <c r="D373" s="155">
        <f t="shared" si="179"/>
        <v>0</v>
      </c>
      <c r="E373" s="156">
        <f t="shared" si="180"/>
        <v>0</v>
      </c>
      <c r="F373" s="156">
        <f t="shared" si="180"/>
        <v>0</v>
      </c>
      <c r="G373" s="156">
        <f t="shared" si="180"/>
        <v>0</v>
      </c>
      <c r="H373" s="157">
        <f t="shared" si="181"/>
        <v>0</v>
      </c>
      <c r="I373" s="156"/>
      <c r="J373" s="158">
        <f t="shared" si="182"/>
        <v>0</v>
      </c>
      <c r="K373" s="159">
        <f t="shared" si="183"/>
        <v>0</v>
      </c>
      <c r="L373" s="160">
        <f t="shared" si="166"/>
        <v>0</v>
      </c>
      <c r="M373" s="156"/>
      <c r="N373" s="161">
        <f t="shared" si="167"/>
        <v>0</v>
      </c>
      <c r="O373" s="156"/>
      <c r="P373" s="162">
        <f t="shared" si="184"/>
        <v>0</v>
      </c>
      <c r="Q373" s="156">
        <f t="shared" si="185"/>
        <v>0</v>
      </c>
      <c r="R373" s="156">
        <f t="shared" si="186"/>
        <v>0</v>
      </c>
      <c r="S373" s="156">
        <f t="shared" si="187"/>
        <v>0</v>
      </c>
      <c r="T373" s="156">
        <f t="shared" si="168"/>
        <v>0</v>
      </c>
      <c r="U373" s="157">
        <f t="shared" si="169"/>
        <v>0</v>
      </c>
      <c r="V373" s="156"/>
      <c r="W373" s="161">
        <f t="shared" si="170"/>
        <v>0</v>
      </c>
      <c r="AA373" s="163">
        <v>632</v>
      </c>
      <c r="AB373" s="164"/>
      <c r="AC373" s="164"/>
      <c r="AD373" s="164"/>
      <c r="AE373" s="164"/>
      <c r="AF373" s="164"/>
      <c r="AG373" s="164"/>
      <c r="AH373" s="164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6"/>
      <c r="AW373" s="163">
        <f t="shared" si="171"/>
        <v>632</v>
      </c>
      <c r="AX373" s="164">
        <f t="shared" si="188"/>
        <v>0</v>
      </c>
      <c r="AY373" s="165">
        <f t="shared" si="189"/>
        <v>0</v>
      </c>
      <c r="AZ373" s="165">
        <f t="shared" si="190"/>
        <v>0</v>
      </c>
      <c r="BA373" s="165">
        <f t="shared" si="190"/>
        <v>0</v>
      </c>
      <c r="BB373" s="166">
        <f t="shared" si="191"/>
        <v>0</v>
      </c>
      <c r="BD373" s="163"/>
      <c r="BE373" s="165"/>
      <c r="BF373" s="165"/>
      <c r="BG373" s="165"/>
      <c r="BH373" s="166"/>
      <c r="BJ373" s="167"/>
      <c r="CA373" s="163">
        <v>632</v>
      </c>
      <c r="CB373" s="45">
        <v>632</v>
      </c>
      <c r="CC373" s="44" t="s">
        <v>469</v>
      </c>
      <c r="CD373" s="168">
        <f t="shared" si="192"/>
        <v>0</v>
      </c>
      <c r="CE373" s="169">
        <v>0</v>
      </c>
      <c r="CF373" s="156">
        <f t="shared" si="193"/>
        <v>0</v>
      </c>
      <c r="CG373" s="156">
        <v>0</v>
      </c>
      <c r="CH373" s="156">
        <v>0</v>
      </c>
      <c r="CI373" s="156">
        <f t="shared" si="194"/>
        <v>0</v>
      </c>
      <c r="CJ373" s="169">
        <f t="shared" si="172"/>
        <v>0</v>
      </c>
      <c r="CK373" s="170">
        <f t="shared" si="173"/>
        <v>0</v>
      </c>
      <c r="CZ373" s="156"/>
      <c r="DA373" s="163">
        <v>632</v>
      </c>
      <c r="DB373" s="44" t="s">
        <v>469</v>
      </c>
      <c r="DC373" s="156"/>
      <c r="DD373" s="156"/>
      <c r="DE373" s="156"/>
      <c r="DF373" s="156"/>
      <c r="DG373" s="171">
        <f t="shared" si="195"/>
        <v>0</v>
      </c>
      <c r="DH373" s="156"/>
      <c r="DI373" s="156"/>
      <c r="DJ373" s="156"/>
      <c r="DK373" s="171">
        <f t="shared" si="196"/>
        <v>0</v>
      </c>
      <c r="DL373" s="172">
        <f t="shared" si="174"/>
        <v>0</v>
      </c>
      <c r="DM373" s="156"/>
      <c r="DN373" s="172">
        <f t="shared" si="175"/>
        <v>0</v>
      </c>
      <c r="DO373" s="156"/>
      <c r="DP373" s="162">
        <f t="shared" si="176"/>
        <v>0</v>
      </c>
      <c r="DQ373" s="156">
        <f t="shared" si="177"/>
        <v>0</v>
      </c>
      <c r="DR373" s="156">
        <f t="shared" si="197"/>
        <v>0</v>
      </c>
      <c r="DS373" s="171"/>
      <c r="DT373" s="172">
        <f t="shared" si="198"/>
        <v>0</v>
      </c>
      <c r="DU373" s="156"/>
      <c r="DV373" s="173"/>
      <c r="DW373" s="174"/>
      <c r="DX373" s="174"/>
      <c r="DY373" s="174"/>
      <c r="DZ373" s="171"/>
      <c r="EA373" s="175"/>
      <c r="EB373" s="176"/>
      <c r="EC373" s="177">
        <f t="shared" si="178"/>
        <v>-632</v>
      </c>
      <c r="ED373" s="175"/>
      <c r="EE373" s="178"/>
      <c r="EF373" s="175"/>
      <c r="EG373" s="175"/>
      <c r="EH373" s="174"/>
      <c r="EI373" s="175"/>
      <c r="EJ373" s="175"/>
      <c r="EK373" s="175"/>
      <c r="EL373" s="175"/>
      <c r="EM373" s="175"/>
    </row>
    <row r="374" spans="1:143" s="44" customFormat="1" ht="12" x14ac:dyDescent="0.2">
      <c r="A374" s="154">
        <v>635</v>
      </c>
      <c r="B374" s="45">
        <v>712</v>
      </c>
      <c r="C374" s="44" t="s">
        <v>470</v>
      </c>
      <c r="D374" s="155">
        <f t="shared" si="179"/>
        <v>27.417003547562093</v>
      </c>
      <c r="E374" s="156">
        <f t="shared" si="180"/>
        <v>451749.45904174575</v>
      </c>
      <c r="F374" s="156">
        <f t="shared" si="180"/>
        <v>0</v>
      </c>
      <c r="G374" s="156">
        <f t="shared" si="180"/>
        <v>25717.149327613239</v>
      </c>
      <c r="H374" s="157">
        <f t="shared" si="181"/>
        <v>477466.60836935899</v>
      </c>
      <c r="I374" s="156"/>
      <c r="J374" s="158">
        <f t="shared" si="182"/>
        <v>25717.149327613239</v>
      </c>
      <c r="K374" s="159">
        <f t="shared" si="183"/>
        <v>37163.398178711133</v>
      </c>
      <c r="L374" s="160">
        <f t="shared" si="166"/>
        <v>62880.547506324372</v>
      </c>
      <c r="M374" s="156"/>
      <c r="N374" s="161">
        <f t="shared" si="167"/>
        <v>414586.06086303463</v>
      </c>
      <c r="O374" s="156"/>
      <c r="P374" s="162">
        <f t="shared" si="184"/>
        <v>25717.149327613239</v>
      </c>
      <c r="Q374" s="156">
        <f t="shared" si="185"/>
        <v>0</v>
      </c>
      <c r="R374" s="156">
        <f t="shared" si="186"/>
        <v>0</v>
      </c>
      <c r="S374" s="156">
        <f t="shared" si="187"/>
        <v>0</v>
      </c>
      <c r="T374" s="156">
        <f t="shared" si="168"/>
        <v>37163.398178711133</v>
      </c>
      <c r="U374" s="157">
        <f t="shared" si="169"/>
        <v>62880.547506324372</v>
      </c>
      <c r="V374" s="156"/>
      <c r="W374" s="161">
        <f t="shared" si="170"/>
        <v>98657.208369358996</v>
      </c>
      <c r="AA374" s="163">
        <v>635</v>
      </c>
      <c r="AB374" s="164">
        <v>27.417003547562093</v>
      </c>
      <c r="AC374" s="164">
        <v>0</v>
      </c>
      <c r="AD374" s="164">
        <v>0</v>
      </c>
      <c r="AE374" s="164">
        <v>0</v>
      </c>
      <c r="AF374" s="164">
        <v>0</v>
      </c>
      <c r="AG374" s="164">
        <v>0</v>
      </c>
      <c r="AH374" s="164">
        <v>456914</v>
      </c>
      <c r="AI374" s="165">
        <v>5164.5409582542688</v>
      </c>
      <c r="AJ374" s="165">
        <v>0</v>
      </c>
      <c r="AK374" s="165">
        <v>0</v>
      </c>
      <c r="AL374" s="165">
        <v>451749.45904174575</v>
      </c>
      <c r="AM374" s="165">
        <v>0</v>
      </c>
      <c r="AN374" s="165">
        <v>25717.149327613239</v>
      </c>
      <c r="AO374" s="165">
        <v>477466.60836935887</v>
      </c>
      <c r="AP374" s="165">
        <v>0</v>
      </c>
      <c r="AQ374" s="165">
        <v>0</v>
      </c>
      <c r="AR374" s="165">
        <v>0</v>
      </c>
      <c r="AS374" s="165">
        <v>0</v>
      </c>
      <c r="AT374" s="165">
        <v>0</v>
      </c>
      <c r="AU374" s="166">
        <v>477466.60836935887</v>
      </c>
      <c r="AW374" s="163">
        <f t="shared" si="171"/>
        <v>635</v>
      </c>
      <c r="AX374" s="164">
        <f t="shared" si="188"/>
        <v>0</v>
      </c>
      <c r="AY374" s="165">
        <f t="shared" si="189"/>
        <v>0</v>
      </c>
      <c r="AZ374" s="165">
        <f t="shared" si="190"/>
        <v>0</v>
      </c>
      <c r="BA374" s="165">
        <f t="shared" si="190"/>
        <v>0</v>
      </c>
      <c r="BB374" s="166">
        <f t="shared" si="191"/>
        <v>0</v>
      </c>
      <c r="BC374" s="44">
        <v>482634</v>
      </c>
      <c r="BD374" s="163"/>
      <c r="BE374" s="165"/>
      <c r="BF374" s="165"/>
      <c r="BG374" s="165"/>
      <c r="BH374" s="166"/>
      <c r="BJ374" s="167"/>
      <c r="CA374" s="163">
        <v>635</v>
      </c>
      <c r="CB374" s="45">
        <v>712</v>
      </c>
      <c r="CC374" s="44" t="s">
        <v>470</v>
      </c>
      <c r="CD374" s="168">
        <f t="shared" si="192"/>
        <v>451749.45904174575</v>
      </c>
      <c r="CE374" s="169">
        <v>432348</v>
      </c>
      <c r="CF374" s="156">
        <f t="shared" si="193"/>
        <v>19401.459041745751</v>
      </c>
      <c r="CG374" s="156">
        <v>53538.6</v>
      </c>
      <c r="CH374" s="156">
        <v>0</v>
      </c>
      <c r="CI374" s="156">
        <f t="shared" si="194"/>
        <v>0</v>
      </c>
      <c r="CJ374" s="169">
        <f t="shared" si="172"/>
        <v>72940.059041745757</v>
      </c>
      <c r="CK374" s="170">
        <f t="shared" si="173"/>
        <v>37163.398178711133</v>
      </c>
      <c r="CZ374" s="156"/>
      <c r="DA374" s="163">
        <v>635</v>
      </c>
      <c r="DB374" s="44" t="s">
        <v>470</v>
      </c>
      <c r="DC374" s="156"/>
      <c r="DD374" s="156"/>
      <c r="DE374" s="156"/>
      <c r="DF374" s="156"/>
      <c r="DG374" s="171">
        <f t="shared" si="195"/>
        <v>0</v>
      </c>
      <c r="DH374" s="156"/>
      <c r="DI374" s="156"/>
      <c r="DJ374" s="156"/>
      <c r="DK374" s="171">
        <f t="shared" si="196"/>
        <v>0</v>
      </c>
      <c r="DL374" s="172">
        <f t="shared" si="174"/>
        <v>0</v>
      </c>
      <c r="DM374" s="156"/>
      <c r="DN374" s="172">
        <f t="shared" si="175"/>
        <v>0</v>
      </c>
      <c r="DO374" s="156"/>
      <c r="DP374" s="162">
        <f t="shared" si="176"/>
        <v>19401.459041745751</v>
      </c>
      <c r="DQ374" s="156">
        <f t="shared" si="177"/>
        <v>0</v>
      </c>
      <c r="DR374" s="156">
        <f t="shared" si="197"/>
        <v>19401.459041745751</v>
      </c>
      <c r="DS374" s="171"/>
      <c r="DT374" s="172">
        <f t="shared" si="198"/>
        <v>0</v>
      </c>
      <c r="DU374" s="156"/>
      <c r="DV374" s="173"/>
      <c r="DW374" s="174"/>
      <c r="DX374" s="174"/>
      <c r="DY374" s="174"/>
      <c r="DZ374" s="171"/>
      <c r="EA374" s="175"/>
      <c r="EB374" s="176"/>
      <c r="EC374" s="177">
        <f t="shared" si="178"/>
        <v>-635</v>
      </c>
      <c r="ED374" s="175"/>
      <c r="EE374" s="178"/>
      <c r="EF374" s="175"/>
      <c r="EG374" s="175"/>
      <c r="EH374" s="174"/>
      <c r="EI374" s="175"/>
      <c r="EJ374" s="175"/>
      <c r="EK374" s="175"/>
      <c r="EL374" s="175"/>
      <c r="EM374" s="175"/>
    </row>
    <row r="375" spans="1:143" s="44" customFormat="1" ht="12" x14ac:dyDescent="0.2">
      <c r="A375" s="154">
        <v>640</v>
      </c>
      <c r="B375" s="45">
        <v>713</v>
      </c>
      <c r="C375" s="44" t="s">
        <v>471</v>
      </c>
      <c r="D375" s="155">
        <f t="shared" si="179"/>
        <v>1.0025062656641603</v>
      </c>
      <c r="E375" s="156">
        <f t="shared" si="180"/>
        <v>19072.020050125313</v>
      </c>
      <c r="F375" s="156">
        <f t="shared" si="180"/>
        <v>0</v>
      </c>
      <c r="G375" s="156">
        <f t="shared" si="180"/>
        <v>940.35087719298235</v>
      </c>
      <c r="H375" s="157">
        <f t="shared" si="181"/>
        <v>20012.370927318294</v>
      </c>
      <c r="I375" s="156"/>
      <c r="J375" s="158">
        <f t="shared" si="182"/>
        <v>940.35087719298235</v>
      </c>
      <c r="K375" s="159">
        <f t="shared" si="183"/>
        <v>419.02005012531299</v>
      </c>
      <c r="L375" s="160">
        <f t="shared" si="166"/>
        <v>1359.3709273182953</v>
      </c>
      <c r="M375" s="156"/>
      <c r="N375" s="161">
        <f t="shared" si="167"/>
        <v>18653</v>
      </c>
      <c r="O375" s="156"/>
      <c r="P375" s="162">
        <f t="shared" si="184"/>
        <v>940.35087719298235</v>
      </c>
      <c r="Q375" s="156">
        <f t="shared" si="185"/>
        <v>0</v>
      </c>
      <c r="R375" s="156">
        <f t="shared" si="186"/>
        <v>0</v>
      </c>
      <c r="S375" s="156">
        <f t="shared" si="187"/>
        <v>0</v>
      </c>
      <c r="T375" s="156">
        <f t="shared" si="168"/>
        <v>419.02005012531299</v>
      </c>
      <c r="U375" s="157">
        <f t="shared" si="169"/>
        <v>1359.3709273182953</v>
      </c>
      <c r="V375" s="156"/>
      <c r="W375" s="161">
        <f t="shared" si="170"/>
        <v>1359.3709273182953</v>
      </c>
      <c r="AA375" s="163">
        <v>640</v>
      </c>
      <c r="AB375" s="164">
        <v>1.0025062656641603</v>
      </c>
      <c r="AC375" s="164">
        <v>0</v>
      </c>
      <c r="AD375" s="164">
        <v>0</v>
      </c>
      <c r="AE375" s="164">
        <v>0</v>
      </c>
      <c r="AF375" s="164">
        <v>0</v>
      </c>
      <c r="AG375" s="164">
        <v>0</v>
      </c>
      <c r="AH375" s="164">
        <v>19120</v>
      </c>
      <c r="AI375" s="165">
        <v>47.97994987468671</v>
      </c>
      <c r="AJ375" s="165">
        <v>0</v>
      </c>
      <c r="AK375" s="165">
        <v>0</v>
      </c>
      <c r="AL375" s="165">
        <v>19072.020050125313</v>
      </c>
      <c r="AM375" s="165">
        <v>0</v>
      </c>
      <c r="AN375" s="165">
        <v>940.35087719298235</v>
      </c>
      <c r="AO375" s="165">
        <v>20012.370927318294</v>
      </c>
      <c r="AP375" s="165">
        <v>0</v>
      </c>
      <c r="AQ375" s="165">
        <v>0</v>
      </c>
      <c r="AR375" s="165">
        <v>0</v>
      </c>
      <c r="AS375" s="165">
        <v>0</v>
      </c>
      <c r="AT375" s="165">
        <v>0</v>
      </c>
      <c r="AU375" s="166">
        <v>20012.370927318294</v>
      </c>
      <c r="AW375" s="163">
        <f t="shared" si="171"/>
        <v>640</v>
      </c>
      <c r="AX375" s="164">
        <f t="shared" si="188"/>
        <v>0</v>
      </c>
      <c r="AY375" s="165">
        <f t="shared" si="189"/>
        <v>0</v>
      </c>
      <c r="AZ375" s="165">
        <f t="shared" si="190"/>
        <v>0</v>
      </c>
      <c r="BA375" s="165">
        <f t="shared" si="190"/>
        <v>0</v>
      </c>
      <c r="BB375" s="166">
        <f t="shared" si="191"/>
        <v>0</v>
      </c>
      <c r="BC375" s="44">
        <v>20060</v>
      </c>
      <c r="BD375" s="163"/>
      <c r="BE375" s="165"/>
      <c r="BF375" s="165"/>
      <c r="BG375" s="165"/>
      <c r="BH375" s="166"/>
      <c r="BJ375" s="167"/>
      <c r="CA375" s="163">
        <v>640</v>
      </c>
      <c r="CB375" s="45">
        <v>713</v>
      </c>
      <c r="CC375" s="44" t="s">
        <v>471</v>
      </c>
      <c r="CD375" s="168">
        <f t="shared" si="192"/>
        <v>19072.020050125313</v>
      </c>
      <c r="CE375" s="169">
        <v>18653</v>
      </c>
      <c r="CF375" s="156">
        <f t="shared" si="193"/>
        <v>419.02005012531299</v>
      </c>
      <c r="CG375" s="156">
        <v>0</v>
      </c>
      <c r="CH375" s="156">
        <v>0</v>
      </c>
      <c r="CI375" s="156">
        <f t="shared" si="194"/>
        <v>0</v>
      </c>
      <c r="CJ375" s="169">
        <f t="shared" si="172"/>
        <v>419.02005012531299</v>
      </c>
      <c r="CK375" s="170">
        <f t="shared" si="173"/>
        <v>419.02005012531299</v>
      </c>
      <c r="CZ375" s="156"/>
      <c r="DA375" s="163">
        <v>640</v>
      </c>
      <c r="DB375" s="44" t="s">
        <v>471</v>
      </c>
      <c r="DC375" s="156"/>
      <c r="DD375" s="156"/>
      <c r="DE375" s="156"/>
      <c r="DF375" s="156"/>
      <c r="DG375" s="171">
        <f t="shared" si="195"/>
        <v>0</v>
      </c>
      <c r="DH375" s="156"/>
      <c r="DI375" s="156"/>
      <c r="DJ375" s="156"/>
      <c r="DK375" s="171">
        <f t="shared" si="196"/>
        <v>0</v>
      </c>
      <c r="DL375" s="172">
        <f t="shared" si="174"/>
        <v>0</v>
      </c>
      <c r="DM375" s="156"/>
      <c r="DN375" s="172">
        <f t="shared" si="175"/>
        <v>0</v>
      </c>
      <c r="DO375" s="156"/>
      <c r="DP375" s="162">
        <f t="shared" si="176"/>
        <v>419.02005012531299</v>
      </c>
      <c r="DQ375" s="156">
        <f t="shared" si="177"/>
        <v>0</v>
      </c>
      <c r="DR375" s="156">
        <f t="shared" si="197"/>
        <v>419.02005012531299</v>
      </c>
      <c r="DS375" s="171"/>
      <c r="DT375" s="172">
        <f t="shared" si="198"/>
        <v>0</v>
      </c>
      <c r="DU375" s="156"/>
      <c r="DV375" s="173"/>
      <c r="DW375" s="174"/>
      <c r="DX375" s="174"/>
      <c r="DY375" s="174"/>
      <c r="DZ375" s="171"/>
      <c r="EA375" s="175"/>
      <c r="EB375" s="176"/>
      <c r="EC375" s="177">
        <f t="shared" si="178"/>
        <v>-640</v>
      </c>
      <c r="ED375" s="175"/>
      <c r="EE375" s="178"/>
      <c r="EF375" s="175"/>
      <c r="EG375" s="175"/>
      <c r="EH375" s="174"/>
      <c r="EI375" s="175"/>
      <c r="EJ375" s="175"/>
      <c r="EK375" s="175"/>
      <c r="EL375" s="175"/>
      <c r="EM375" s="175"/>
    </row>
    <row r="376" spans="1:143" s="44" customFormat="1" ht="12" x14ac:dyDescent="0.2">
      <c r="A376" s="154">
        <v>645</v>
      </c>
      <c r="B376" s="45">
        <v>714</v>
      </c>
      <c r="C376" s="44" t="s">
        <v>472</v>
      </c>
      <c r="D376" s="155">
        <f t="shared" si="179"/>
        <v>134.20822508792494</v>
      </c>
      <c r="E376" s="156">
        <f t="shared" si="180"/>
        <v>2153847</v>
      </c>
      <c r="F376" s="156">
        <f t="shared" si="180"/>
        <v>0</v>
      </c>
      <c r="G376" s="156">
        <f t="shared" si="180"/>
        <v>125887.31513247362</v>
      </c>
      <c r="H376" s="157">
        <f t="shared" si="181"/>
        <v>2279734.3151324736</v>
      </c>
      <c r="I376" s="156"/>
      <c r="J376" s="158">
        <f t="shared" si="182"/>
        <v>125887.31513247362</v>
      </c>
      <c r="K376" s="159">
        <f t="shared" si="183"/>
        <v>26699.728611446113</v>
      </c>
      <c r="L376" s="160">
        <f t="shared" si="166"/>
        <v>152587.04374391973</v>
      </c>
      <c r="M376" s="156"/>
      <c r="N376" s="161">
        <f t="shared" si="167"/>
        <v>2127147.271388554</v>
      </c>
      <c r="O376" s="156"/>
      <c r="P376" s="162">
        <f t="shared" si="184"/>
        <v>125887.31513247362</v>
      </c>
      <c r="Q376" s="156">
        <f t="shared" si="185"/>
        <v>0</v>
      </c>
      <c r="R376" s="156">
        <f t="shared" si="186"/>
        <v>0</v>
      </c>
      <c r="S376" s="156">
        <f t="shared" si="187"/>
        <v>0</v>
      </c>
      <c r="T376" s="156">
        <f t="shared" si="168"/>
        <v>26699.728611446113</v>
      </c>
      <c r="U376" s="157">
        <f t="shared" si="169"/>
        <v>152587.04374391973</v>
      </c>
      <c r="V376" s="156"/>
      <c r="W376" s="161">
        <f t="shared" si="170"/>
        <v>278311.71513247362</v>
      </c>
      <c r="AA376" s="163">
        <v>645</v>
      </c>
      <c r="AB376" s="164">
        <v>134.20822508792494</v>
      </c>
      <c r="AC376" s="164">
        <v>0</v>
      </c>
      <c r="AD376" s="164">
        <v>0</v>
      </c>
      <c r="AE376" s="164">
        <v>0</v>
      </c>
      <c r="AF376" s="164">
        <v>0</v>
      </c>
      <c r="AG376" s="164">
        <v>0</v>
      </c>
      <c r="AH376" s="164">
        <v>2153847</v>
      </c>
      <c r="AI376" s="165">
        <v>0</v>
      </c>
      <c r="AJ376" s="165">
        <v>0</v>
      </c>
      <c r="AK376" s="165">
        <v>0</v>
      </c>
      <c r="AL376" s="165">
        <v>2153847</v>
      </c>
      <c r="AM376" s="165">
        <v>0</v>
      </c>
      <c r="AN376" s="165">
        <v>125887.31513247362</v>
      </c>
      <c r="AO376" s="165">
        <v>2279734.3151324731</v>
      </c>
      <c r="AP376" s="165">
        <v>0</v>
      </c>
      <c r="AQ376" s="165">
        <v>0</v>
      </c>
      <c r="AR376" s="165">
        <v>0</v>
      </c>
      <c r="AS376" s="165">
        <v>0</v>
      </c>
      <c r="AT376" s="165">
        <v>0</v>
      </c>
      <c r="AU376" s="166">
        <v>2279734.3151324731</v>
      </c>
      <c r="AW376" s="163">
        <f t="shared" si="171"/>
        <v>645</v>
      </c>
      <c r="AX376" s="164">
        <f t="shared" si="188"/>
        <v>0</v>
      </c>
      <c r="AY376" s="165">
        <f t="shared" si="189"/>
        <v>0</v>
      </c>
      <c r="AZ376" s="165">
        <f t="shared" si="190"/>
        <v>0</v>
      </c>
      <c r="BA376" s="165">
        <f t="shared" si="190"/>
        <v>0</v>
      </c>
      <c r="BB376" s="166">
        <f t="shared" si="191"/>
        <v>0</v>
      </c>
      <c r="BC376" s="44">
        <v>2279736</v>
      </c>
      <c r="BD376" s="163"/>
      <c r="BE376" s="165"/>
      <c r="BF376" s="165"/>
      <c r="BG376" s="165"/>
      <c r="BH376" s="166"/>
      <c r="BJ376" s="167"/>
      <c r="CA376" s="163">
        <v>645</v>
      </c>
      <c r="CB376" s="45">
        <v>714</v>
      </c>
      <c r="CC376" s="44" t="s">
        <v>472</v>
      </c>
      <c r="CD376" s="168">
        <f t="shared" si="192"/>
        <v>2153847</v>
      </c>
      <c r="CE376" s="169">
        <v>2129987</v>
      </c>
      <c r="CF376" s="156">
        <f t="shared" si="193"/>
        <v>23860</v>
      </c>
      <c r="CG376" s="156">
        <v>8559.6</v>
      </c>
      <c r="CH376" s="156">
        <v>120004.8</v>
      </c>
      <c r="CI376" s="156">
        <f t="shared" si="194"/>
        <v>0</v>
      </c>
      <c r="CJ376" s="169">
        <f t="shared" si="172"/>
        <v>152424.4</v>
      </c>
      <c r="CK376" s="170">
        <f t="shared" si="173"/>
        <v>26699.728611446113</v>
      </c>
      <c r="CZ376" s="156"/>
      <c r="DA376" s="163">
        <v>645</v>
      </c>
      <c r="DB376" s="44" t="s">
        <v>472</v>
      </c>
      <c r="DC376" s="156"/>
      <c r="DD376" s="156"/>
      <c r="DE376" s="156"/>
      <c r="DF376" s="156"/>
      <c r="DG376" s="171">
        <f t="shared" si="195"/>
        <v>0</v>
      </c>
      <c r="DH376" s="156"/>
      <c r="DI376" s="156"/>
      <c r="DJ376" s="156"/>
      <c r="DK376" s="171">
        <f t="shared" si="196"/>
        <v>0</v>
      </c>
      <c r="DL376" s="172">
        <f t="shared" si="174"/>
        <v>0</v>
      </c>
      <c r="DM376" s="156"/>
      <c r="DN376" s="172">
        <f t="shared" si="175"/>
        <v>0</v>
      </c>
      <c r="DO376" s="156"/>
      <c r="DP376" s="162">
        <f t="shared" si="176"/>
        <v>23860</v>
      </c>
      <c r="DQ376" s="156">
        <f t="shared" si="177"/>
        <v>0</v>
      </c>
      <c r="DR376" s="156">
        <f t="shared" si="197"/>
        <v>23860</v>
      </c>
      <c r="DS376" s="171"/>
      <c r="DT376" s="172">
        <f t="shared" si="198"/>
        <v>0</v>
      </c>
      <c r="DU376" s="156"/>
      <c r="DV376" s="173"/>
      <c r="DW376" s="174"/>
      <c r="DX376" s="174"/>
      <c r="DY376" s="174"/>
      <c r="DZ376" s="171"/>
      <c r="EA376" s="175"/>
      <c r="EB376" s="176"/>
      <c r="EC376" s="177">
        <f t="shared" si="178"/>
        <v>-645</v>
      </c>
      <c r="ED376" s="175"/>
      <c r="EE376" s="178"/>
      <c r="EF376" s="175"/>
      <c r="EG376" s="175"/>
      <c r="EH376" s="174"/>
      <c r="EI376" s="175"/>
      <c r="EJ376" s="175"/>
      <c r="EK376" s="175"/>
      <c r="EL376" s="175"/>
      <c r="EM376" s="175"/>
    </row>
    <row r="377" spans="1:143" s="44" customFormat="1" ht="12" x14ac:dyDescent="0.2">
      <c r="A377" s="154">
        <v>650</v>
      </c>
      <c r="B377" s="45">
        <v>715</v>
      </c>
      <c r="C377" s="44" t="s">
        <v>473</v>
      </c>
      <c r="D377" s="155">
        <f t="shared" si="179"/>
        <v>7.2010160012434818</v>
      </c>
      <c r="E377" s="156">
        <f t="shared" si="180"/>
        <v>119167.50405903363</v>
      </c>
      <c r="F377" s="156">
        <f t="shared" si="180"/>
        <v>0</v>
      </c>
      <c r="G377" s="156">
        <f t="shared" si="180"/>
        <v>6754.553009166385</v>
      </c>
      <c r="H377" s="157">
        <f t="shared" si="181"/>
        <v>125922.05706820001</v>
      </c>
      <c r="I377" s="156"/>
      <c r="J377" s="158">
        <f t="shared" si="182"/>
        <v>6754.553009166385</v>
      </c>
      <c r="K377" s="159">
        <f t="shared" si="183"/>
        <v>30423.504059033628</v>
      </c>
      <c r="L377" s="160">
        <f t="shared" si="166"/>
        <v>37178.057068200011</v>
      </c>
      <c r="M377" s="156"/>
      <c r="N377" s="161">
        <f t="shared" si="167"/>
        <v>88744</v>
      </c>
      <c r="O377" s="156"/>
      <c r="P377" s="162">
        <f t="shared" si="184"/>
        <v>6754.553009166385</v>
      </c>
      <c r="Q377" s="156">
        <f t="shared" si="185"/>
        <v>0</v>
      </c>
      <c r="R377" s="156">
        <f t="shared" si="186"/>
        <v>0</v>
      </c>
      <c r="S377" s="156">
        <f t="shared" si="187"/>
        <v>0</v>
      </c>
      <c r="T377" s="156">
        <f t="shared" si="168"/>
        <v>30423.504059033628</v>
      </c>
      <c r="U377" s="157">
        <f t="shared" si="169"/>
        <v>37178.057068200011</v>
      </c>
      <c r="V377" s="156"/>
      <c r="W377" s="161">
        <f t="shared" si="170"/>
        <v>51254.457068200012</v>
      </c>
      <c r="AA377" s="163">
        <v>650</v>
      </c>
      <c r="AB377" s="164">
        <v>7.2010160012434818</v>
      </c>
      <c r="AC377" s="164">
        <v>0</v>
      </c>
      <c r="AD377" s="164">
        <v>0</v>
      </c>
      <c r="AE377" s="164">
        <v>0</v>
      </c>
      <c r="AF377" s="164">
        <v>0</v>
      </c>
      <c r="AG377" s="164">
        <v>0</v>
      </c>
      <c r="AH377" s="164">
        <v>120131</v>
      </c>
      <c r="AI377" s="165">
        <v>963.49594096637804</v>
      </c>
      <c r="AJ377" s="165">
        <v>0</v>
      </c>
      <c r="AK377" s="165">
        <v>0</v>
      </c>
      <c r="AL377" s="165">
        <v>119167.50405903363</v>
      </c>
      <c r="AM377" s="165">
        <v>0</v>
      </c>
      <c r="AN377" s="165">
        <v>6754.553009166385</v>
      </c>
      <c r="AO377" s="165">
        <v>125922.05706819998</v>
      </c>
      <c r="AP377" s="165">
        <v>0</v>
      </c>
      <c r="AQ377" s="165">
        <v>0</v>
      </c>
      <c r="AR377" s="165">
        <v>0</v>
      </c>
      <c r="AS377" s="165">
        <v>0</v>
      </c>
      <c r="AT377" s="165">
        <v>0</v>
      </c>
      <c r="AU377" s="166">
        <v>125922.05706819998</v>
      </c>
      <c r="AW377" s="163">
        <f t="shared" si="171"/>
        <v>650</v>
      </c>
      <c r="AX377" s="164">
        <f t="shared" si="188"/>
        <v>0</v>
      </c>
      <c r="AY377" s="165">
        <f t="shared" si="189"/>
        <v>0</v>
      </c>
      <c r="AZ377" s="165">
        <f t="shared" si="190"/>
        <v>0</v>
      </c>
      <c r="BA377" s="165">
        <f t="shared" si="190"/>
        <v>0</v>
      </c>
      <c r="BB377" s="166">
        <f t="shared" si="191"/>
        <v>0</v>
      </c>
      <c r="BC377" s="44">
        <v>126882</v>
      </c>
      <c r="BD377" s="163"/>
      <c r="BE377" s="165"/>
      <c r="BF377" s="165"/>
      <c r="BG377" s="165"/>
      <c r="BH377" s="166"/>
      <c r="BJ377" s="167"/>
      <c r="CA377" s="163">
        <v>650</v>
      </c>
      <c r="CB377" s="45">
        <v>715</v>
      </c>
      <c r="CC377" s="44" t="s">
        <v>473</v>
      </c>
      <c r="CD377" s="168">
        <f t="shared" si="192"/>
        <v>119167.50405903363</v>
      </c>
      <c r="CE377" s="169">
        <v>88744</v>
      </c>
      <c r="CF377" s="156">
        <f t="shared" si="193"/>
        <v>30423.504059033628</v>
      </c>
      <c r="CG377" s="156">
        <v>0</v>
      </c>
      <c r="CH377" s="156">
        <v>14076.400000000001</v>
      </c>
      <c r="CI377" s="156">
        <f t="shared" si="194"/>
        <v>0</v>
      </c>
      <c r="CJ377" s="169">
        <f t="shared" si="172"/>
        <v>44499.90405903363</v>
      </c>
      <c r="CK377" s="170">
        <f t="shared" si="173"/>
        <v>30423.504059033628</v>
      </c>
      <c r="CZ377" s="156"/>
      <c r="DA377" s="163">
        <v>650</v>
      </c>
      <c r="DB377" s="44" t="s">
        <v>473</v>
      </c>
      <c r="DC377" s="156"/>
      <c r="DD377" s="156"/>
      <c r="DE377" s="156"/>
      <c r="DF377" s="156"/>
      <c r="DG377" s="171">
        <f t="shared" si="195"/>
        <v>0</v>
      </c>
      <c r="DH377" s="156"/>
      <c r="DI377" s="156"/>
      <c r="DJ377" s="156"/>
      <c r="DK377" s="171">
        <f t="shared" si="196"/>
        <v>0</v>
      </c>
      <c r="DL377" s="172">
        <f t="shared" si="174"/>
        <v>0</v>
      </c>
      <c r="DM377" s="156"/>
      <c r="DN377" s="172">
        <f t="shared" si="175"/>
        <v>0</v>
      </c>
      <c r="DO377" s="156"/>
      <c r="DP377" s="162">
        <f t="shared" si="176"/>
        <v>30423.504059033628</v>
      </c>
      <c r="DQ377" s="156">
        <f t="shared" si="177"/>
        <v>0</v>
      </c>
      <c r="DR377" s="156">
        <f t="shared" si="197"/>
        <v>30423.504059033628</v>
      </c>
      <c r="DS377" s="171"/>
      <c r="DT377" s="172">
        <f t="shared" si="198"/>
        <v>0</v>
      </c>
      <c r="DU377" s="156"/>
      <c r="DV377" s="173"/>
      <c r="DW377" s="174"/>
      <c r="DX377" s="174"/>
      <c r="DY377" s="174"/>
      <c r="DZ377" s="171"/>
      <c r="EA377" s="175"/>
      <c r="EB377" s="176"/>
      <c r="EC377" s="177">
        <f t="shared" si="178"/>
        <v>-650</v>
      </c>
      <c r="ED377" s="175"/>
      <c r="EE377" s="178"/>
      <c r="EF377" s="175"/>
      <c r="EG377" s="175"/>
      <c r="EH377" s="174"/>
      <c r="EI377" s="175"/>
      <c r="EJ377" s="175"/>
      <c r="EK377" s="175"/>
      <c r="EL377" s="175"/>
      <c r="EM377" s="175"/>
    </row>
    <row r="378" spans="1:143" s="44" customFormat="1" ht="12" x14ac:dyDescent="0.2">
      <c r="A378" s="154">
        <v>655</v>
      </c>
      <c r="B378" s="45">
        <v>716</v>
      </c>
      <c r="C378" s="44" t="s">
        <v>474</v>
      </c>
      <c r="D378" s="155">
        <f t="shared" si="179"/>
        <v>0</v>
      </c>
      <c r="E378" s="156">
        <f t="shared" si="180"/>
        <v>0</v>
      </c>
      <c r="F378" s="156">
        <f t="shared" si="180"/>
        <v>0</v>
      </c>
      <c r="G378" s="156">
        <f t="shared" si="180"/>
        <v>0</v>
      </c>
      <c r="H378" s="157">
        <f t="shared" si="181"/>
        <v>0</v>
      </c>
      <c r="I378" s="156"/>
      <c r="J378" s="158">
        <f t="shared" si="182"/>
        <v>0</v>
      </c>
      <c r="K378" s="159">
        <f t="shared" si="183"/>
        <v>0</v>
      </c>
      <c r="L378" s="160">
        <f t="shared" si="166"/>
        <v>0</v>
      </c>
      <c r="M378" s="156"/>
      <c r="N378" s="161">
        <f t="shared" si="167"/>
        <v>0</v>
      </c>
      <c r="O378" s="156"/>
      <c r="P378" s="162">
        <f t="shared" si="184"/>
        <v>0</v>
      </c>
      <c r="Q378" s="156">
        <f t="shared" si="185"/>
        <v>0</v>
      </c>
      <c r="R378" s="156">
        <f t="shared" si="186"/>
        <v>0</v>
      </c>
      <c r="S378" s="156">
        <f t="shared" si="187"/>
        <v>0</v>
      </c>
      <c r="T378" s="156">
        <f t="shared" si="168"/>
        <v>0</v>
      </c>
      <c r="U378" s="157">
        <f t="shared" si="169"/>
        <v>0</v>
      </c>
      <c r="V378" s="156"/>
      <c r="W378" s="161">
        <f t="shared" si="170"/>
        <v>0</v>
      </c>
      <c r="AA378" s="163">
        <v>655</v>
      </c>
      <c r="AB378" s="164"/>
      <c r="AC378" s="164"/>
      <c r="AD378" s="164"/>
      <c r="AE378" s="164"/>
      <c r="AF378" s="164"/>
      <c r="AG378" s="164"/>
      <c r="AH378" s="164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6"/>
      <c r="AW378" s="163">
        <f t="shared" si="171"/>
        <v>655</v>
      </c>
      <c r="AX378" s="164">
        <f t="shared" si="188"/>
        <v>0</v>
      </c>
      <c r="AY378" s="165">
        <f t="shared" si="189"/>
        <v>0</v>
      </c>
      <c r="AZ378" s="165">
        <f t="shared" si="190"/>
        <v>0</v>
      </c>
      <c r="BA378" s="165">
        <f t="shared" si="190"/>
        <v>0</v>
      </c>
      <c r="BB378" s="166">
        <f t="shared" si="191"/>
        <v>0</v>
      </c>
      <c r="BD378" s="163"/>
      <c r="BE378" s="165"/>
      <c r="BF378" s="165"/>
      <c r="BG378" s="165"/>
      <c r="BH378" s="166"/>
      <c r="BJ378" s="167"/>
      <c r="CA378" s="163">
        <v>655</v>
      </c>
      <c r="CB378" s="45">
        <v>716</v>
      </c>
      <c r="CC378" s="44" t="s">
        <v>474</v>
      </c>
      <c r="CD378" s="168">
        <f t="shared" si="192"/>
        <v>0</v>
      </c>
      <c r="CE378" s="169">
        <v>0</v>
      </c>
      <c r="CF378" s="156">
        <f t="shared" si="193"/>
        <v>0</v>
      </c>
      <c r="CG378" s="156">
        <v>0</v>
      </c>
      <c r="CH378" s="156">
        <v>0</v>
      </c>
      <c r="CI378" s="156">
        <f t="shared" si="194"/>
        <v>0</v>
      </c>
      <c r="CJ378" s="169">
        <f t="shared" si="172"/>
        <v>0</v>
      </c>
      <c r="CK378" s="170">
        <f t="shared" si="173"/>
        <v>0</v>
      </c>
      <c r="CZ378" s="156"/>
      <c r="DA378" s="163">
        <v>655</v>
      </c>
      <c r="DB378" s="44" t="s">
        <v>474</v>
      </c>
      <c r="DC378" s="156"/>
      <c r="DD378" s="156"/>
      <c r="DE378" s="156"/>
      <c r="DF378" s="156"/>
      <c r="DG378" s="171">
        <f t="shared" si="195"/>
        <v>0</v>
      </c>
      <c r="DH378" s="156"/>
      <c r="DI378" s="156"/>
      <c r="DJ378" s="156"/>
      <c r="DK378" s="171">
        <f t="shared" si="196"/>
        <v>0</v>
      </c>
      <c r="DL378" s="172">
        <f t="shared" si="174"/>
        <v>0</v>
      </c>
      <c r="DM378" s="156"/>
      <c r="DN378" s="172">
        <f t="shared" si="175"/>
        <v>0</v>
      </c>
      <c r="DO378" s="156"/>
      <c r="DP378" s="162">
        <f t="shared" si="176"/>
        <v>0</v>
      </c>
      <c r="DQ378" s="156">
        <f t="shared" si="177"/>
        <v>0</v>
      </c>
      <c r="DR378" s="156">
        <f t="shared" si="197"/>
        <v>0</v>
      </c>
      <c r="DS378" s="171"/>
      <c r="DT378" s="172">
        <f t="shared" si="198"/>
        <v>0</v>
      </c>
      <c r="DU378" s="156"/>
      <c r="DV378" s="173"/>
      <c r="DW378" s="174"/>
      <c r="DX378" s="174"/>
      <c r="DY378" s="174"/>
      <c r="DZ378" s="171"/>
      <c r="EA378" s="175"/>
      <c r="EB378" s="176"/>
      <c r="EC378" s="177">
        <f t="shared" si="178"/>
        <v>-655</v>
      </c>
      <c r="ED378" s="175"/>
      <c r="EE378" s="178"/>
      <c r="EF378" s="175"/>
      <c r="EG378" s="175"/>
      <c r="EH378" s="174"/>
      <c r="EI378" s="175"/>
      <c r="EJ378" s="175"/>
      <c r="EK378" s="175"/>
      <c r="EL378" s="175"/>
      <c r="EM378" s="175"/>
    </row>
    <row r="379" spans="1:143" s="44" customFormat="1" ht="12" x14ac:dyDescent="0.2">
      <c r="A379" s="154">
        <v>658</v>
      </c>
      <c r="B379" s="45">
        <v>780</v>
      </c>
      <c r="C379" s="44" t="s">
        <v>475</v>
      </c>
      <c r="D379" s="155">
        <f t="shared" si="179"/>
        <v>17.574937343358396</v>
      </c>
      <c r="E379" s="156">
        <f t="shared" si="180"/>
        <v>210648.9176741855</v>
      </c>
      <c r="F379" s="156">
        <f t="shared" si="180"/>
        <v>0</v>
      </c>
      <c r="G379" s="156">
        <f t="shared" si="180"/>
        <v>16485.291228070178</v>
      </c>
      <c r="H379" s="157">
        <f t="shared" si="181"/>
        <v>227134.20890225569</v>
      </c>
      <c r="I379" s="156"/>
      <c r="J379" s="158">
        <f t="shared" si="182"/>
        <v>16485.291228070178</v>
      </c>
      <c r="K379" s="159">
        <f t="shared" si="183"/>
        <v>36810.568885023269</v>
      </c>
      <c r="L379" s="160">
        <f t="shared" si="166"/>
        <v>53295.860113093448</v>
      </c>
      <c r="M379" s="156"/>
      <c r="N379" s="161">
        <f t="shared" si="167"/>
        <v>173838.34878916224</v>
      </c>
      <c r="O379" s="156"/>
      <c r="P379" s="162">
        <f t="shared" si="184"/>
        <v>16485.291228070178</v>
      </c>
      <c r="Q379" s="156">
        <f t="shared" si="185"/>
        <v>0</v>
      </c>
      <c r="R379" s="156">
        <f t="shared" si="186"/>
        <v>0</v>
      </c>
      <c r="S379" s="156">
        <f t="shared" si="187"/>
        <v>0</v>
      </c>
      <c r="T379" s="156">
        <f t="shared" si="168"/>
        <v>36810.568885023269</v>
      </c>
      <c r="U379" s="157">
        <f t="shared" si="169"/>
        <v>53295.860113093448</v>
      </c>
      <c r="V379" s="156"/>
      <c r="W379" s="161">
        <f t="shared" si="170"/>
        <v>95604.408902255673</v>
      </c>
      <c r="AA379" s="163">
        <v>658</v>
      </c>
      <c r="AB379" s="164">
        <v>17.574937343358396</v>
      </c>
      <c r="AC379" s="164">
        <v>0</v>
      </c>
      <c r="AD379" s="164">
        <v>0</v>
      </c>
      <c r="AE379" s="164">
        <v>0</v>
      </c>
      <c r="AF379" s="164">
        <v>0</v>
      </c>
      <c r="AG379" s="164">
        <v>0</v>
      </c>
      <c r="AH379" s="164">
        <v>212521</v>
      </c>
      <c r="AI379" s="165">
        <v>1872.082325814536</v>
      </c>
      <c r="AJ379" s="165">
        <v>0</v>
      </c>
      <c r="AK379" s="165">
        <v>0</v>
      </c>
      <c r="AL379" s="165">
        <v>210648.9176741855</v>
      </c>
      <c r="AM379" s="165">
        <v>0</v>
      </c>
      <c r="AN379" s="165">
        <v>16485.291228070178</v>
      </c>
      <c r="AO379" s="165">
        <v>227134.20890225566</v>
      </c>
      <c r="AP379" s="165">
        <v>0</v>
      </c>
      <c r="AQ379" s="165">
        <v>0</v>
      </c>
      <c r="AR379" s="165">
        <v>0</v>
      </c>
      <c r="AS379" s="165">
        <v>0</v>
      </c>
      <c r="AT379" s="165">
        <v>0</v>
      </c>
      <c r="AU379" s="166">
        <v>227134.20890225566</v>
      </c>
      <c r="AW379" s="163">
        <f t="shared" si="171"/>
        <v>658</v>
      </c>
      <c r="AX379" s="164">
        <f t="shared" si="188"/>
        <v>0</v>
      </c>
      <c r="AY379" s="165">
        <f t="shared" si="189"/>
        <v>0</v>
      </c>
      <c r="AZ379" s="165">
        <f t="shared" si="190"/>
        <v>0</v>
      </c>
      <c r="BA379" s="165">
        <f t="shared" si="190"/>
        <v>0</v>
      </c>
      <c r="BB379" s="166">
        <f t="shared" si="191"/>
        <v>0</v>
      </c>
      <c r="BC379" s="44">
        <v>229009</v>
      </c>
      <c r="BD379" s="163"/>
      <c r="BE379" s="165"/>
      <c r="BF379" s="165"/>
      <c r="BG379" s="165"/>
      <c r="BH379" s="166"/>
      <c r="BJ379" s="167"/>
      <c r="CA379" s="163">
        <v>658</v>
      </c>
      <c r="CB379" s="45">
        <v>780</v>
      </c>
      <c r="CC379" s="44" t="s">
        <v>475</v>
      </c>
      <c r="CD379" s="168">
        <f t="shared" si="192"/>
        <v>210648.9176741855</v>
      </c>
      <c r="CE379" s="169">
        <v>181880</v>
      </c>
      <c r="CF379" s="156">
        <f t="shared" si="193"/>
        <v>28768.917674185504</v>
      </c>
      <c r="CG379" s="156">
        <v>24239.399999999998</v>
      </c>
      <c r="CH379" s="156">
        <v>26110.800000000003</v>
      </c>
      <c r="CI379" s="156">
        <f t="shared" si="194"/>
        <v>0</v>
      </c>
      <c r="CJ379" s="169">
        <f t="shared" si="172"/>
        <v>79119.117674185502</v>
      </c>
      <c r="CK379" s="170">
        <f t="shared" si="173"/>
        <v>36810.568885023269</v>
      </c>
      <c r="CZ379" s="156"/>
      <c r="DA379" s="163">
        <v>658</v>
      </c>
      <c r="DB379" s="44" t="s">
        <v>475</v>
      </c>
      <c r="DC379" s="156"/>
      <c r="DD379" s="156"/>
      <c r="DE379" s="156"/>
      <c r="DF379" s="156"/>
      <c r="DG379" s="171">
        <f t="shared" si="195"/>
        <v>0</v>
      </c>
      <c r="DH379" s="156"/>
      <c r="DI379" s="156"/>
      <c r="DJ379" s="156"/>
      <c r="DK379" s="171">
        <f t="shared" si="196"/>
        <v>0</v>
      </c>
      <c r="DL379" s="172">
        <f t="shared" si="174"/>
        <v>0</v>
      </c>
      <c r="DM379" s="156"/>
      <c r="DN379" s="172">
        <f t="shared" si="175"/>
        <v>0</v>
      </c>
      <c r="DO379" s="156"/>
      <c r="DP379" s="162">
        <f t="shared" si="176"/>
        <v>28768.917674185504</v>
      </c>
      <c r="DQ379" s="156">
        <f t="shared" si="177"/>
        <v>0</v>
      </c>
      <c r="DR379" s="156">
        <f t="shared" si="197"/>
        <v>28768.917674185504</v>
      </c>
      <c r="DS379" s="171"/>
      <c r="DT379" s="172">
        <f t="shared" si="198"/>
        <v>0</v>
      </c>
      <c r="DU379" s="156"/>
      <c r="DV379" s="173"/>
      <c r="DW379" s="174"/>
      <c r="DX379" s="174"/>
      <c r="DY379" s="174"/>
      <c r="DZ379" s="171"/>
      <c r="EA379" s="175"/>
      <c r="EB379" s="176"/>
      <c r="EC379" s="177">
        <f t="shared" si="178"/>
        <v>-658</v>
      </c>
      <c r="ED379" s="175"/>
      <c r="EE379" s="178"/>
      <c r="EF379" s="175"/>
      <c r="EG379" s="175"/>
      <c r="EH379" s="174"/>
      <c r="EI379" s="175"/>
      <c r="EJ379" s="175"/>
      <c r="EK379" s="175"/>
      <c r="EL379" s="175"/>
      <c r="EM379" s="175"/>
    </row>
    <row r="380" spans="1:143" s="44" customFormat="1" ht="12" x14ac:dyDescent="0.2">
      <c r="A380" s="154">
        <v>660</v>
      </c>
      <c r="B380" s="45">
        <v>776</v>
      </c>
      <c r="C380" s="44" t="s">
        <v>476</v>
      </c>
      <c r="D380" s="155">
        <f t="shared" si="179"/>
        <v>73.468830011723327</v>
      </c>
      <c r="E380" s="156">
        <f t="shared" si="180"/>
        <v>1445212.757860539</v>
      </c>
      <c r="F380" s="156">
        <f t="shared" si="180"/>
        <v>0</v>
      </c>
      <c r="G380" s="156">
        <f t="shared" si="180"/>
        <v>68913.762550996471</v>
      </c>
      <c r="H380" s="157">
        <f t="shared" si="181"/>
        <v>1514126.5204115354</v>
      </c>
      <c r="I380" s="156"/>
      <c r="J380" s="158">
        <f t="shared" si="182"/>
        <v>68913.762550996471</v>
      </c>
      <c r="K380" s="159">
        <f t="shared" si="183"/>
        <v>76414.09915517793</v>
      </c>
      <c r="L380" s="160">
        <f t="shared" si="166"/>
        <v>145327.86170617439</v>
      </c>
      <c r="M380" s="156"/>
      <c r="N380" s="161">
        <f t="shared" si="167"/>
        <v>1368798.658705361</v>
      </c>
      <c r="O380" s="156"/>
      <c r="P380" s="162">
        <f t="shared" si="184"/>
        <v>68913.762550996471</v>
      </c>
      <c r="Q380" s="156">
        <f t="shared" si="185"/>
        <v>24.915638123705286</v>
      </c>
      <c r="R380" s="156">
        <f t="shared" si="186"/>
        <v>0</v>
      </c>
      <c r="S380" s="156">
        <f t="shared" si="187"/>
        <v>0</v>
      </c>
      <c r="T380" s="156">
        <f t="shared" si="168"/>
        <v>76414.09915517793</v>
      </c>
      <c r="U380" s="157">
        <f t="shared" si="169"/>
        <v>145352.77734429811</v>
      </c>
      <c r="V380" s="156"/>
      <c r="W380" s="161">
        <f t="shared" si="170"/>
        <v>299268.47818912019</v>
      </c>
      <c r="AA380" s="163">
        <v>660</v>
      </c>
      <c r="AB380" s="164">
        <v>73.468830011723327</v>
      </c>
      <c r="AC380" s="164">
        <v>0</v>
      </c>
      <c r="AD380" s="164">
        <v>0</v>
      </c>
      <c r="AE380" s="164">
        <v>0</v>
      </c>
      <c r="AF380" s="164">
        <v>0</v>
      </c>
      <c r="AG380" s="164">
        <v>0</v>
      </c>
      <c r="AH380" s="164">
        <v>1464394</v>
      </c>
      <c r="AI380" s="165">
        <v>19181.242139460715</v>
      </c>
      <c r="AJ380" s="165">
        <v>0</v>
      </c>
      <c r="AK380" s="165">
        <v>0</v>
      </c>
      <c r="AL380" s="165">
        <v>1445212.757860539</v>
      </c>
      <c r="AM380" s="165">
        <v>0</v>
      </c>
      <c r="AN380" s="165">
        <v>68913.762550996471</v>
      </c>
      <c r="AO380" s="165">
        <v>1514126.5204115361</v>
      </c>
      <c r="AP380" s="165">
        <v>0</v>
      </c>
      <c r="AQ380" s="165">
        <v>24.915638123705286</v>
      </c>
      <c r="AR380" s="165">
        <v>0</v>
      </c>
      <c r="AS380" s="165">
        <v>0</v>
      </c>
      <c r="AT380" s="165">
        <v>24.915638123705286</v>
      </c>
      <c r="AU380" s="166">
        <v>1514151.4360496597</v>
      </c>
      <c r="AW380" s="163">
        <f t="shared" si="171"/>
        <v>660</v>
      </c>
      <c r="AX380" s="164">
        <f t="shared" si="188"/>
        <v>0</v>
      </c>
      <c r="AY380" s="165">
        <f t="shared" si="189"/>
        <v>0</v>
      </c>
      <c r="AZ380" s="165">
        <f t="shared" si="190"/>
        <v>0</v>
      </c>
      <c r="BA380" s="165">
        <f t="shared" si="190"/>
        <v>0</v>
      </c>
      <c r="BB380" s="166">
        <f t="shared" si="191"/>
        <v>0</v>
      </c>
      <c r="BC380" s="44">
        <v>1533310</v>
      </c>
      <c r="BD380" s="163"/>
      <c r="BE380" s="165"/>
      <c r="BF380" s="165"/>
      <c r="BG380" s="165"/>
      <c r="BH380" s="166"/>
      <c r="BJ380" s="167"/>
      <c r="CA380" s="163">
        <v>660</v>
      </c>
      <c r="CB380" s="45">
        <v>776</v>
      </c>
      <c r="CC380" s="44" t="s">
        <v>476</v>
      </c>
      <c r="CD380" s="168">
        <f t="shared" si="192"/>
        <v>1445212.757860539</v>
      </c>
      <c r="CE380" s="169">
        <v>1480673</v>
      </c>
      <c r="CF380" s="156">
        <f t="shared" si="193"/>
        <v>0</v>
      </c>
      <c r="CG380" s="156">
        <v>230329.8</v>
      </c>
      <c r="CH380" s="156">
        <v>0</v>
      </c>
      <c r="CI380" s="156">
        <f t="shared" si="194"/>
        <v>0</v>
      </c>
      <c r="CJ380" s="169">
        <f t="shared" si="172"/>
        <v>230329.8</v>
      </c>
      <c r="CK380" s="170">
        <f t="shared" si="173"/>
        <v>76414.09915517793</v>
      </c>
      <c r="CZ380" s="156"/>
      <c r="DA380" s="163">
        <v>660</v>
      </c>
      <c r="DB380" s="44" t="s">
        <v>476</v>
      </c>
      <c r="DC380" s="156"/>
      <c r="DD380" s="156"/>
      <c r="DE380" s="156"/>
      <c r="DF380" s="156"/>
      <c r="DG380" s="171">
        <f t="shared" si="195"/>
        <v>0</v>
      </c>
      <c r="DH380" s="156"/>
      <c r="DI380" s="156"/>
      <c r="DJ380" s="156"/>
      <c r="DK380" s="171">
        <f t="shared" si="196"/>
        <v>0</v>
      </c>
      <c r="DL380" s="172">
        <f t="shared" si="174"/>
        <v>0</v>
      </c>
      <c r="DM380" s="156"/>
      <c r="DN380" s="172">
        <f t="shared" si="175"/>
        <v>0</v>
      </c>
      <c r="DO380" s="156"/>
      <c r="DP380" s="162">
        <f t="shared" si="176"/>
        <v>0</v>
      </c>
      <c r="DQ380" s="156">
        <f t="shared" si="177"/>
        <v>0</v>
      </c>
      <c r="DR380" s="156">
        <f t="shared" si="197"/>
        <v>0</v>
      </c>
      <c r="DS380" s="171"/>
      <c r="DT380" s="172">
        <f t="shared" si="198"/>
        <v>0</v>
      </c>
      <c r="DU380" s="156"/>
      <c r="DV380" s="173"/>
      <c r="DW380" s="174"/>
      <c r="DX380" s="174"/>
      <c r="DY380" s="174"/>
      <c r="DZ380" s="171"/>
      <c r="EA380" s="175"/>
      <c r="EB380" s="176"/>
      <c r="EC380" s="177">
        <f t="shared" si="178"/>
        <v>-660</v>
      </c>
      <c r="ED380" s="175"/>
      <c r="EE380" s="178"/>
      <c r="EF380" s="175"/>
      <c r="EG380" s="175"/>
      <c r="EH380" s="174"/>
      <c r="EI380" s="175"/>
      <c r="EJ380" s="175"/>
      <c r="EK380" s="175"/>
      <c r="EL380" s="175"/>
      <c r="EM380" s="175"/>
    </row>
    <row r="381" spans="1:143" s="44" customFormat="1" ht="12" x14ac:dyDescent="0.2">
      <c r="A381" s="154">
        <v>662</v>
      </c>
      <c r="B381" s="45">
        <v>788</v>
      </c>
      <c r="C381" s="44" t="s">
        <v>477</v>
      </c>
      <c r="D381" s="155">
        <f t="shared" si="179"/>
        <v>0</v>
      </c>
      <c r="E381" s="156">
        <f t="shared" si="180"/>
        <v>0</v>
      </c>
      <c r="F381" s="156">
        <f t="shared" si="180"/>
        <v>0</v>
      </c>
      <c r="G381" s="156">
        <f t="shared" si="180"/>
        <v>0</v>
      </c>
      <c r="H381" s="157">
        <f t="shared" si="181"/>
        <v>0</v>
      </c>
      <c r="I381" s="156"/>
      <c r="J381" s="158">
        <f t="shared" si="182"/>
        <v>0</v>
      </c>
      <c r="K381" s="159">
        <f t="shared" si="183"/>
        <v>0</v>
      </c>
      <c r="L381" s="160">
        <f t="shared" si="166"/>
        <v>0</v>
      </c>
      <c r="M381" s="156"/>
      <c r="N381" s="161">
        <f t="shared" si="167"/>
        <v>0</v>
      </c>
      <c r="O381" s="156"/>
      <c r="P381" s="162">
        <f t="shared" si="184"/>
        <v>0</v>
      </c>
      <c r="Q381" s="156">
        <f t="shared" si="185"/>
        <v>0</v>
      </c>
      <c r="R381" s="156">
        <f t="shared" si="186"/>
        <v>0</v>
      </c>
      <c r="S381" s="156">
        <f t="shared" si="187"/>
        <v>0</v>
      </c>
      <c r="T381" s="156">
        <f t="shared" si="168"/>
        <v>0</v>
      </c>
      <c r="U381" s="157">
        <f t="shared" si="169"/>
        <v>0</v>
      </c>
      <c r="V381" s="156"/>
      <c r="W381" s="161">
        <f t="shared" si="170"/>
        <v>0</v>
      </c>
      <c r="AA381" s="163">
        <v>662</v>
      </c>
      <c r="AB381" s="164"/>
      <c r="AC381" s="164"/>
      <c r="AD381" s="164"/>
      <c r="AE381" s="164"/>
      <c r="AF381" s="164"/>
      <c r="AG381" s="164"/>
      <c r="AH381" s="164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6"/>
      <c r="AW381" s="163">
        <f t="shared" si="171"/>
        <v>662</v>
      </c>
      <c r="AX381" s="164">
        <f t="shared" si="188"/>
        <v>0</v>
      </c>
      <c r="AY381" s="165">
        <f t="shared" si="189"/>
        <v>0</v>
      </c>
      <c r="AZ381" s="165">
        <f t="shared" si="190"/>
        <v>0</v>
      </c>
      <c r="BA381" s="165">
        <f t="shared" si="190"/>
        <v>0</v>
      </c>
      <c r="BB381" s="166">
        <f t="shared" si="191"/>
        <v>0</v>
      </c>
      <c r="BD381" s="163"/>
      <c r="BE381" s="165"/>
      <c r="BF381" s="165"/>
      <c r="BG381" s="165"/>
      <c r="BH381" s="166"/>
      <c r="BJ381" s="167"/>
      <c r="CA381" s="163">
        <v>662</v>
      </c>
      <c r="CB381" s="45">
        <v>788</v>
      </c>
      <c r="CC381" s="44" t="s">
        <v>477</v>
      </c>
      <c r="CD381" s="168">
        <f t="shared" si="192"/>
        <v>0</v>
      </c>
      <c r="CE381" s="169">
        <v>0</v>
      </c>
      <c r="CF381" s="156">
        <f t="shared" si="193"/>
        <v>0</v>
      </c>
      <c r="CG381" s="156">
        <v>0</v>
      </c>
      <c r="CH381" s="156">
        <v>0</v>
      </c>
      <c r="CI381" s="156">
        <f t="shared" si="194"/>
        <v>0</v>
      </c>
      <c r="CJ381" s="169">
        <f t="shared" si="172"/>
        <v>0</v>
      </c>
      <c r="CK381" s="170">
        <f t="shared" si="173"/>
        <v>0</v>
      </c>
      <c r="CZ381" s="156"/>
      <c r="DA381" s="163">
        <v>662</v>
      </c>
      <c r="DB381" s="44" t="s">
        <v>477</v>
      </c>
      <c r="DC381" s="156"/>
      <c r="DD381" s="156"/>
      <c r="DE381" s="156"/>
      <c r="DF381" s="156"/>
      <c r="DG381" s="171">
        <f t="shared" si="195"/>
        <v>0</v>
      </c>
      <c r="DH381" s="156"/>
      <c r="DI381" s="156"/>
      <c r="DJ381" s="156"/>
      <c r="DK381" s="171">
        <f t="shared" si="196"/>
        <v>0</v>
      </c>
      <c r="DL381" s="172">
        <f t="shared" si="174"/>
        <v>0</v>
      </c>
      <c r="DM381" s="156"/>
      <c r="DN381" s="172">
        <f t="shared" si="175"/>
        <v>0</v>
      </c>
      <c r="DO381" s="156"/>
      <c r="DP381" s="162">
        <f t="shared" si="176"/>
        <v>0</v>
      </c>
      <c r="DQ381" s="156">
        <f t="shared" si="177"/>
        <v>0</v>
      </c>
      <c r="DR381" s="156">
        <f t="shared" si="197"/>
        <v>0</v>
      </c>
      <c r="DS381" s="171"/>
      <c r="DT381" s="172">
        <f t="shared" si="198"/>
        <v>0</v>
      </c>
      <c r="DU381" s="156"/>
      <c r="DV381" s="173"/>
      <c r="DW381" s="174"/>
      <c r="DX381" s="174"/>
      <c r="DY381" s="174"/>
      <c r="DZ381" s="171"/>
      <c r="EA381" s="175"/>
      <c r="EB381" s="176"/>
      <c r="EC381" s="177">
        <f t="shared" si="178"/>
        <v>-662</v>
      </c>
      <c r="ED381" s="175"/>
      <c r="EE381" s="178"/>
      <c r="EF381" s="175"/>
      <c r="EG381" s="175"/>
      <c r="EH381" s="174"/>
      <c r="EI381" s="175"/>
      <c r="EJ381" s="175"/>
      <c r="EK381" s="175"/>
      <c r="EL381" s="175"/>
      <c r="EM381" s="175"/>
    </row>
    <row r="382" spans="1:143" s="44" customFormat="1" ht="12" x14ac:dyDescent="0.2">
      <c r="A382" s="154">
        <v>665</v>
      </c>
      <c r="B382" s="45">
        <v>718</v>
      </c>
      <c r="C382" s="44" t="s">
        <v>478</v>
      </c>
      <c r="D382" s="155">
        <f t="shared" si="179"/>
        <v>15.637433277184025</v>
      </c>
      <c r="E382" s="156">
        <f t="shared" si="180"/>
        <v>235220.77124163235</v>
      </c>
      <c r="F382" s="156">
        <f t="shared" si="180"/>
        <v>0</v>
      </c>
      <c r="G382" s="156">
        <f t="shared" si="180"/>
        <v>14667.912413998598</v>
      </c>
      <c r="H382" s="157">
        <f t="shared" si="181"/>
        <v>249888.68365563094</v>
      </c>
      <c r="I382" s="156"/>
      <c r="J382" s="158">
        <f t="shared" si="182"/>
        <v>14667.912413998598</v>
      </c>
      <c r="K382" s="159">
        <f t="shared" si="183"/>
        <v>32684.475618259814</v>
      </c>
      <c r="L382" s="160">
        <f t="shared" si="166"/>
        <v>47352.388032258415</v>
      </c>
      <c r="M382" s="156"/>
      <c r="N382" s="161">
        <f t="shared" si="167"/>
        <v>202536.29562337254</v>
      </c>
      <c r="O382" s="156"/>
      <c r="P382" s="162">
        <f t="shared" si="184"/>
        <v>14667.912413998598</v>
      </c>
      <c r="Q382" s="156">
        <f t="shared" si="185"/>
        <v>497.21966802854524</v>
      </c>
      <c r="R382" s="156">
        <f t="shared" si="186"/>
        <v>0</v>
      </c>
      <c r="S382" s="156">
        <f t="shared" si="187"/>
        <v>0</v>
      </c>
      <c r="T382" s="156">
        <f t="shared" si="168"/>
        <v>32684.475618259814</v>
      </c>
      <c r="U382" s="157">
        <f t="shared" si="169"/>
        <v>47849.607700286957</v>
      </c>
      <c r="V382" s="156"/>
      <c r="W382" s="161">
        <f t="shared" si="170"/>
        <v>66827.103323659481</v>
      </c>
      <c r="AA382" s="163">
        <v>665</v>
      </c>
      <c r="AB382" s="164">
        <v>15.637433277184025</v>
      </c>
      <c r="AC382" s="164">
        <v>0</v>
      </c>
      <c r="AD382" s="164">
        <v>0</v>
      </c>
      <c r="AE382" s="164">
        <v>0</v>
      </c>
      <c r="AF382" s="164">
        <v>0</v>
      </c>
      <c r="AG382" s="164">
        <v>0</v>
      </c>
      <c r="AH382" s="164">
        <v>239203</v>
      </c>
      <c r="AI382" s="165">
        <v>3982.2287583676843</v>
      </c>
      <c r="AJ382" s="165">
        <v>0</v>
      </c>
      <c r="AK382" s="165">
        <v>0</v>
      </c>
      <c r="AL382" s="165">
        <v>235220.77124163235</v>
      </c>
      <c r="AM382" s="165">
        <v>0</v>
      </c>
      <c r="AN382" s="165">
        <v>14667.912413998598</v>
      </c>
      <c r="AO382" s="165">
        <v>249888.68365563106</v>
      </c>
      <c r="AP382" s="165">
        <v>0</v>
      </c>
      <c r="AQ382" s="165">
        <v>497.21966802854524</v>
      </c>
      <c r="AR382" s="165">
        <v>0</v>
      </c>
      <c r="AS382" s="165">
        <v>0</v>
      </c>
      <c r="AT382" s="165">
        <v>497.21966802854524</v>
      </c>
      <c r="AU382" s="166">
        <v>250385.90332365959</v>
      </c>
      <c r="AW382" s="163">
        <f t="shared" si="171"/>
        <v>665</v>
      </c>
      <c r="AX382" s="164">
        <f t="shared" si="188"/>
        <v>0</v>
      </c>
      <c r="AY382" s="165">
        <f t="shared" si="189"/>
        <v>0</v>
      </c>
      <c r="AZ382" s="165">
        <f t="shared" si="190"/>
        <v>0</v>
      </c>
      <c r="BA382" s="165">
        <f t="shared" si="190"/>
        <v>0</v>
      </c>
      <c r="BB382" s="166">
        <f t="shared" si="191"/>
        <v>0</v>
      </c>
      <c r="BC382" s="44">
        <v>253868</v>
      </c>
      <c r="BD382" s="163"/>
      <c r="BE382" s="165"/>
      <c r="BF382" s="165"/>
      <c r="BG382" s="165"/>
      <c r="BH382" s="166"/>
      <c r="BJ382" s="167"/>
      <c r="CA382" s="163">
        <v>665</v>
      </c>
      <c r="CB382" s="45">
        <v>718</v>
      </c>
      <c r="CC382" s="44" t="s">
        <v>478</v>
      </c>
      <c r="CD382" s="168">
        <f t="shared" si="192"/>
        <v>235220.77124163235</v>
      </c>
      <c r="CE382" s="169">
        <v>211958</v>
      </c>
      <c r="CF382" s="156">
        <f t="shared" si="193"/>
        <v>23262.771241632348</v>
      </c>
      <c r="CG382" s="156">
        <v>28399.200000000001</v>
      </c>
      <c r="CH382" s="156">
        <v>0</v>
      </c>
      <c r="CI382" s="156">
        <f t="shared" si="194"/>
        <v>0</v>
      </c>
      <c r="CJ382" s="169">
        <f t="shared" si="172"/>
        <v>51661.971241632345</v>
      </c>
      <c r="CK382" s="170">
        <f t="shared" si="173"/>
        <v>32684.475618259814</v>
      </c>
      <c r="CZ382" s="156"/>
      <c r="DA382" s="163">
        <v>665</v>
      </c>
      <c r="DB382" s="44" t="s">
        <v>478</v>
      </c>
      <c r="DC382" s="156"/>
      <c r="DD382" s="156"/>
      <c r="DE382" s="156"/>
      <c r="DF382" s="156"/>
      <c r="DG382" s="171">
        <f t="shared" si="195"/>
        <v>0</v>
      </c>
      <c r="DH382" s="156"/>
      <c r="DI382" s="156"/>
      <c r="DJ382" s="156"/>
      <c r="DK382" s="171">
        <f t="shared" si="196"/>
        <v>0</v>
      </c>
      <c r="DL382" s="172">
        <f t="shared" si="174"/>
        <v>0</v>
      </c>
      <c r="DM382" s="156"/>
      <c r="DN382" s="172">
        <f t="shared" si="175"/>
        <v>0</v>
      </c>
      <c r="DO382" s="156"/>
      <c r="DP382" s="162">
        <f t="shared" si="176"/>
        <v>23262.771241632348</v>
      </c>
      <c r="DQ382" s="156">
        <f t="shared" si="177"/>
        <v>0</v>
      </c>
      <c r="DR382" s="156">
        <f t="shared" si="197"/>
        <v>23262.771241632348</v>
      </c>
      <c r="DS382" s="171"/>
      <c r="DT382" s="172">
        <f t="shared" si="198"/>
        <v>0</v>
      </c>
      <c r="DU382" s="156"/>
      <c r="DV382" s="173"/>
      <c r="DW382" s="174"/>
      <c r="DX382" s="174"/>
      <c r="DY382" s="174"/>
      <c r="DZ382" s="171"/>
      <c r="EA382" s="175"/>
      <c r="EB382" s="176" t="s">
        <v>119</v>
      </c>
      <c r="EC382" s="177">
        <f t="shared" si="178"/>
        <v>-665</v>
      </c>
      <c r="ED382" s="175"/>
      <c r="EE382" s="178"/>
      <c r="EF382" s="175"/>
      <c r="EG382" s="175"/>
      <c r="EH382" s="174"/>
      <c r="EI382" s="175"/>
      <c r="EJ382" s="175"/>
      <c r="EK382" s="175"/>
      <c r="EL382" s="175"/>
      <c r="EM382" s="175"/>
    </row>
    <row r="383" spans="1:143" s="44" customFormat="1" ht="12" x14ac:dyDescent="0.2">
      <c r="A383" s="154">
        <v>670</v>
      </c>
      <c r="B383" s="45">
        <v>720</v>
      </c>
      <c r="C383" s="44" t="s">
        <v>479</v>
      </c>
      <c r="D383" s="155">
        <f t="shared" si="179"/>
        <v>45.138008853693172</v>
      </c>
      <c r="E383" s="156">
        <f t="shared" si="180"/>
        <v>928625.95141045644</v>
      </c>
      <c r="F383" s="156">
        <f t="shared" si="180"/>
        <v>0</v>
      </c>
      <c r="G383" s="156">
        <f t="shared" si="180"/>
        <v>42339.452304764163</v>
      </c>
      <c r="H383" s="157">
        <f t="shared" si="181"/>
        <v>970965.40371522063</v>
      </c>
      <c r="I383" s="156"/>
      <c r="J383" s="158">
        <f t="shared" si="182"/>
        <v>42339.452304764163</v>
      </c>
      <c r="K383" s="159">
        <f t="shared" si="183"/>
        <v>86957.577794654208</v>
      </c>
      <c r="L383" s="160">
        <f t="shared" si="166"/>
        <v>129297.03009941836</v>
      </c>
      <c r="M383" s="156"/>
      <c r="N383" s="161">
        <f t="shared" si="167"/>
        <v>841668.37361580227</v>
      </c>
      <c r="O383" s="156"/>
      <c r="P383" s="162">
        <f t="shared" si="184"/>
        <v>42339.452304764163</v>
      </c>
      <c r="Q383" s="156">
        <f t="shared" si="185"/>
        <v>0</v>
      </c>
      <c r="R383" s="156">
        <f t="shared" si="186"/>
        <v>0</v>
      </c>
      <c r="S383" s="156">
        <f t="shared" si="187"/>
        <v>0</v>
      </c>
      <c r="T383" s="156">
        <f t="shared" si="168"/>
        <v>86957.577794654208</v>
      </c>
      <c r="U383" s="157">
        <f t="shared" si="169"/>
        <v>129297.03009941836</v>
      </c>
      <c r="V383" s="156"/>
      <c r="W383" s="161">
        <f t="shared" si="170"/>
        <v>165244.60371522061</v>
      </c>
      <c r="AA383" s="163">
        <v>670</v>
      </c>
      <c r="AB383" s="164">
        <v>45.138008853693172</v>
      </c>
      <c r="AC383" s="164">
        <v>0</v>
      </c>
      <c r="AD383" s="164">
        <v>0</v>
      </c>
      <c r="AE383" s="164">
        <v>0</v>
      </c>
      <c r="AF383" s="164">
        <v>0</v>
      </c>
      <c r="AG383" s="164">
        <v>0</v>
      </c>
      <c r="AH383" s="164">
        <v>930408</v>
      </c>
      <c r="AI383" s="165">
        <v>1782.0485895438051</v>
      </c>
      <c r="AJ383" s="165">
        <v>0</v>
      </c>
      <c r="AK383" s="165">
        <v>0</v>
      </c>
      <c r="AL383" s="165">
        <v>928625.95141045644</v>
      </c>
      <c r="AM383" s="165">
        <v>0</v>
      </c>
      <c r="AN383" s="165">
        <v>42339.452304764163</v>
      </c>
      <c r="AO383" s="165">
        <v>970965.40371522051</v>
      </c>
      <c r="AP383" s="165">
        <v>0</v>
      </c>
      <c r="AQ383" s="165">
        <v>0</v>
      </c>
      <c r="AR383" s="165">
        <v>0</v>
      </c>
      <c r="AS383" s="165">
        <v>0</v>
      </c>
      <c r="AT383" s="165">
        <v>0</v>
      </c>
      <c r="AU383" s="166">
        <v>970965.40371522051</v>
      </c>
      <c r="AW383" s="163">
        <f t="shared" si="171"/>
        <v>670</v>
      </c>
      <c r="AX383" s="164">
        <f t="shared" si="188"/>
        <v>0</v>
      </c>
      <c r="AY383" s="165">
        <f t="shared" si="189"/>
        <v>0</v>
      </c>
      <c r="AZ383" s="165">
        <f t="shared" si="190"/>
        <v>0</v>
      </c>
      <c r="BA383" s="165">
        <f t="shared" si="190"/>
        <v>0</v>
      </c>
      <c r="BB383" s="166">
        <f t="shared" si="191"/>
        <v>0</v>
      </c>
      <c r="BC383" s="44">
        <v>972744</v>
      </c>
      <c r="BD383" s="163"/>
      <c r="BE383" s="165"/>
      <c r="BF383" s="165"/>
      <c r="BG383" s="165"/>
      <c r="BH383" s="166"/>
      <c r="BJ383" s="167"/>
      <c r="CA383" s="163">
        <v>670</v>
      </c>
      <c r="CB383" s="45">
        <v>720</v>
      </c>
      <c r="CC383" s="44" t="s">
        <v>479</v>
      </c>
      <c r="CD383" s="168">
        <f t="shared" si="192"/>
        <v>928625.95141045644</v>
      </c>
      <c r="CE383" s="169">
        <v>842506</v>
      </c>
      <c r="CF383" s="156">
        <f t="shared" si="193"/>
        <v>86119.951410456444</v>
      </c>
      <c r="CG383" s="156">
        <v>2524.7999999999997</v>
      </c>
      <c r="CH383" s="156">
        <v>34260.400000000001</v>
      </c>
      <c r="CI383" s="156">
        <f t="shared" si="194"/>
        <v>0</v>
      </c>
      <c r="CJ383" s="169">
        <f t="shared" si="172"/>
        <v>122905.15141045646</v>
      </c>
      <c r="CK383" s="170">
        <f t="shared" si="173"/>
        <v>86957.577794654208</v>
      </c>
      <c r="CZ383" s="156"/>
      <c r="DA383" s="163">
        <v>670</v>
      </c>
      <c r="DB383" s="44" t="s">
        <v>479</v>
      </c>
      <c r="DC383" s="156"/>
      <c r="DD383" s="156"/>
      <c r="DE383" s="156"/>
      <c r="DF383" s="156"/>
      <c r="DG383" s="171">
        <f t="shared" si="195"/>
        <v>0</v>
      </c>
      <c r="DH383" s="156"/>
      <c r="DI383" s="156"/>
      <c r="DJ383" s="156"/>
      <c r="DK383" s="171">
        <f t="shared" si="196"/>
        <v>0</v>
      </c>
      <c r="DL383" s="172">
        <f t="shared" si="174"/>
        <v>0</v>
      </c>
      <c r="DM383" s="156"/>
      <c r="DN383" s="172">
        <f t="shared" si="175"/>
        <v>0</v>
      </c>
      <c r="DO383" s="156"/>
      <c r="DP383" s="162">
        <f t="shared" si="176"/>
        <v>86119.951410456444</v>
      </c>
      <c r="DQ383" s="156">
        <f t="shared" si="177"/>
        <v>0</v>
      </c>
      <c r="DR383" s="156">
        <f t="shared" si="197"/>
        <v>86119.951410456444</v>
      </c>
      <c r="DS383" s="171"/>
      <c r="DT383" s="172">
        <f t="shared" si="198"/>
        <v>0</v>
      </c>
      <c r="DU383" s="156"/>
      <c r="DV383" s="173"/>
      <c r="DW383" s="174"/>
      <c r="DX383" s="174"/>
      <c r="DY383" s="174"/>
      <c r="DZ383" s="171"/>
      <c r="EA383" s="175"/>
      <c r="EB383" s="176"/>
      <c r="EC383" s="177">
        <f t="shared" si="178"/>
        <v>-670</v>
      </c>
      <c r="ED383" s="175"/>
      <c r="EE383" s="178"/>
      <c r="EF383" s="175"/>
      <c r="EG383" s="175"/>
      <c r="EH383" s="174"/>
      <c r="EI383" s="175"/>
      <c r="EJ383" s="175"/>
      <c r="EK383" s="175"/>
      <c r="EL383" s="175"/>
      <c r="EM383" s="175"/>
    </row>
    <row r="384" spans="1:143" s="44" customFormat="1" ht="12" x14ac:dyDescent="0.2">
      <c r="A384" s="154">
        <v>672</v>
      </c>
      <c r="B384" s="45">
        <v>721</v>
      </c>
      <c r="C384" s="44" t="s">
        <v>480</v>
      </c>
      <c r="D384" s="155">
        <f t="shared" si="179"/>
        <v>5.1489478883340771</v>
      </c>
      <c r="E384" s="156">
        <f t="shared" si="180"/>
        <v>86695</v>
      </c>
      <c r="F384" s="156">
        <f t="shared" si="180"/>
        <v>0</v>
      </c>
      <c r="G384" s="156">
        <f t="shared" si="180"/>
        <v>4829.7131192573643</v>
      </c>
      <c r="H384" s="157">
        <f t="shared" si="181"/>
        <v>91524.713119257358</v>
      </c>
      <c r="I384" s="156"/>
      <c r="J384" s="158">
        <f t="shared" si="182"/>
        <v>4829.7131192573643</v>
      </c>
      <c r="K384" s="159">
        <f t="shared" si="183"/>
        <v>5739.5720441915901</v>
      </c>
      <c r="L384" s="160">
        <f t="shared" si="166"/>
        <v>10569.285163448954</v>
      </c>
      <c r="M384" s="156"/>
      <c r="N384" s="161">
        <f t="shared" si="167"/>
        <v>80955.427955808409</v>
      </c>
      <c r="O384" s="156"/>
      <c r="P384" s="162">
        <f t="shared" si="184"/>
        <v>4829.7131192573643</v>
      </c>
      <c r="Q384" s="156">
        <f t="shared" si="185"/>
        <v>0</v>
      </c>
      <c r="R384" s="156">
        <f t="shared" si="186"/>
        <v>0</v>
      </c>
      <c r="S384" s="156">
        <f t="shared" si="187"/>
        <v>0</v>
      </c>
      <c r="T384" s="156">
        <f t="shared" si="168"/>
        <v>5739.5720441915901</v>
      </c>
      <c r="U384" s="157">
        <f t="shared" si="169"/>
        <v>10569.285163448954</v>
      </c>
      <c r="V384" s="156"/>
      <c r="W384" s="161">
        <f t="shared" si="170"/>
        <v>22358.913119257362</v>
      </c>
      <c r="AA384" s="163">
        <v>672</v>
      </c>
      <c r="AB384" s="164">
        <v>5.1489478883340771</v>
      </c>
      <c r="AC384" s="164">
        <v>0</v>
      </c>
      <c r="AD384" s="164">
        <v>0</v>
      </c>
      <c r="AE384" s="164">
        <v>0</v>
      </c>
      <c r="AF384" s="164">
        <v>0</v>
      </c>
      <c r="AG384" s="164">
        <v>0</v>
      </c>
      <c r="AH384" s="164">
        <v>86695</v>
      </c>
      <c r="AI384" s="165">
        <v>0</v>
      </c>
      <c r="AJ384" s="165">
        <v>0</v>
      </c>
      <c r="AK384" s="165">
        <v>0</v>
      </c>
      <c r="AL384" s="165">
        <v>86695</v>
      </c>
      <c r="AM384" s="165">
        <v>0</v>
      </c>
      <c r="AN384" s="165">
        <v>4829.7131192573643</v>
      </c>
      <c r="AO384" s="165">
        <v>91524.713119257329</v>
      </c>
      <c r="AP384" s="165">
        <v>0</v>
      </c>
      <c r="AQ384" s="165">
        <v>0</v>
      </c>
      <c r="AR384" s="165">
        <v>0</v>
      </c>
      <c r="AS384" s="165">
        <v>0</v>
      </c>
      <c r="AT384" s="165">
        <v>0</v>
      </c>
      <c r="AU384" s="166">
        <v>91524.713119257329</v>
      </c>
      <c r="AW384" s="163">
        <f t="shared" si="171"/>
        <v>672</v>
      </c>
      <c r="AX384" s="164">
        <f t="shared" si="188"/>
        <v>0</v>
      </c>
      <c r="AY384" s="165">
        <f t="shared" si="189"/>
        <v>0</v>
      </c>
      <c r="AZ384" s="165">
        <f t="shared" si="190"/>
        <v>0</v>
      </c>
      <c r="BA384" s="165">
        <f t="shared" si="190"/>
        <v>0</v>
      </c>
      <c r="BB384" s="166">
        <f t="shared" si="191"/>
        <v>0</v>
      </c>
      <c r="BC384" s="44">
        <v>91523</v>
      </c>
      <c r="BD384" s="163"/>
      <c r="BE384" s="165"/>
      <c r="BF384" s="165"/>
      <c r="BG384" s="165"/>
      <c r="BH384" s="166"/>
      <c r="BJ384" s="167"/>
      <c r="CA384" s="163">
        <v>672</v>
      </c>
      <c r="CB384" s="45">
        <v>721</v>
      </c>
      <c r="CC384" s="44" t="s">
        <v>480</v>
      </c>
      <c r="CD384" s="168">
        <f t="shared" si="192"/>
        <v>86695</v>
      </c>
      <c r="CE384" s="169">
        <v>93014</v>
      </c>
      <c r="CF384" s="156">
        <f t="shared" si="193"/>
        <v>0</v>
      </c>
      <c r="CG384" s="156">
        <v>17300.399999999998</v>
      </c>
      <c r="CH384" s="156">
        <v>228.8</v>
      </c>
      <c r="CI384" s="156">
        <f t="shared" si="194"/>
        <v>0</v>
      </c>
      <c r="CJ384" s="169">
        <f t="shared" si="172"/>
        <v>17529.199999999997</v>
      </c>
      <c r="CK384" s="170">
        <f t="shared" si="173"/>
        <v>5739.5720441915901</v>
      </c>
      <c r="CZ384" s="156"/>
      <c r="DA384" s="163">
        <v>672</v>
      </c>
      <c r="DB384" s="44" t="s">
        <v>480</v>
      </c>
      <c r="DC384" s="156"/>
      <c r="DD384" s="156"/>
      <c r="DE384" s="156"/>
      <c r="DF384" s="156"/>
      <c r="DG384" s="171">
        <f t="shared" si="195"/>
        <v>0</v>
      </c>
      <c r="DH384" s="156"/>
      <c r="DI384" s="156"/>
      <c r="DJ384" s="156"/>
      <c r="DK384" s="171">
        <f t="shared" si="196"/>
        <v>0</v>
      </c>
      <c r="DL384" s="172">
        <f t="shared" si="174"/>
        <v>0</v>
      </c>
      <c r="DM384" s="156"/>
      <c r="DN384" s="172">
        <f t="shared" si="175"/>
        <v>0</v>
      </c>
      <c r="DO384" s="156"/>
      <c r="DP384" s="162">
        <f t="shared" si="176"/>
        <v>0</v>
      </c>
      <c r="DQ384" s="156">
        <f t="shared" si="177"/>
        <v>0</v>
      </c>
      <c r="DR384" s="156">
        <f t="shared" si="197"/>
        <v>0</v>
      </c>
      <c r="DS384" s="171"/>
      <c r="DT384" s="172">
        <f t="shared" si="198"/>
        <v>0</v>
      </c>
      <c r="DU384" s="156"/>
      <c r="DV384" s="173"/>
      <c r="DW384" s="174"/>
      <c r="DX384" s="174"/>
      <c r="DY384" s="174"/>
      <c r="DZ384" s="171"/>
      <c r="EA384" s="175"/>
      <c r="EB384" s="176" t="s">
        <v>453</v>
      </c>
      <c r="EC384" s="177">
        <f t="shared" si="178"/>
        <v>-672</v>
      </c>
      <c r="ED384" s="175"/>
      <c r="EE384" s="178"/>
      <c r="EF384" s="175"/>
      <c r="EG384" s="175"/>
      <c r="EH384" s="174"/>
      <c r="EI384" s="175"/>
      <c r="EJ384" s="175"/>
      <c r="EK384" s="175"/>
      <c r="EL384" s="175"/>
      <c r="EM384" s="175"/>
    </row>
    <row r="385" spans="1:143" s="44" customFormat="1" ht="12" x14ac:dyDescent="0.2">
      <c r="A385" s="154">
        <v>673</v>
      </c>
      <c r="B385" s="45">
        <v>772</v>
      </c>
      <c r="C385" s="44" t="s">
        <v>481</v>
      </c>
      <c r="D385" s="155">
        <f t="shared" si="179"/>
        <v>41.405856141779317</v>
      </c>
      <c r="E385" s="156">
        <f t="shared" si="180"/>
        <v>720406</v>
      </c>
      <c r="F385" s="156">
        <f t="shared" si="180"/>
        <v>0</v>
      </c>
      <c r="G385" s="156">
        <f t="shared" si="180"/>
        <v>38838.693060989019</v>
      </c>
      <c r="H385" s="157">
        <f t="shared" si="181"/>
        <v>759244.69306098903</v>
      </c>
      <c r="I385" s="156"/>
      <c r="J385" s="158">
        <f t="shared" si="182"/>
        <v>38838.693060989019</v>
      </c>
      <c r="K385" s="159">
        <f t="shared" si="183"/>
        <v>44957</v>
      </c>
      <c r="L385" s="160">
        <f t="shared" si="166"/>
        <v>83795.693060989026</v>
      </c>
      <c r="M385" s="156"/>
      <c r="N385" s="161">
        <f t="shared" si="167"/>
        <v>675449</v>
      </c>
      <c r="O385" s="156"/>
      <c r="P385" s="162">
        <f t="shared" si="184"/>
        <v>38838.693060989019</v>
      </c>
      <c r="Q385" s="156">
        <f t="shared" si="185"/>
        <v>0</v>
      </c>
      <c r="R385" s="156">
        <f t="shared" si="186"/>
        <v>0</v>
      </c>
      <c r="S385" s="156">
        <f t="shared" si="187"/>
        <v>0</v>
      </c>
      <c r="T385" s="156">
        <f t="shared" si="168"/>
        <v>44957</v>
      </c>
      <c r="U385" s="157">
        <f t="shared" si="169"/>
        <v>83795.693060989026</v>
      </c>
      <c r="V385" s="156"/>
      <c r="W385" s="161">
        <f t="shared" si="170"/>
        <v>83795.693060989026</v>
      </c>
      <c r="AA385" s="163">
        <v>673</v>
      </c>
      <c r="AB385" s="164">
        <v>41.405856141779317</v>
      </c>
      <c r="AC385" s="164">
        <v>0</v>
      </c>
      <c r="AD385" s="164">
        <v>0</v>
      </c>
      <c r="AE385" s="164">
        <v>0</v>
      </c>
      <c r="AF385" s="164">
        <v>0</v>
      </c>
      <c r="AG385" s="164">
        <v>0</v>
      </c>
      <c r="AH385" s="164">
        <v>720406</v>
      </c>
      <c r="AI385" s="165">
        <v>0</v>
      </c>
      <c r="AJ385" s="165">
        <v>0</v>
      </c>
      <c r="AK385" s="165">
        <v>0</v>
      </c>
      <c r="AL385" s="165">
        <v>720406</v>
      </c>
      <c r="AM385" s="165">
        <v>0</v>
      </c>
      <c r="AN385" s="165">
        <v>38838.693060989019</v>
      </c>
      <c r="AO385" s="165">
        <v>759244.69306098891</v>
      </c>
      <c r="AP385" s="165">
        <v>0</v>
      </c>
      <c r="AQ385" s="165">
        <v>0</v>
      </c>
      <c r="AR385" s="165">
        <v>0</v>
      </c>
      <c r="AS385" s="165">
        <v>0</v>
      </c>
      <c r="AT385" s="165">
        <v>0</v>
      </c>
      <c r="AU385" s="166">
        <v>759244.69306098891</v>
      </c>
      <c r="AW385" s="163">
        <f t="shared" si="171"/>
        <v>673</v>
      </c>
      <c r="AX385" s="164">
        <f t="shared" si="188"/>
        <v>0</v>
      </c>
      <c r="AY385" s="165">
        <f t="shared" si="189"/>
        <v>0</v>
      </c>
      <c r="AZ385" s="165">
        <f t="shared" si="190"/>
        <v>0</v>
      </c>
      <c r="BA385" s="165">
        <f t="shared" si="190"/>
        <v>0</v>
      </c>
      <c r="BB385" s="166">
        <f t="shared" si="191"/>
        <v>0</v>
      </c>
      <c r="BC385" s="44">
        <v>759244</v>
      </c>
      <c r="BD385" s="163"/>
      <c r="BE385" s="165"/>
      <c r="BF385" s="165"/>
      <c r="BG385" s="165"/>
      <c r="BH385" s="166"/>
      <c r="BJ385" s="167"/>
      <c r="CA385" s="163">
        <v>673</v>
      </c>
      <c r="CB385" s="45">
        <v>772</v>
      </c>
      <c r="CC385" s="44" t="s">
        <v>481</v>
      </c>
      <c r="CD385" s="168">
        <f t="shared" si="192"/>
        <v>720406</v>
      </c>
      <c r="CE385" s="169">
        <v>675449</v>
      </c>
      <c r="CF385" s="156">
        <f t="shared" si="193"/>
        <v>44957</v>
      </c>
      <c r="CG385" s="156">
        <v>0</v>
      </c>
      <c r="CH385" s="156">
        <v>0</v>
      </c>
      <c r="CI385" s="156">
        <f t="shared" si="194"/>
        <v>0</v>
      </c>
      <c r="CJ385" s="169">
        <f t="shared" si="172"/>
        <v>44957</v>
      </c>
      <c r="CK385" s="170">
        <f t="shared" si="173"/>
        <v>44957</v>
      </c>
      <c r="CZ385" s="156"/>
      <c r="DA385" s="163">
        <v>673</v>
      </c>
      <c r="DB385" s="44" t="s">
        <v>481</v>
      </c>
      <c r="DC385" s="156"/>
      <c r="DD385" s="156"/>
      <c r="DE385" s="156"/>
      <c r="DF385" s="156"/>
      <c r="DG385" s="171">
        <f t="shared" si="195"/>
        <v>0</v>
      </c>
      <c r="DH385" s="156"/>
      <c r="DI385" s="156"/>
      <c r="DJ385" s="156"/>
      <c r="DK385" s="171">
        <f t="shared" si="196"/>
        <v>0</v>
      </c>
      <c r="DL385" s="172">
        <f t="shared" si="174"/>
        <v>0</v>
      </c>
      <c r="DM385" s="156"/>
      <c r="DN385" s="172">
        <f t="shared" si="175"/>
        <v>0</v>
      </c>
      <c r="DO385" s="156"/>
      <c r="DP385" s="162">
        <f t="shared" si="176"/>
        <v>44957</v>
      </c>
      <c r="DQ385" s="156">
        <f t="shared" si="177"/>
        <v>0</v>
      </c>
      <c r="DR385" s="156">
        <f t="shared" si="197"/>
        <v>44957</v>
      </c>
      <c r="DS385" s="171"/>
      <c r="DT385" s="172">
        <f t="shared" si="198"/>
        <v>0</v>
      </c>
      <c r="DU385" s="156"/>
      <c r="DV385" s="173"/>
      <c r="DW385" s="174"/>
      <c r="DX385" s="174"/>
      <c r="DY385" s="174"/>
      <c r="DZ385" s="171"/>
      <c r="EA385" s="175"/>
      <c r="EB385" s="176"/>
      <c r="EC385" s="177">
        <f t="shared" si="178"/>
        <v>-673</v>
      </c>
      <c r="ED385" s="175"/>
      <c r="EE385" s="178"/>
      <c r="EF385" s="175"/>
      <c r="EG385" s="175"/>
      <c r="EH385" s="174"/>
      <c r="EI385" s="175"/>
      <c r="EJ385" s="175"/>
      <c r="EK385" s="175"/>
      <c r="EL385" s="175"/>
      <c r="EM385" s="175"/>
    </row>
    <row r="386" spans="1:143" s="44" customFormat="1" ht="12" x14ac:dyDescent="0.2">
      <c r="A386" s="154">
        <v>674</v>
      </c>
      <c r="B386" s="45">
        <v>764</v>
      </c>
      <c r="C386" s="44" t="s">
        <v>482</v>
      </c>
      <c r="D386" s="155">
        <f t="shared" si="179"/>
        <v>64.77754798582734</v>
      </c>
      <c r="E386" s="156">
        <f t="shared" si="180"/>
        <v>1082870</v>
      </c>
      <c r="F386" s="156">
        <f t="shared" si="180"/>
        <v>0</v>
      </c>
      <c r="G386" s="156">
        <f t="shared" si="180"/>
        <v>60761.34001070603</v>
      </c>
      <c r="H386" s="157">
        <f t="shared" si="181"/>
        <v>1143631.3400107061</v>
      </c>
      <c r="I386" s="156"/>
      <c r="J386" s="158">
        <f t="shared" si="182"/>
        <v>60761.34001070603</v>
      </c>
      <c r="K386" s="159">
        <f t="shared" si="183"/>
        <v>101078.26965222172</v>
      </c>
      <c r="L386" s="160">
        <f t="shared" si="166"/>
        <v>161839.60966292775</v>
      </c>
      <c r="M386" s="156"/>
      <c r="N386" s="161">
        <f t="shared" si="167"/>
        <v>981791.73034777842</v>
      </c>
      <c r="O386" s="156"/>
      <c r="P386" s="162">
        <f t="shared" si="184"/>
        <v>60761.34001070603</v>
      </c>
      <c r="Q386" s="156">
        <f t="shared" si="185"/>
        <v>0</v>
      </c>
      <c r="R386" s="156">
        <f t="shared" si="186"/>
        <v>0</v>
      </c>
      <c r="S386" s="156">
        <f t="shared" si="187"/>
        <v>0</v>
      </c>
      <c r="T386" s="156">
        <f t="shared" si="168"/>
        <v>101078.26965222172</v>
      </c>
      <c r="U386" s="157">
        <f t="shared" si="169"/>
        <v>161839.60966292775</v>
      </c>
      <c r="V386" s="156"/>
      <c r="W386" s="161">
        <f t="shared" si="170"/>
        <v>234469.540010706</v>
      </c>
      <c r="AA386" s="163">
        <v>674</v>
      </c>
      <c r="AB386" s="164">
        <v>64.77754798582734</v>
      </c>
      <c r="AC386" s="164">
        <v>0</v>
      </c>
      <c r="AD386" s="164">
        <v>0</v>
      </c>
      <c r="AE386" s="164">
        <v>0</v>
      </c>
      <c r="AF386" s="164">
        <v>0</v>
      </c>
      <c r="AG386" s="164">
        <v>0</v>
      </c>
      <c r="AH386" s="164">
        <v>1082870</v>
      </c>
      <c r="AI386" s="165">
        <v>0</v>
      </c>
      <c r="AJ386" s="165">
        <v>0</v>
      </c>
      <c r="AK386" s="165">
        <v>0</v>
      </c>
      <c r="AL386" s="165">
        <v>1082870</v>
      </c>
      <c r="AM386" s="165">
        <v>0</v>
      </c>
      <c r="AN386" s="165">
        <v>60761.34001070603</v>
      </c>
      <c r="AO386" s="165">
        <v>1143631.3400107054</v>
      </c>
      <c r="AP386" s="165">
        <v>0</v>
      </c>
      <c r="AQ386" s="165">
        <v>0</v>
      </c>
      <c r="AR386" s="165">
        <v>0</v>
      </c>
      <c r="AS386" s="165">
        <v>0</v>
      </c>
      <c r="AT386" s="165">
        <v>0</v>
      </c>
      <c r="AU386" s="166">
        <v>1143631.3400107054</v>
      </c>
      <c r="AW386" s="163">
        <f t="shared" si="171"/>
        <v>674</v>
      </c>
      <c r="AX386" s="164">
        <f t="shared" si="188"/>
        <v>0</v>
      </c>
      <c r="AY386" s="165">
        <f t="shared" si="189"/>
        <v>0</v>
      </c>
      <c r="AZ386" s="165">
        <f t="shared" si="190"/>
        <v>0</v>
      </c>
      <c r="BA386" s="165">
        <f t="shared" si="190"/>
        <v>0</v>
      </c>
      <c r="BB386" s="166">
        <f t="shared" si="191"/>
        <v>0</v>
      </c>
      <c r="BC386" s="44">
        <v>1143636</v>
      </c>
      <c r="BD386" s="163"/>
      <c r="BE386" s="165"/>
      <c r="BF386" s="165"/>
      <c r="BG386" s="165"/>
      <c r="BH386" s="166"/>
      <c r="BJ386" s="167"/>
      <c r="CA386" s="163">
        <v>674</v>
      </c>
      <c r="CB386" s="45">
        <v>764</v>
      </c>
      <c r="CC386" s="44" t="s">
        <v>482</v>
      </c>
      <c r="CD386" s="168">
        <f t="shared" si="192"/>
        <v>1082870</v>
      </c>
      <c r="CE386" s="169">
        <v>993666</v>
      </c>
      <c r="CF386" s="156">
        <f t="shared" si="193"/>
        <v>89204</v>
      </c>
      <c r="CG386" s="156">
        <v>35791.799999999996</v>
      </c>
      <c r="CH386" s="156">
        <v>48712.4</v>
      </c>
      <c r="CI386" s="156">
        <f t="shared" si="194"/>
        <v>0</v>
      </c>
      <c r="CJ386" s="169">
        <f t="shared" si="172"/>
        <v>173708.19999999998</v>
      </c>
      <c r="CK386" s="170">
        <f t="shared" si="173"/>
        <v>101078.26965222172</v>
      </c>
      <c r="CZ386" s="156"/>
      <c r="DA386" s="163">
        <v>674</v>
      </c>
      <c r="DB386" s="44" t="s">
        <v>482</v>
      </c>
      <c r="DC386" s="156"/>
      <c r="DD386" s="156"/>
      <c r="DE386" s="156"/>
      <c r="DF386" s="156"/>
      <c r="DG386" s="171">
        <f t="shared" si="195"/>
        <v>0</v>
      </c>
      <c r="DH386" s="156"/>
      <c r="DI386" s="156"/>
      <c r="DJ386" s="156"/>
      <c r="DK386" s="171">
        <f t="shared" si="196"/>
        <v>0</v>
      </c>
      <c r="DL386" s="172">
        <f t="shared" si="174"/>
        <v>0</v>
      </c>
      <c r="DM386" s="156"/>
      <c r="DN386" s="172">
        <f t="shared" si="175"/>
        <v>0</v>
      </c>
      <c r="DO386" s="156"/>
      <c r="DP386" s="162">
        <f t="shared" si="176"/>
        <v>89204</v>
      </c>
      <c r="DQ386" s="156">
        <f t="shared" si="177"/>
        <v>0</v>
      </c>
      <c r="DR386" s="156">
        <f t="shared" si="197"/>
        <v>89204</v>
      </c>
      <c r="DS386" s="171"/>
      <c r="DT386" s="172">
        <f t="shared" si="198"/>
        <v>0</v>
      </c>
      <c r="DU386" s="156"/>
      <c r="DV386" s="173"/>
      <c r="DW386" s="174"/>
      <c r="DX386" s="174"/>
      <c r="DY386" s="174"/>
      <c r="DZ386" s="171"/>
      <c r="EA386" s="175"/>
      <c r="EB386" s="176"/>
      <c r="EC386" s="177">
        <f t="shared" si="178"/>
        <v>-674</v>
      </c>
      <c r="ED386" s="175"/>
      <c r="EE386" s="178"/>
      <c r="EF386" s="175"/>
      <c r="EG386" s="175"/>
      <c r="EH386" s="174"/>
      <c r="EI386" s="175"/>
      <c r="EJ386" s="175"/>
      <c r="EK386" s="175"/>
      <c r="EL386" s="175"/>
      <c r="EM386" s="175"/>
    </row>
    <row r="387" spans="1:143" s="44" customFormat="1" ht="12" x14ac:dyDescent="0.2">
      <c r="A387" s="154">
        <v>675</v>
      </c>
      <c r="B387" s="45">
        <v>724</v>
      </c>
      <c r="C387" s="44" t="s">
        <v>483</v>
      </c>
      <c r="D387" s="155">
        <f t="shared" si="179"/>
        <v>0</v>
      </c>
      <c r="E387" s="156">
        <f t="shared" si="180"/>
        <v>0</v>
      </c>
      <c r="F387" s="156">
        <f t="shared" si="180"/>
        <v>0</v>
      </c>
      <c r="G387" s="156">
        <f t="shared" si="180"/>
        <v>0</v>
      </c>
      <c r="H387" s="157">
        <f t="shared" si="181"/>
        <v>0</v>
      </c>
      <c r="I387" s="156"/>
      <c r="J387" s="158">
        <f t="shared" si="182"/>
        <v>0</v>
      </c>
      <c r="K387" s="159">
        <f t="shared" si="183"/>
        <v>0</v>
      </c>
      <c r="L387" s="160">
        <f t="shared" si="166"/>
        <v>0</v>
      </c>
      <c r="M387" s="156"/>
      <c r="N387" s="161">
        <f t="shared" si="167"/>
        <v>0</v>
      </c>
      <c r="O387" s="156"/>
      <c r="P387" s="162">
        <f t="shared" si="184"/>
        <v>0</v>
      </c>
      <c r="Q387" s="156">
        <f t="shared" si="185"/>
        <v>0</v>
      </c>
      <c r="R387" s="156">
        <f t="shared" si="186"/>
        <v>0</v>
      </c>
      <c r="S387" s="156">
        <f t="shared" si="187"/>
        <v>0</v>
      </c>
      <c r="T387" s="156">
        <f t="shared" si="168"/>
        <v>0</v>
      </c>
      <c r="U387" s="157">
        <f t="shared" si="169"/>
        <v>0</v>
      </c>
      <c r="V387" s="156"/>
      <c r="W387" s="161">
        <f t="shared" si="170"/>
        <v>0</v>
      </c>
      <c r="AA387" s="163">
        <v>675</v>
      </c>
      <c r="AB387" s="164"/>
      <c r="AC387" s="164"/>
      <c r="AD387" s="164"/>
      <c r="AE387" s="164"/>
      <c r="AF387" s="164"/>
      <c r="AG387" s="164"/>
      <c r="AH387" s="164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6"/>
      <c r="AW387" s="163">
        <f t="shared" si="171"/>
        <v>675</v>
      </c>
      <c r="AX387" s="164">
        <f t="shared" si="188"/>
        <v>0</v>
      </c>
      <c r="AY387" s="165">
        <f t="shared" si="189"/>
        <v>0</v>
      </c>
      <c r="AZ387" s="165">
        <f t="shared" si="190"/>
        <v>0</v>
      </c>
      <c r="BA387" s="165">
        <f t="shared" si="190"/>
        <v>0</v>
      </c>
      <c r="BB387" s="166">
        <f t="shared" si="191"/>
        <v>0</v>
      </c>
      <c r="BD387" s="163"/>
      <c r="BE387" s="165"/>
      <c r="BF387" s="165"/>
      <c r="BG387" s="165"/>
      <c r="BH387" s="166"/>
      <c r="BJ387" s="167"/>
      <c r="CA387" s="163">
        <v>675</v>
      </c>
      <c r="CB387" s="45">
        <v>724</v>
      </c>
      <c r="CC387" s="44" t="s">
        <v>483</v>
      </c>
      <c r="CD387" s="168">
        <f t="shared" si="192"/>
        <v>0</v>
      </c>
      <c r="CE387" s="169">
        <v>0</v>
      </c>
      <c r="CF387" s="156">
        <f t="shared" si="193"/>
        <v>0</v>
      </c>
      <c r="CG387" s="156">
        <v>0</v>
      </c>
      <c r="CH387" s="156">
        <v>0</v>
      </c>
      <c r="CI387" s="156">
        <f t="shared" si="194"/>
        <v>0</v>
      </c>
      <c r="CJ387" s="169">
        <f t="shared" si="172"/>
        <v>0</v>
      </c>
      <c r="CK387" s="170">
        <f t="shared" si="173"/>
        <v>0</v>
      </c>
      <c r="CZ387" s="156"/>
      <c r="DA387" s="163">
        <v>675</v>
      </c>
      <c r="DB387" s="44" t="s">
        <v>483</v>
      </c>
      <c r="DC387" s="156"/>
      <c r="DD387" s="156"/>
      <c r="DE387" s="156"/>
      <c r="DF387" s="156"/>
      <c r="DG387" s="171">
        <f t="shared" si="195"/>
        <v>0</v>
      </c>
      <c r="DH387" s="156"/>
      <c r="DI387" s="156"/>
      <c r="DJ387" s="156"/>
      <c r="DK387" s="171">
        <f t="shared" si="196"/>
        <v>0</v>
      </c>
      <c r="DL387" s="172">
        <f t="shared" si="174"/>
        <v>0</v>
      </c>
      <c r="DM387" s="156"/>
      <c r="DN387" s="172">
        <f t="shared" si="175"/>
        <v>0</v>
      </c>
      <c r="DO387" s="156"/>
      <c r="DP387" s="162">
        <f t="shared" si="176"/>
        <v>0</v>
      </c>
      <c r="DQ387" s="156">
        <f t="shared" si="177"/>
        <v>0</v>
      </c>
      <c r="DR387" s="156">
        <f t="shared" si="197"/>
        <v>0</v>
      </c>
      <c r="DS387" s="171"/>
      <c r="DT387" s="172">
        <f t="shared" si="198"/>
        <v>0</v>
      </c>
      <c r="DU387" s="156"/>
      <c r="DV387" s="173"/>
      <c r="DW387" s="174"/>
      <c r="DX387" s="174"/>
      <c r="DY387" s="174"/>
      <c r="DZ387" s="171"/>
      <c r="EA387" s="175"/>
      <c r="EB387" s="176"/>
      <c r="EC387" s="177">
        <f t="shared" si="178"/>
        <v>-675</v>
      </c>
      <c r="ED387" s="175"/>
      <c r="EE387" s="178"/>
      <c r="EF387" s="175"/>
      <c r="EG387" s="175"/>
      <c r="EH387" s="174"/>
      <c r="EI387" s="175"/>
      <c r="EJ387" s="175"/>
      <c r="EK387" s="175"/>
      <c r="EL387" s="175"/>
      <c r="EM387" s="175"/>
    </row>
    <row r="388" spans="1:143" s="44" customFormat="1" ht="12" x14ac:dyDescent="0.2">
      <c r="A388" s="154">
        <v>680</v>
      </c>
      <c r="B388" s="45">
        <v>725</v>
      </c>
      <c r="C388" s="44" t="s">
        <v>484</v>
      </c>
      <c r="D388" s="155">
        <f t="shared" si="179"/>
        <v>11.342479905592116</v>
      </c>
      <c r="E388" s="156">
        <f t="shared" si="180"/>
        <v>182093</v>
      </c>
      <c r="F388" s="156">
        <f t="shared" si="180"/>
        <v>0</v>
      </c>
      <c r="G388" s="156">
        <f t="shared" si="180"/>
        <v>10639.246151445413</v>
      </c>
      <c r="H388" s="157">
        <f t="shared" si="181"/>
        <v>192732.2461514454</v>
      </c>
      <c r="I388" s="156"/>
      <c r="J388" s="158">
        <f t="shared" si="182"/>
        <v>10639.246151445413</v>
      </c>
      <c r="K388" s="159">
        <f t="shared" si="183"/>
        <v>25050.498411801535</v>
      </c>
      <c r="L388" s="160">
        <f t="shared" si="166"/>
        <v>35689.744563246946</v>
      </c>
      <c r="M388" s="156"/>
      <c r="N388" s="161">
        <f t="shared" si="167"/>
        <v>157042.50158819847</v>
      </c>
      <c r="O388" s="156"/>
      <c r="P388" s="162">
        <f t="shared" si="184"/>
        <v>10639.246151445413</v>
      </c>
      <c r="Q388" s="156">
        <f t="shared" si="185"/>
        <v>0</v>
      </c>
      <c r="R388" s="156">
        <f t="shared" si="186"/>
        <v>0</v>
      </c>
      <c r="S388" s="156">
        <f t="shared" si="187"/>
        <v>0</v>
      </c>
      <c r="T388" s="156">
        <f t="shared" si="168"/>
        <v>25050.498411801535</v>
      </c>
      <c r="U388" s="157">
        <f t="shared" si="169"/>
        <v>35689.744563246946</v>
      </c>
      <c r="V388" s="156"/>
      <c r="W388" s="161">
        <f t="shared" si="170"/>
        <v>52292.046151445415</v>
      </c>
      <c r="AA388" s="163">
        <v>680</v>
      </c>
      <c r="AB388" s="164">
        <v>11.342479905592116</v>
      </c>
      <c r="AC388" s="164">
        <v>0</v>
      </c>
      <c r="AD388" s="164">
        <v>0</v>
      </c>
      <c r="AE388" s="164">
        <v>0</v>
      </c>
      <c r="AF388" s="164">
        <v>0</v>
      </c>
      <c r="AG388" s="164">
        <v>0</v>
      </c>
      <c r="AH388" s="164">
        <v>182093</v>
      </c>
      <c r="AI388" s="165">
        <v>0</v>
      </c>
      <c r="AJ388" s="165">
        <v>0</v>
      </c>
      <c r="AK388" s="165">
        <v>0</v>
      </c>
      <c r="AL388" s="165">
        <v>182093</v>
      </c>
      <c r="AM388" s="165">
        <v>0</v>
      </c>
      <c r="AN388" s="165">
        <v>10639.246151445413</v>
      </c>
      <c r="AO388" s="165">
        <v>192732.24615144532</v>
      </c>
      <c r="AP388" s="165">
        <v>0</v>
      </c>
      <c r="AQ388" s="165">
        <v>0</v>
      </c>
      <c r="AR388" s="165">
        <v>0</v>
      </c>
      <c r="AS388" s="165">
        <v>0</v>
      </c>
      <c r="AT388" s="165">
        <v>0</v>
      </c>
      <c r="AU388" s="166">
        <v>192732.24615144532</v>
      </c>
      <c r="AW388" s="163">
        <f t="shared" si="171"/>
        <v>680</v>
      </c>
      <c r="AX388" s="164">
        <f t="shared" si="188"/>
        <v>0</v>
      </c>
      <c r="AY388" s="165">
        <f t="shared" si="189"/>
        <v>0</v>
      </c>
      <c r="AZ388" s="165">
        <f t="shared" si="190"/>
        <v>0</v>
      </c>
      <c r="BA388" s="165">
        <f t="shared" si="190"/>
        <v>0</v>
      </c>
      <c r="BB388" s="166">
        <f t="shared" si="191"/>
        <v>0</v>
      </c>
      <c r="BC388" s="44">
        <v>192725</v>
      </c>
      <c r="BD388" s="163"/>
      <c r="BE388" s="165"/>
      <c r="BF388" s="165"/>
      <c r="BG388" s="165"/>
      <c r="BH388" s="166"/>
      <c r="BJ388" s="167"/>
      <c r="CA388" s="163">
        <v>680</v>
      </c>
      <c r="CB388" s="45">
        <v>725</v>
      </c>
      <c r="CC388" s="44" t="s">
        <v>484</v>
      </c>
      <c r="CD388" s="168">
        <f t="shared" si="192"/>
        <v>182093</v>
      </c>
      <c r="CE388" s="169">
        <v>165285</v>
      </c>
      <c r="CF388" s="156">
        <f t="shared" si="193"/>
        <v>16808</v>
      </c>
      <c r="CG388" s="156">
        <v>24844.799999999999</v>
      </c>
      <c r="CH388" s="156">
        <v>0</v>
      </c>
      <c r="CI388" s="156">
        <f t="shared" si="194"/>
        <v>0</v>
      </c>
      <c r="CJ388" s="169">
        <f t="shared" si="172"/>
        <v>41652.800000000003</v>
      </c>
      <c r="CK388" s="170">
        <f t="shared" si="173"/>
        <v>25050.498411801535</v>
      </c>
      <c r="CZ388" s="156"/>
      <c r="DA388" s="163">
        <v>680</v>
      </c>
      <c r="DB388" s="44" t="s">
        <v>484</v>
      </c>
      <c r="DC388" s="156"/>
      <c r="DD388" s="156"/>
      <c r="DE388" s="156"/>
      <c r="DF388" s="156"/>
      <c r="DG388" s="171">
        <f t="shared" si="195"/>
        <v>0</v>
      </c>
      <c r="DH388" s="156"/>
      <c r="DI388" s="156"/>
      <c r="DJ388" s="156"/>
      <c r="DK388" s="171">
        <f t="shared" si="196"/>
        <v>0</v>
      </c>
      <c r="DL388" s="172">
        <f t="shared" si="174"/>
        <v>0</v>
      </c>
      <c r="DM388" s="156"/>
      <c r="DN388" s="172">
        <f t="shared" si="175"/>
        <v>0</v>
      </c>
      <c r="DO388" s="156"/>
      <c r="DP388" s="162">
        <f t="shared" si="176"/>
        <v>16808</v>
      </c>
      <c r="DQ388" s="156">
        <f t="shared" si="177"/>
        <v>0</v>
      </c>
      <c r="DR388" s="156">
        <f t="shared" si="197"/>
        <v>16808</v>
      </c>
      <c r="DS388" s="171"/>
      <c r="DT388" s="172">
        <f t="shared" si="198"/>
        <v>0</v>
      </c>
      <c r="DU388" s="156"/>
      <c r="DV388" s="173"/>
      <c r="DW388" s="174"/>
      <c r="DX388" s="174"/>
      <c r="DY388" s="174"/>
      <c r="DZ388" s="171"/>
      <c r="EA388" s="175"/>
      <c r="EB388" s="176"/>
      <c r="EC388" s="177">
        <f t="shared" si="178"/>
        <v>-680</v>
      </c>
      <c r="ED388" s="175"/>
      <c r="EE388" s="178"/>
      <c r="EF388" s="175"/>
      <c r="EG388" s="175"/>
      <c r="EH388" s="174"/>
      <c r="EI388" s="175"/>
      <c r="EJ388" s="175"/>
      <c r="EK388" s="175"/>
      <c r="EL388" s="175"/>
      <c r="EM388" s="175"/>
    </row>
    <row r="389" spans="1:143" s="44" customFormat="1" ht="12" x14ac:dyDescent="0.2">
      <c r="A389" s="154">
        <v>683</v>
      </c>
      <c r="B389" s="45">
        <v>726</v>
      </c>
      <c r="C389" s="44" t="s">
        <v>485</v>
      </c>
      <c r="D389" s="155">
        <f t="shared" si="179"/>
        <v>22.469662956741171</v>
      </c>
      <c r="E389" s="156">
        <f t="shared" si="180"/>
        <v>421480.23042652244</v>
      </c>
      <c r="F389" s="156">
        <f t="shared" si="180"/>
        <v>0</v>
      </c>
      <c r="G389" s="156">
        <f t="shared" si="180"/>
        <v>21076.543853423205</v>
      </c>
      <c r="H389" s="157">
        <f t="shared" si="181"/>
        <v>442556.77427994565</v>
      </c>
      <c r="I389" s="156"/>
      <c r="J389" s="158">
        <f t="shared" si="182"/>
        <v>21076.543853423205</v>
      </c>
      <c r="K389" s="159">
        <f t="shared" si="183"/>
        <v>25560.724161737511</v>
      </c>
      <c r="L389" s="160">
        <f t="shared" si="166"/>
        <v>46637.26801516072</v>
      </c>
      <c r="M389" s="156"/>
      <c r="N389" s="161">
        <f t="shared" si="167"/>
        <v>395919.50626478496</v>
      </c>
      <c r="O389" s="156"/>
      <c r="P389" s="162">
        <f t="shared" si="184"/>
        <v>21076.543853423205</v>
      </c>
      <c r="Q389" s="156">
        <f t="shared" si="185"/>
        <v>0</v>
      </c>
      <c r="R389" s="156">
        <f t="shared" si="186"/>
        <v>0</v>
      </c>
      <c r="S389" s="156">
        <f t="shared" si="187"/>
        <v>0</v>
      </c>
      <c r="T389" s="156">
        <f t="shared" si="168"/>
        <v>25560.724161737511</v>
      </c>
      <c r="U389" s="157">
        <f t="shared" si="169"/>
        <v>46637.26801516072</v>
      </c>
      <c r="V389" s="156"/>
      <c r="W389" s="161">
        <f t="shared" si="170"/>
        <v>90415.574279945635</v>
      </c>
      <c r="AA389" s="163">
        <v>683</v>
      </c>
      <c r="AB389" s="164">
        <v>22.469662956741171</v>
      </c>
      <c r="AC389" s="164">
        <v>0</v>
      </c>
      <c r="AD389" s="164">
        <v>0</v>
      </c>
      <c r="AE389" s="164">
        <v>0</v>
      </c>
      <c r="AF389" s="164">
        <v>0</v>
      </c>
      <c r="AG389" s="164">
        <v>0</v>
      </c>
      <c r="AH389" s="164">
        <v>421762</v>
      </c>
      <c r="AI389" s="165">
        <v>281.76957347753438</v>
      </c>
      <c r="AJ389" s="165">
        <v>0</v>
      </c>
      <c r="AK389" s="165">
        <v>0</v>
      </c>
      <c r="AL389" s="165">
        <v>421480.23042652244</v>
      </c>
      <c r="AM389" s="165">
        <v>0</v>
      </c>
      <c r="AN389" s="165">
        <v>21076.543853423205</v>
      </c>
      <c r="AO389" s="165">
        <v>442556.7742799457</v>
      </c>
      <c r="AP389" s="165">
        <v>0</v>
      </c>
      <c r="AQ389" s="165">
        <v>0</v>
      </c>
      <c r="AR389" s="165">
        <v>0</v>
      </c>
      <c r="AS389" s="165">
        <v>0</v>
      </c>
      <c r="AT389" s="165">
        <v>0</v>
      </c>
      <c r="AU389" s="166">
        <v>442556.7742799457</v>
      </c>
      <c r="AW389" s="163">
        <f t="shared" si="171"/>
        <v>683</v>
      </c>
      <c r="AX389" s="164">
        <f t="shared" si="188"/>
        <v>0</v>
      </c>
      <c r="AY389" s="165">
        <f t="shared" si="189"/>
        <v>0</v>
      </c>
      <c r="AZ389" s="165">
        <f t="shared" si="190"/>
        <v>0</v>
      </c>
      <c r="BA389" s="165">
        <f t="shared" si="190"/>
        <v>0</v>
      </c>
      <c r="BB389" s="166">
        <f t="shared" si="191"/>
        <v>0</v>
      </c>
      <c r="BC389" s="44">
        <v>442838</v>
      </c>
      <c r="BD389" s="163"/>
      <c r="BE389" s="165"/>
      <c r="BF389" s="165"/>
      <c r="BG389" s="165"/>
      <c r="BH389" s="166"/>
      <c r="BJ389" s="167"/>
      <c r="CA389" s="163">
        <v>683</v>
      </c>
      <c r="CB389" s="45">
        <v>726</v>
      </c>
      <c r="CC389" s="44" t="s">
        <v>485</v>
      </c>
      <c r="CD389" s="168">
        <f t="shared" si="192"/>
        <v>421480.23042652244</v>
      </c>
      <c r="CE389" s="169">
        <v>417654</v>
      </c>
      <c r="CF389" s="156">
        <f t="shared" si="193"/>
        <v>3826.2304265224375</v>
      </c>
      <c r="CG389" s="156">
        <v>65512.799999999996</v>
      </c>
      <c r="CH389" s="156">
        <v>0</v>
      </c>
      <c r="CI389" s="156">
        <f t="shared" si="194"/>
        <v>0</v>
      </c>
      <c r="CJ389" s="169">
        <f t="shared" si="172"/>
        <v>69339.030426522426</v>
      </c>
      <c r="CK389" s="170">
        <f t="shared" si="173"/>
        <v>25560.724161737511</v>
      </c>
      <c r="CZ389" s="156"/>
      <c r="DA389" s="163">
        <v>683</v>
      </c>
      <c r="DB389" s="44" t="s">
        <v>485</v>
      </c>
      <c r="DC389" s="156"/>
      <c r="DD389" s="156"/>
      <c r="DE389" s="156"/>
      <c r="DF389" s="156"/>
      <c r="DG389" s="171">
        <f t="shared" si="195"/>
        <v>0</v>
      </c>
      <c r="DH389" s="156"/>
      <c r="DI389" s="156"/>
      <c r="DJ389" s="156"/>
      <c r="DK389" s="171">
        <f t="shared" si="196"/>
        <v>0</v>
      </c>
      <c r="DL389" s="172">
        <f t="shared" si="174"/>
        <v>0</v>
      </c>
      <c r="DM389" s="156"/>
      <c r="DN389" s="172">
        <f t="shared" si="175"/>
        <v>0</v>
      </c>
      <c r="DO389" s="156"/>
      <c r="DP389" s="162">
        <f t="shared" si="176"/>
        <v>3826.2304265224375</v>
      </c>
      <c r="DQ389" s="156">
        <f t="shared" si="177"/>
        <v>0</v>
      </c>
      <c r="DR389" s="156">
        <f t="shared" si="197"/>
        <v>3826.2304265224375</v>
      </c>
      <c r="DS389" s="171"/>
      <c r="DT389" s="172">
        <f t="shared" si="198"/>
        <v>0</v>
      </c>
      <c r="DU389" s="156"/>
      <c r="DV389" s="173"/>
      <c r="DW389" s="174"/>
      <c r="DX389" s="174"/>
      <c r="DY389" s="174"/>
      <c r="DZ389" s="171"/>
      <c r="EA389" s="175"/>
      <c r="EB389" s="176"/>
      <c r="EC389" s="177">
        <f t="shared" si="178"/>
        <v>-683</v>
      </c>
      <c r="ED389" s="175"/>
      <c r="EE389" s="178"/>
      <c r="EF389" s="175"/>
      <c r="EG389" s="175"/>
      <c r="EH389" s="174"/>
      <c r="EI389" s="175"/>
      <c r="EJ389" s="175"/>
      <c r="EK389" s="175"/>
      <c r="EL389" s="175"/>
      <c r="EM389" s="175"/>
    </row>
    <row r="390" spans="1:143" s="44" customFormat="1" ht="12" x14ac:dyDescent="0.2">
      <c r="A390" s="154">
        <v>685</v>
      </c>
      <c r="B390" s="45">
        <v>727</v>
      </c>
      <c r="C390" s="44" t="s">
        <v>486</v>
      </c>
      <c r="D390" s="155">
        <f t="shared" si="179"/>
        <v>0</v>
      </c>
      <c r="E390" s="156">
        <f t="shared" si="180"/>
        <v>0</v>
      </c>
      <c r="F390" s="156">
        <f t="shared" si="180"/>
        <v>0</v>
      </c>
      <c r="G390" s="156">
        <f t="shared" si="180"/>
        <v>0</v>
      </c>
      <c r="H390" s="157">
        <f t="shared" si="181"/>
        <v>0</v>
      </c>
      <c r="I390" s="156"/>
      <c r="J390" s="158">
        <f t="shared" si="182"/>
        <v>0</v>
      </c>
      <c r="K390" s="159">
        <f t="shared" si="183"/>
        <v>0</v>
      </c>
      <c r="L390" s="160">
        <f t="shared" si="166"/>
        <v>0</v>
      </c>
      <c r="M390" s="156"/>
      <c r="N390" s="161">
        <f t="shared" si="167"/>
        <v>0</v>
      </c>
      <c r="O390" s="156"/>
      <c r="P390" s="162">
        <f t="shared" si="184"/>
        <v>0</v>
      </c>
      <c r="Q390" s="156">
        <f t="shared" si="185"/>
        <v>0</v>
      </c>
      <c r="R390" s="156">
        <f t="shared" si="186"/>
        <v>0</v>
      </c>
      <c r="S390" s="156">
        <f t="shared" si="187"/>
        <v>0</v>
      </c>
      <c r="T390" s="156">
        <f t="shared" si="168"/>
        <v>0</v>
      </c>
      <c r="U390" s="157">
        <f t="shared" si="169"/>
        <v>0</v>
      </c>
      <c r="V390" s="156"/>
      <c r="W390" s="161">
        <f t="shared" si="170"/>
        <v>0</v>
      </c>
      <c r="AA390" s="163">
        <v>685</v>
      </c>
      <c r="AB390" s="164"/>
      <c r="AC390" s="164"/>
      <c r="AD390" s="164"/>
      <c r="AE390" s="164"/>
      <c r="AF390" s="164"/>
      <c r="AG390" s="164"/>
      <c r="AH390" s="164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6"/>
      <c r="AW390" s="163">
        <f t="shared" si="171"/>
        <v>685</v>
      </c>
      <c r="AX390" s="164">
        <f t="shared" si="188"/>
        <v>0</v>
      </c>
      <c r="AY390" s="165">
        <f t="shared" si="189"/>
        <v>0</v>
      </c>
      <c r="AZ390" s="165">
        <f t="shared" si="190"/>
        <v>0</v>
      </c>
      <c r="BA390" s="165">
        <f t="shared" si="190"/>
        <v>0</v>
      </c>
      <c r="BB390" s="166">
        <f t="shared" si="191"/>
        <v>0</v>
      </c>
      <c r="BD390" s="163"/>
      <c r="BE390" s="165"/>
      <c r="BF390" s="165"/>
      <c r="BG390" s="165"/>
      <c r="BH390" s="166"/>
      <c r="BJ390" s="167"/>
      <c r="CA390" s="163">
        <v>685</v>
      </c>
      <c r="CB390" s="45">
        <v>727</v>
      </c>
      <c r="CC390" s="44" t="s">
        <v>486</v>
      </c>
      <c r="CD390" s="168">
        <f t="shared" si="192"/>
        <v>0</v>
      </c>
      <c r="CE390" s="169">
        <v>0</v>
      </c>
      <c r="CF390" s="156">
        <f t="shared" si="193"/>
        <v>0</v>
      </c>
      <c r="CG390" s="156">
        <v>0</v>
      </c>
      <c r="CH390" s="156">
        <v>0</v>
      </c>
      <c r="CI390" s="156">
        <f t="shared" si="194"/>
        <v>0</v>
      </c>
      <c r="CJ390" s="169">
        <f t="shared" si="172"/>
        <v>0</v>
      </c>
      <c r="CK390" s="170">
        <f t="shared" si="173"/>
        <v>0</v>
      </c>
      <c r="CZ390" s="156"/>
      <c r="DA390" s="163">
        <v>685</v>
      </c>
      <c r="DB390" s="44" t="s">
        <v>486</v>
      </c>
      <c r="DC390" s="156"/>
      <c r="DD390" s="156"/>
      <c r="DE390" s="156"/>
      <c r="DF390" s="156"/>
      <c r="DG390" s="171">
        <f t="shared" si="195"/>
        <v>0</v>
      </c>
      <c r="DH390" s="156"/>
      <c r="DI390" s="156"/>
      <c r="DJ390" s="156"/>
      <c r="DK390" s="171">
        <f t="shared" si="196"/>
        <v>0</v>
      </c>
      <c r="DL390" s="172">
        <f t="shared" si="174"/>
        <v>0</v>
      </c>
      <c r="DM390" s="156"/>
      <c r="DN390" s="172">
        <f t="shared" si="175"/>
        <v>0</v>
      </c>
      <c r="DO390" s="156"/>
      <c r="DP390" s="162">
        <f t="shared" si="176"/>
        <v>0</v>
      </c>
      <c r="DQ390" s="156">
        <f t="shared" si="177"/>
        <v>0</v>
      </c>
      <c r="DR390" s="156">
        <f t="shared" si="197"/>
        <v>0</v>
      </c>
      <c r="DS390" s="171"/>
      <c r="DT390" s="172">
        <f t="shared" si="198"/>
        <v>0</v>
      </c>
      <c r="DU390" s="156"/>
      <c r="DV390" s="173"/>
      <c r="DW390" s="174"/>
      <c r="DX390" s="174"/>
      <c r="DY390" s="174"/>
      <c r="DZ390" s="171"/>
      <c r="EA390" s="175"/>
      <c r="EB390" s="176"/>
      <c r="EC390" s="177">
        <f t="shared" si="178"/>
        <v>-685</v>
      </c>
      <c r="ED390" s="175"/>
      <c r="EE390" s="178"/>
      <c r="EF390" s="175"/>
      <c r="EG390" s="175"/>
      <c r="EH390" s="174"/>
      <c r="EI390" s="175"/>
      <c r="EJ390" s="175"/>
      <c r="EK390" s="175"/>
      <c r="EL390" s="175"/>
      <c r="EM390" s="175"/>
    </row>
    <row r="391" spans="1:143" s="44" customFormat="1" ht="12" x14ac:dyDescent="0.2">
      <c r="A391" s="154">
        <v>690</v>
      </c>
      <c r="B391" s="45">
        <v>728</v>
      </c>
      <c r="C391" s="44" t="s">
        <v>487</v>
      </c>
      <c r="D391" s="155">
        <f t="shared" si="179"/>
        <v>22.2825548244295</v>
      </c>
      <c r="E391" s="156">
        <f t="shared" si="180"/>
        <v>334169.72061711323</v>
      </c>
      <c r="F391" s="156">
        <f t="shared" si="180"/>
        <v>0</v>
      </c>
      <c r="G391" s="156">
        <f t="shared" si="180"/>
        <v>20901.036425314873</v>
      </c>
      <c r="H391" s="157">
        <f t="shared" si="181"/>
        <v>355070.75704242813</v>
      </c>
      <c r="I391" s="156"/>
      <c r="J391" s="158">
        <f t="shared" si="182"/>
        <v>20901.036425314873</v>
      </c>
      <c r="K391" s="159">
        <f t="shared" si="183"/>
        <v>42047.960550245232</v>
      </c>
      <c r="L391" s="160">
        <f t="shared" si="166"/>
        <v>62948.996975560105</v>
      </c>
      <c r="M391" s="156"/>
      <c r="N391" s="161">
        <f t="shared" si="167"/>
        <v>292121.76006686804</v>
      </c>
      <c r="O391" s="156"/>
      <c r="P391" s="162">
        <f t="shared" si="184"/>
        <v>20901.036425314873</v>
      </c>
      <c r="Q391" s="156">
        <f t="shared" si="185"/>
        <v>170.51925024917102</v>
      </c>
      <c r="R391" s="156">
        <f t="shared" si="186"/>
        <v>0</v>
      </c>
      <c r="S391" s="156">
        <f t="shared" si="187"/>
        <v>0</v>
      </c>
      <c r="T391" s="156">
        <f t="shared" si="168"/>
        <v>42047.960550245232</v>
      </c>
      <c r="U391" s="157">
        <f t="shared" si="169"/>
        <v>63119.516225809275</v>
      </c>
      <c r="V391" s="156"/>
      <c r="W391" s="161">
        <f t="shared" si="170"/>
        <v>121995.27629267727</v>
      </c>
      <c r="AA391" s="163">
        <v>690</v>
      </c>
      <c r="AB391" s="164">
        <v>22.2825548244295</v>
      </c>
      <c r="AC391" s="164">
        <v>0</v>
      </c>
      <c r="AD391" s="164">
        <v>0</v>
      </c>
      <c r="AE391" s="164">
        <v>0</v>
      </c>
      <c r="AF391" s="164">
        <v>0</v>
      </c>
      <c r="AG391" s="164">
        <v>0</v>
      </c>
      <c r="AH391" s="164">
        <v>335504</v>
      </c>
      <c r="AI391" s="165">
        <v>1334.2793828868387</v>
      </c>
      <c r="AJ391" s="165">
        <v>0</v>
      </c>
      <c r="AK391" s="165">
        <v>0</v>
      </c>
      <c r="AL391" s="165">
        <v>334169.72061711323</v>
      </c>
      <c r="AM391" s="165">
        <v>0</v>
      </c>
      <c r="AN391" s="165">
        <v>20901.036425314873</v>
      </c>
      <c r="AO391" s="165">
        <v>355070.75704242801</v>
      </c>
      <c r="AP391" s="165">
        <v>0</v>
      </c>
      <c r="AQ391" s="165">
        <v>170.51925024917102</v>
      </c>
      <c r="AR391" s="165">
        <v>0</v>
      </c>
      <c r="AS391" s="165">
        <v>0</v>
      </c>
      <c r="AT391" s="165">
        <v>170.51925024917102</v>
      </c>
      <c r="AU391" s="166">
        <v>355241.27629267715</v>
      </c>
      <c r="AW391" s="163">
        <f t="shared" si="171"/>
        <v>690</v>
      </c>
      <c r="AX391" s="164">
        <f t="shared" si="188"/>
        <v>0</v>
      </c>
      <c r="AY391" s="165">
        <f t="shared" si="189"/>
        <v>0</v>
      </c>
      <c r="AZ391" s="165">
        <f t="shared" si="190"/>
        <v>0</v>
      </c>
      <c r="BA391" s="165">
        <f t="shared" si="190"/>
        <v>0</v>
      </c>
      <c r="BB391" s="166">
        <f t="shared" si="191"/>
        <v>0</v>
      </c>
      <c r="BC391" s="44">
        <v>356404</v>
      </c>
      <c r="BD391" s="163"/>
      <c r="BE391" s="165"/>
      <c r="BF391" s="165"/>
      <c r="BG391" s="165"/>
      <c r="BH391" s="166"/>
      <c r="BJ391" s="167"/>
      <c r="CA391" s="163">
        <v>690</v>
      </c>
      <c r="CB391" s="45">
        <v>728</v>
      </c>
      <c r="CC391" s="44" t="s">
        <v>487</v>
      </c>
      <c r="CD391" s="168">
        <f t="shared" si="192"/>
        <v>334169.72061711323</v>
      </c>
      <c r="CE391" s="169">
        <v>316355</v>
      </c>
      <c r="CF391" s="156">
        <f t="shared" si="193"/>
        <v>17814.720617113227</v>
      </c>
      <c r="CG391" s="156">
        <v>73044.599999999991</v>
      </c>
      <c r="CH391" s="156">
        <v>10064.400000000001</v>
      </c>
      <c r="CI391" s="156">
        <f t="shared" si="194"/>
        <v>0</v>
      </c>
      <c r="CJ391" s="169">
        <f t="shared" si="172"/>
        <v>100923.72061711323</v>
      </c>
      <c r="CK391" s="170">
        <f t="shared" si="173"/>
        <v>42047.960550245232</v>
      </c>
      <c r="CZ391" s="156"/>
      <c r="DA391" s="163">
        <v>690</v>
      </c>
      <c r="DB391" s="44" t="s">
        <v>487</v>
      </c>
      <c r="DC391" s="156"/>
      <c r="DD391" s="156"/>
      <c r="DE391" s="156"/>
      <c r="DF391" s="156"/>
      <c r="DG391" s="171">
        <f t="shared" si="195"/>
        <v>0</v>
      </c>
      <c r="DH391" s="156"/>
      <c r="DI391" s="156"/>
      <c r="DJ391" s="156"/>
      <c r="DK391" s="171">
        <f t="shared" si="196"/>
        <v>0</v>
      </c>
      <c r="DL391" s="172">
        <f t="shared" si="174"/>
        <v>0</v>
      </c>
      <c r="DM391" s="156"/>
      <c r="DN391" s="172">
        <f t="shared" si="175"/>
        <v>0</v>
      </c>
      <c r="DO391" s="156"/>
      <c r="DP391" s="162">
        <f t="shared" si="176"/>
        <v>17814.720617113227</v>
      </c>
      <c r="DQ391" s="156">
        <f t="shared" si="177"/>
        <v>0</v>
      </c>
      <c r="DR391" s="156">
        <f t="shared" si="197"/>
        <v>17814.720617113227</v>
      </c>
      <c r="DS391" s="171"/>
      <c r="DT391" s="172">
        <f t="shared" si="198"/>
        <v>0</v>
      </c>
      <c r="DU391" s="156"/>
      <c r="DV391" s="173"/>
      <c r="DW391" s="174"/>
      <c r="DX391" s="174"/>
      <c r="DY391" s="174"/>
      <c r="DZ391" s="171"/>
      <c r="EA391" s="175"/>
      <c r="EB391" s="176"/>
      <c r="EC391" s="177">
        <f t="shared" si="178"/>
        <v>-690</v>
      </c>
      <c r="ED391" s="175"/>
      <c r="EE391" s="178"/>
      <c r="EF391" s="175"/>
      <c r="EG391" s="175"/>
      <c r="EH391" s="174"/>
      <c r="EI391" s="175"/>
      <c r="EJ391" s="175"/>
      <c r="EK391" s="175"/>
      <c r="EL391" s="175"/>
      <c r="EM391" s="175"/>
    </row>
    <row r="392" spans="1:143" s="44" customFormat="1" ht="12" x14ac:dyDescent="0.2">
      <c r="A392" s="154">
        <v>695</v>
      </c>
      <c r="B392" s="45">
        <v>729</v>
      </c>
      <c r="C392" s="44" t="s">
        <v>488</v>
      </c>
      <c r="D392" s="155">
        <f t="shared" si="179"/>
        <v>5.0050125313283207</v>
      </c>
      <c r="E392" s="156">
        <f t="shared" si="180"/>
        <v>92321.943333333329</v>
      </c>
      <c r="F392" s="156">
        <f t="shared" si="180"/>
        <v>0</v>
      </c>
      <c r="G392" s="156">
        <f t="shared" si="180"/>
        <v>4694.7017543859656</v>
      </c>
      <c r="H392" s="157">
        <f t="shared" si="181"/>
        <v>97016.645087719298</v>
      </c>
      <c r="I392" s="156"/>
      <c r="J392" s="158">
        <f t="shared" si="182"/>
        <v>4694.7017543859656</v>
      </c>
      <c r="K392" s="159">
        <f t="shared" si="183"/>
        <v>5859.1279434701455</v>
      </c>
      <c r="L392" s="160">
        <f t="shared" si="166"/>
        <v>10553.829697856112</v>
      </c>
      <c r="M392" s="156"/>
      <c r="N392" s="161">
        <f t="shared" si="167"/>
        <v>86462.815389863186</v>
      </c>
      <c r="O392" s="156"/>
      <c r="P392" s="162">
        <f t="shared" si="184"/>
        <v>4694.7017543859656</v>
      </c>
      <c r="Q392" s="156">
        <f t="shared" si="185"/>
        <v>168.15196765019198</v>
      </c>
      <c r="R392" s="156">
        <f t="shared" si="186"/>
        <v>0</v>
      </c>
      <c r="S392" s="156">
        <f t="shared" si="187"/>
        <v>0</v>
      </c>
      <c r="T392" s="156">
        <f t="shared" si="168"/>
        <v>5859.1279434701455</v>
      </c>
      <c r="U392" s="157">
        <f t="shared" si="169"/>
        <v>10721.981665506304</v>
      </c>
      <c r="V392" s="156"/>
      <c r="W392" s="161">
        <f t="shared" si="170"/>
        <v>33119.997055369487</v>
      </c>
      <c r="AA392" s="163">
        <v>695</v>
      </c>
      <c r="AB392" s="164">
        <v>5.0050125313283207</v>
      </c>
      <c r="AC392" s="164">
        <v>0</v>
      </c>
      <c r="AD392" s="164">
        <v>0</v>
      </c>
      <c r="AE392" s="164">
        <v>0</v>
      </c>
      <c r="AF392" s="164">
        <v>0</v>
      </c>
      <c r="AG392" s="164">
        <v>0</v>
      </c>
      <c r="AH392" s="164">
        <v>92728</v>
      </c>
      <c r="AI392" s="165">
        <v>406.05666666666673</v>
      </c>
      <c r="AJ392" s="165">
        <v>0</v>
      </c>
      <c r="AK392" s="165">
        <v>0</v>
      </c>
      <c r="AL392" s="165">
        <v>92321.943333333329</v>
      </c>
      <c r="AM392" s="165">
        <v>0</v>
      </c>
      <c r="AN392" s="165">
        <v>4694.7017543859656</v>
      </c>
      <c r="AO392" s="165">
        <v>97016.645087719313</v>
      </c>
      <c r="AP392" s="165">
        <v>0</v>
      </c>
      <c r="AQ392" s="165">
        <v>168.15196765019198</v>
      </c>
      <c r="AR392" s="165">
        <v>0</v>
      </c>
      <c r="AS392" s="165">
        <v>0</v>
      </c>
      <c r="AT392" s="165">
        <v>168.15196765019198</v>
      </c>
      <c r="AU392" s="166">
        <v>97184.797055369505</v>
      </c>
      <c r="AW392" s="163">
        <f t="shared" si="171"/>
        <v>695</v>
      </c>
      <c r="AX392" s="164">
        <f t="shared" si="188"/>
        <v>0</v>
      </c>
      <c r="AY392" s="165">
        <f t="shared" si="189"/>
        <v>0</v>
      </c>
      <c r="AZ392" s="165">
        <f t="shared" si="190"/>
        <v>0</v>
      </c>
      <c r="BA392" s="165">
        <f t="shared" si="190"/>
        <v>0</v>
      </c>
      <c r="BB392" s="166">
        <f t="shared" si="191"/>
        <v>0</v>
      </c>
      <c r="BC392" s="44">
        <v>97424</v>
      </c>
      <c r="BD392" s="163"/>
      <c r="BE392" s="165"/>
      <c r="BF392" s="165"/>
      <c r="BG392" s="165"/>
      <c r="BH392" s="166"/>
      <c r="BJ392" s="167"/>
      <c r="CA392" s="163">
        <v>695</v>
      </c>
      <c r="CB392" s="45">
        <v>729</v>
      </c>
      <c r="CC392" s="44" t="s">
        <v>488</v>
      </c>
      <c r="CD392" s="168">
        <f t="shared" si="192"/>
        <v>92321.943333333329</v>
      </c>
      <c r="CE392" s="169">
        <v>90682</v>
      </c>
      <c r="CF392" s="156">
        <f t="shared" si="193"/>
        <v>1639.9433333333291</v>
      </c>
      <c r="CG392" s="156">
        <v>12717.6</v>
      </c>
      <c r="CH392" s="156">
        <v>13899.6</v>
      </c>
      <c r="CI392" s="156">
        <f t="shared" si="194"/>
        <v>0</v>
      </c>
      <c r="CJ392" s="169">
        <f t="shared" si="172"/>
        <v>28257.14333333333</v>
      </c>
      <c r="CK392" s="170">
        <f t="shared" si="173"/>
        <v>5859.1279434701455</v>
      </c>
      <c r="CZ392" s="156"/>
      <c r="DA392" s="163">
        <v>695</v>
      </c>
      <c r="DB392" s="44" t="s">
        <v>488</v>
      </c>
      <c r="DC392" s="156"/>
      <c r="DD392" s="156"/>
      <c r="DE392" s="156"/>
      <c r="DF392" s="156"/>
      <c r="DG392" s="171">
        <f t="shared" si="195"/>
        <v>0</v>
      </c>
      <c r="DH392" s="156"/>
      <c r="DI392" s="156"/>
      <c r="DJ392" s="156"/>
      <c r="DK392" s="171">
        <f t="shared" si="196"/>
        <v>0</v>
      </c>
      <c r="DL392" s="172">
        <f t="shared" si="174"/>
        <v>0</v>
      </c>
      <c r="DM392" s="156"/>
      <c r="DN392" s="172">
        <f t="shared" si="175"/>
        <v>0</v>
      </c>
      <c r="DO392" s="156"/>
      <c r="DP392" s="162">
        <f t="shared" si="176"/>
        <v>1639.9433333333291</v>
      </c>
      <c r="DQ392" s="156">
        <f t="shared" si="177"/>
        <v>0</v>
      </c>
      <c r="DR392" s="156">
        <f t="shared" si="197"/>
        <v>1639.9433333333291</v>
      </c>
      <c r="DS392" s="171"/>
      <c r="DT392" s="172">
        <f t="shared" si="198"/>
        <v>0</v>
      </c>
      <c r="DU392" s="156"/>
      <c r="DV392" s="173"/>
      <c r="DW392" s="174"/>
      <c r="DX392" s="174"/>
      <c r="DY392" s="174"/>
      <c r="DZ392" s="171"/>
      <c r="EA392" s="175"/>
      <c r="EB392" s="176"/>
      <c r="EC392" s="177">
        <f t="shared" si="178"/>
        <v>-695</v>
      </c>
      <c r="ED392" s="175"/>
      <c r="EE392" s="178"/>
      <c r="EF392" s="175"/>
      <c r="EG392" s="175"/>
      <c r="EH392" s="174"/>
      <c r="EI392" s="175"/>
      <c r="EJ392" s="175"/>
      <c r="EK392" s="175"/>
      <c r="EL392" s="175"/>
      <c r="EM392" s="175"/>
    </row>
    <row r="393" spans="1:143" s="44" customFormat="1" ht="12" x14ac:dyDescent="0.2">
      <c r="A393" s="154">
        <v>698</v>
      </c>
      <c r="B393" s="45">
        <v>698</v>
      </c>
      <c r="C393" s="44" t="s">
        <v>489</v>
      </c>
      <c r="D393" s="155">
        <f t="shared" si="179"/>
        <v>0</v>
      </c>
      <c r="E393" s="156">
        <f t="shared" si="180"/>
        <v>0</v>
      </c>
      <c r="F393" s="156">
        <f t="shared" si="180"/>
        <v>0</v>
      </c>
      <c r="G393" s="156">
        <f t="shared" si="180"/>
        <v>0</v>
      </c>
      <c r="H393" s="157">
        <f t="shared" si="181"/>
        <v>0</v>
      </c>
      <c r="I393" s="156"/>
      <c r="J393" s="158">
        <f t="shared" si="182"/>
        <v>0</v>
      </c>
      <c r="K393" s="159">
        <f t="shared" si="183"/>
        <v>0</v>
      </c>
      <c r="L393" s="160">
        <f t="shared" si="166"/>
        <v>0</v>
      </c>
      <c r="M393" s="156"/>
      <c r="N393" s="161">
        <f t="shared" si="167"/>
        <v>0</v>
      </c>
      <c r="O393" s="156"/>
      <c r="P393" s="162">
        <f t="shared" si="184"/>
        <v>0</v>
      </c>
      <c r="Q393" s="156">
        <f t="shared" si="185"/>
        <v>0</v>
      </c>
      <c r="R393" s="156">
        <f t="shared" si="186"/>
        <v>0</v>
      </c>
      <c r="S393" s="156">
        <f t="shared" si="187"/>
        <v>0</v>
      </c>
      <c r="T393" s="156">
        <f t="shared" si="168"/>
        <v>0</v>
      </c>
      <c r="U393" s="157">
        <f t="shared" si="169"/>
        <v>0</v>
      </c>
      <c r="V393" s="156"/>
      <c r="W393" s="161">
        <f t="shared" si="170"/>
        <v>0</v>
      </c>
      <c r="AA393" s="163">
        <v>698</v>
      </c>
      <c r="AB393" s="164"/>
      <c r="AC393" s="164"/>
      <c r="AD393" s="164"/>
      <c r="AE393" s="164"/>
      <c r="AF393" s="164"/>
      <c r="AG393" s="164"/>
      <c r="AH393" s="164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6"/>
      <c r="AW393" s="163">
        <f t="shared" si="171"/>
        <v>698</v>
      </c>
      <c r="AX393" s="164">
        <f t="shared" si="188"/>
        <v>0</v>
      </c>
      <c r="AY393" s="165">
        <f t="shared" si="189"/>
        <v>0</v>
      </c>
      <c r="AZ393" s="165">
        <f t="shared" si="190"/>
        <v>0</v>
      </c>
      <c r="BA393" s="165">
        <f t="shared" si="190"/>
        <v>0</v>
      </c>
      <c r="BB393" s="166">
        <f t="shared" si="191"/>
        <v>0</v>
      </c>
      <c r="BD393" s="163"/>
      <c r="BE393" s="165"/>
      <c r="BF393" s="165"/>
      <c r="BG393" s="165"/>
      <c r="BH393" s="166"/>
      <c r="BJ393" s="167"/>
      <c r="CA393" s="163">
        <v>698</v>
      </c>
      <c r="CB393" s="45">
        <v>698</v>
      </c>
      <c r="CC393" s="44" t="s">
        <v>489</v>
      </c>
      <c r="CD393" s="168">
        <f t="shared" si="192"/>
        <v>0</v>
      </c>
      <c r="CE393" s="169">
        <v>0</v>
      </c>
      <c r="CF393" s="156">
        <f t="shared" si="193"/>
        <v>0</v>
      </c>
      <c r="CG393" s="156">
        <v>0</v>
      </c>
      <c r="CH393" s="156">
        <v>0</v>
      </c>
      <c r="CI393" s="156">
        <f t="shared" si="194"/>
        <v>0</v>
      </c>
      <c r="CJ393" s="169">
        <f t="shared" si="172"/>
        <v>0</v>
      </c>
      <c r="CK393" s="170">
        <f t="shared" si="173"/>
        <v>0</v>
      </c>
      <c r="CZ393" s="156"/>
      <c r="DA393" s="163">
        <v>698</v>
      </c>
      <c r="DB393" s="44" t="s">
        <v>489</v>
      </c>
      <c r="DC393" s="156"/>
      <c r="DD393" s="156"/>
      <c r="DE393" s="156"/>
      <c r="DF393" s="156"/>
      <c r="DG393" s="171">
        <f t="shared" si="195"/>
        <v>0</v>
      </c>
      <c r="DH393" s="156"/>
      <c r="DI393" s="156"/>
      <c r="DJ393" s="156"/>
      <c r="DK393" s="171">
        <f t="shared" si="196"/>
        <v>0</v>
      </c>
      <c r="DL393" s="172">
        <f t="shared" si="174"/>
        <v>0</v>
      </c>
      <c r="DM393" s="156"/>
      <c r="DN393" s="172">
        <f t="shared" si="175"/>
        <v>0</v>
      </c>
      <c r="DO393" s="156"/>
      <c r="DP393" s="162">
        <f t="shared" si="176"/>
        <v>0</v>
      </c>
      <c r="DQ393" s="156">
        <f t="shared" si="177"/>
        <v>0</v>
      </c>
      <c r="DR393" s="156">
        <f t="shared" si="197"/>
        <v>0</v>
      </c>
      <c r="DS393" s="171"/>
      <c r="DT393" s="172">
        <f t="shared" si="198"/>
        <v>0</v>
      </c>
      <c r="DU393" s="156"/>
      <c r="DV393" s="173"/>
      <c r="DW393" s="174"/>
      <c r="DX393" s="174"/>
      <c r="DY393" s="174"/>
      <c r="DZ393" s="171"/>
      <c r="EA393" s="175"/>
      <c r="EB393" s="176"/>
      <c r="EC393" s="177">
        <f t="shared" si="178"/>
        <v>-698</v>
      </c>
      <c r="ED393" s="175"/>
      <c r="EE393" s="178"/>
      <c r="EF393" s="175"/>
      <c r="EG393" s="175"/>
      <c r="EH393" s="174"/>
      <c r="EI393" s="175"/>
      <c r="EJ393" s="175"/>
      <c r="EK393" s="175"/>
      <c r="EL393" s="175"/>
      <c r="EM393" s="175"/>
    </row>
    <row r="394" spans="1:143" s="44" customFormat="1" ht="12" x14ac:dyDescent="0.2">
      <c r="A394" s="154">
        <v>700</v>
      </c>
      <c r="B394" s="45">
        <v>731</v>
      </c>
      <c r="C394" s="44" t="s">
        <v>490</v>
      </c>
      <c r="D394" s="155">
        <f t="shared" si="179"/>
        <v>34.772727272727273</v>
      </c>
      <c r="E394" s="156">
        <f t="shared" si="180"/>
        <v>951934.99090909096</v>
      </c>
      <c r="F394" s="156">
        <f t="shared" si="180"/>
        <v>0</v>
      </c>
      <c r="G394" s="156">
        <f t="shared" si="180"/>
        <v>32616.818181818184</v>
      </c>
      <c r="H394" s="157">
        <f t="shared" ref="H394:H448" si="199">SUM(E394:G394)</f>
        <v>984551.8090909092</v>
      </c>
      <c r="I394" s="156"/>
      <c r="J394" s="158">
        <f t="shared" si="182"/>
        <v>32616.818181818184</v>
      </c>
      <c r="K394" s="159">
        <f t="shared" si="183"/>
        <v>98071.079668695646</v>
      </c>
      <c r="L394" s="160">
        <f t="shared" ref="L394:L448" si="200">SUM(J394:K394)</f>
        <v>130687.89785051384</v>
      </c>
      <c r="M394" s="156"/>
      <c r="N394" s="161">
        <f t="shared" ref="N394:N448" si="201">H394-L394</f>
        <v>853863.91124039539</v>
      </c>
      <c r="O394" s="156"/>
      <c r="P394" s="162">
        <f t="shared" si="184"/>
        <v>32616.818181818184</v>
      </c>
      <c r="Q394" s="156">
        <f t="shared" si="185"/>
        <v>0</v>
      </c>
      <c r="R394" s="156">
        <f t="shared" si="186"/>
        <v>0</v>
      </c>
      <c r="S394" s="156">
        <f t="shared" si="187"/>
        <v>0</v>
      </c>
      <c r="T394" s="156">
        <f t="shared" ref="T394:T448" si="202">K394</f>
        <v>98071.079668695646</v>
      </c>
      <c r="U394" s="157">
        <f t="shared" ref="U394:U448" si="203">SUM(P394:T394)-(S394*2)</f>
        <v>130687.89785051384</v>
      </c>
      <c r="V394" s="156"/>
      <c r="W394" s="161">
        <f t="shared" ref="W394:W448" si="204">AN394+AT394+CJ394+DF394+DK394</f>
        <v>199264.60909090913</v>
      </c>
      <c r="AA394" s="163">
        <v>700</v>
      </c>
      <c r="AB394" s="164">
        <v>34.772727272727273</v>
      </c>
      <c r="AC394" s="164">
        <v>0</v>
      </c>
      <c r="AD394" s="164">
        <v>0</v>
      </c>
      <c r="AE394" s="164">
        <v>0</v>
      </c>
      <c r="AF394" s="164">
        <v>7</v>
      </c>
      <c r="AG394" s="164">
        <v>0</v>
      </c>
      <c r="AH394" s="164">
        <v>955728</v>
      </c>
      <c r="AI394" s="165">
        <v>3793.0090909090909</v>
      </c>
      <c r="AJ394" s="165">
        <v>0</v>
      </c>
      <c r="AK394" s="165">
        <v>0</v>
      </c>
      <c r="AL394" s="165">
        <v>951934.99090909096</v>
      </c>
      <c r="AM394" s="165">
        <v>0</v>
      </c>
      <c r="AN394" s="165">
        <v>32616.818181818184</v>
      </c>
      <c r="AO394" s="165">
        <v>984551.8090909092</v>
      </c>
      <c r="AP394" s="165">
        <v>0</v>
      </c>
      <c r="AQ394" s="165">
        <v>0</v>
      </c>
      <c r="AR394" s="165">
        <v>0</v>
      </c>
      <c r="AS394" s="165">
        <v>0</v>
      </c>
      <c r="AT394" s="165">
        <v>0</v>
      </c>
      <c r="AU394" s="166">
        <v>984551.8090909092</v>
      </c>
      <c r="AW394" s="163">
        <f t="shared" ref="AW394:AW448" si="205">A394</f>
        <v>700</v>
      </c>
      <c r="AX394" s="164">
        <f t="shared" si="188"/>
        <v>0</v>
      </c>
      <c r="AY394" s="165">
        <f t="shared" si="189"/>
        <v>0</v>
      </c>
      <c r="AZ394" s="165">
        <f t="shared" si="190"/>
        <v>0</v>
      </c>
      <c r="BA394" s="165">
        <f t="shared" si="190"/>
        <v>0</v>
      </c>
      <c r="BB394" s="166">
        <f t="shared" si="191"/>
        <v>0</v>
      </c>
      <c r="BC394" s="44">
        <v>988344</v>
      </c>
      <c r="BD394" s="163"/>
      <c r="BE394" s="165"/>
      <c r="BF394" s="165"/>
      <c r="BG394" s="165"/>
      <c r="BH394" s="166"/>
      <c r="BJ394" s="167"/>
      <c r="CA394" s="163">
        <v>700</v>
      </c>
      <c r="CB394" s="45">
        <v>731</v>
      </c>
      <c r="CC394" s="44" t="s">
        <v>490</v>
      </c>
      <c r="CD394" s="168">
        <f t="shared" si="192"/>
        <v>951934.99090909096</v>
      </c>
      <c r="CE394" s="169">
        <v>887910</v>
      </c>
      <c r="CF394" s="156">
        <f t="shared" si="193"/>
        <v>64024.990909090964</v>
      </c>
      <c r="CG394" s="156">
        <v>102622.8</v>
      </c>
      <c r="CH394" s="156">
        <v>0</v>
      </c>
      <c r="CI394" s="156">
        <f t="shared" si="194"/>
        <v>0</v>
      </c>
      <c r="CJ394" s="169">
        <f t="shared" ref="CJ394:CJ448" si="206">SUM(CF394:CH394)+CI394</f>
        <v>166647.79090909095</v>
      </c>
      <c r="CK394" s="170">
        <f t="shared" ref="CK394:CK448" si="207">(CF394+CI394)*CF$5+CG394*CG$5+CH394*CH$5</f>
        <v>98071.079668695646</v>
      </c>
      <c r="CZ394" s="156"/>
      <c r="DA394" s="163">
        <v>700</v>
      </c>
      <c r="DB394" s="44" t="s">
        <v>490</v>
      </c>
      <c r="DC394" s="156"/>
      <c r="DD394" s="156"/>
      <c r="DE394" s="156"/>
      <c r="DF394" s="156"/>
      <c r="DG394" s="171">
        <f t="shared" ref="DG394:DG448" si="208">SUM(DD394:DF394)</f>
        <v>0</v>
      </c>
      <c r="DH394" s="156"/>
      <c r="DI394" s="156"/>
      <c r="DJ394" s="156"/>
      <c r="DK394" s="171">
        <f t="shared" ref="DK394:DK448" si="209">SUM(DH394:DJ394)</f>
        <v>0</v>
      </c>
      <c r="DL394" s="172">
        <f t="shared" ref="DL394:DL448" si="210">DK394+DG394</f>
        <v>0</v>
      </c>
      <c r="DM394" s="156"/>
      <c r="DN394" s="172">
        <f t="shared" ref="DN394:DN448" si="211">DJ394+DF394</f>
        <v>0</v>
      </c>
      <c r="DO394" s="156"/>
      <c r="DP394" s="162">
        <f t="shared" ref="DP394:DP448" si="212">CF394</f>
        <v>64024.990909090964</v>
      </c>
      <c r="DQ394" s="156">
        <f t="shared" ref="DQ394:DQ448" si="213">IF(CE394&lt;0,AM394,IF((AM394-CE394)&gt;0,AM394-CE394,0))</f>
        <v>0</v>
      </c>
      <c r="DR394" s="156">
        <f t="shared" si="197"/>
        <v>64024.990909090964</v>
      </c>
      <c r="DS394" s="171"/>
      <c r="DT394" s="172">
        <f t="shared" si="198"/>
        <v>0</v>
      </c>
      <c r="DU394" s="156"/>
      <c r="DV394" s="173"/>
      <c r="DW394" s="174"/>
      <c r="DX394" s="174"/>
      <c r="DY394" s="174"/>
      <c r="DZ394" s="171"/>
      <c r="EA394" s="175"/>
      <c r="EB394" s="176"/>
      <c r="EC394" s="177">
        <f t="shared" ref="EC394:EC448" si="214">EE394-A394</f>
        <v>-700</v>
      </c>
      <c r="ED394" s="175"/>
      <c r="EE394" s="178"/>
      <c r="EF394" s="175"/>
      <c r="EG394" s="175"/>
      <c r="EH394" s="174"/>
      <c r="EI394" s="175"/>
      <c r="EJ394" s="175"/>
      <c r="EK394" s="175"/>
      <c r="EL394" s="175"/>
      <c r="EM394" s="175"/>
    </row>
    <row r="395" spans="1:143" s="44" customFormat="1" ht="12" x14ac:dyDescent="0.2">
      <c r="A395" s="154">
        <v>705</v>
      </c>
      <c r="B395" s="45">
        <v>732</v>
      </c>
      <c r="C395" s="44" t="s">
        <v>491</v>
      </c>
      <c r="D395" s="155">
        <f t="shared" ref="D395:D448" si="215">AB395</f>
        <v>4.1473296500920807</v>
      </c>
      <c r="E395" s="156">
        <f t="shared" ref="E395:G448" si="216">AL395+DD395</f>
        <v>70842.842578268872</v>
      </c>
      <c r="F395" s="156">
        <f t="shared" si="216"/>
        <v>0</v>
      </c>
      <c r="G395" s="156">
        <f t="shared" si="216"/>
        <v>3890.1952117863725</v>
      </c>
      <c r="H395" s="157">
        <f t="shared" si="199"/>
        <v>74733.037790055241</v>
      </c>
      <c r="I395" s="156"/>
      <c r="J395" s="158">
        <f t="shared" ref="J395:J448" si="217">G395</f>
        <v>3890.1952117863725</v>
      </c>
      <c r="K395" s="159">
        <f t="shared" ref="K395:K448" si="218">IF(CK395="",CJ395,CK395)</f>
        <v>8494.6307126549546</v>
      </c>
      <c r="L395" s="160">
        <f t="shared" si="200"/>
        <v>12384.825924441328</v>
      </c>
      <c r="M395" s="156"/>
      <c r="N395" s="161">
        <f t="shared" si="201"/>
        <v>62348.211865613914</v>
      </c>
      <c r="O395" s="156"/>
      <c r="P395" s="162">
        <f t="shared" ref="P395:P448" si="219">AN395+AS395+DF395+DJ395</f>
        <v>3890.1952117863725</v>
      </c>
      <c r="Q395" s="156">
        <f t="shared" ref="Q395:Q448" si="220">AQ395</f>
        <v>406.76464578422826</v>
      </c>
      <c r="R395" s="156">
        <f t="shared" ref="R395:R448" si="221">AT395+DK395-AQ395</f>
        <v>0</v>
      </c>
      <c r="S395" s="156">
        <f t="shared" ref="S395:S448" si="222">AS395+DJ395</f>
        <v>0</v>
      </c>
      <c r="T395" s="156">
        <f t="shared" si="202"/>
        <v>8494.6307126549546</v>
      </c>
      <c r="U395" s="157">
        <f t="shared" si="203"/>
        <v>12791.590570225555</v>
      </c>
      <c r="V395" s="156"/>
      <c r="W395" s="161">
        <f t="shared" si="204"/>
        <v>28931.20243583947</v>
      </c>
      <c r="AA395" s="163">
        <v>705</v>
      </c>
      <c r="AB395" s="164">
        <v>4.1473296500920807</v>
      </c>
      <c r="AC395" s="164">
        <v>0</v>
      </c>
      <c r="AD395" s="164">
        <v>0</v>
      </c>
      <c r="AE395" s="164">
        <v>0</v>
      </c>
      <c r="AF395" s="164">
        <v>0</v>
      </c>
      <c r="AG395" s="164">
        <v>0</v>
      </c>
      <c r="AH395" s="164">
        <v>71524</v>
      </c>
      <c r="AI395" s="165">
        <v>681.15742173112346</v>
      </c>
      <c r="AJ395" s="165">
        <v>0</v>
      </c>
      <c r="AK395" s="165">
        <v>0</v>
      </c>
      <c r="AL395" s="165">
        <v>70842.842578268872</v>
      </c>
      <c r="AM395" s="165">
        <v>0</v>
      </c>
      <c r="AN395" s="165">
        <v>3890.1952117863725</v>
      </c>
      <c r="AO395" s="165">
        <v>74733.037790055256</v>
      </c>
      <c r="AP395" s="165">
        <v>0</v>
      </c>
      <c r="AQ395" s="165">
        <v>406.76464578422826</v>
      </c>
      <c r="AR395" s="165">
        <v>0</v>
      </c>
      <c r="AS395" s="165">
        <v>0</v>
      </c>
      <c r="AT395" s="165">
        <v>406.76464578422826</v>
      </c>
      <c r="AU395" s="166">
        <v>75139.802435839476</v>
      </c>
      <c r="AW395" s="163">
        <f t="shared" si="205"/>
        <v>705</v>
      </c>
      <c r="AX395" s="164">
        <f t="shared" ref="AX395:AX448" si="223">AG395</f>
        <v>0</v>
      </c>
      <c r="AY395" s="165">
        <f t="shared" ref="AY395:AY448" si="224">AP395</f>
        <v>0</v>
      </c>
      <c r="AZ395" s="165">
        <f t="shared" ref="AZ395:BA448" si="225">AR395</f>
        <v>0</v>
      </c>
      <c r="BA395" s="165">
        <f t="shared" si="225"/>
        <v>0</v>
      </c>
      <c r="BB395" s="166">
        <f t="shared" ref="BB395:BB448" si="226">SUM(AY395:BA395)</f>
        <v>0</v>
      </c>
      <c r="BC395" s="44">
        <v>75414</v>
      </c>
      <c r="BD395" s="163"/>
      <c r="BE395" s="165"/>
      <c r="BF395" s="165"/>
      <c r="BG395" s="165"/>
      <c r="BH395" s="166"/>
      <c r="BJ395" s="167"/>
      <c r="CA395" s="163">
        <v>705</v>
      </c>
      <c r="CB395" s="45">
        <v>732</v>
      </c>
      <c r="CC395" s="44" t="s">
        <v>491</v>
      </c>
      <c r="CD395" s="168">
        <f t="shared" ref="CD395:CD448" si="227">AL395</f>
        <v>70842.842578268872</v>
      </c>
      <c r="CE395" s="169">
        <v>70361</v>
      </c>
      <c r="CF395" s="156">
        <f t="shared" ref="CF395:CF448" si="228">IF(CE395&lt;0,CD395,IF(CD395-CE395&gt;0,CD395-CE395,0))</f>
        <v>481.84257826887188</v>
      </c>
      <c r="CG395" s="156">
        <v>24152.399999999998</v>
      </c>
      <c r="CH395" s="156">
        <v>0</v>
      </c>
      <c r="CI395" s="156">
        <f t="shared" ref="CI395:CI448" si="229">EW395</f>
        <v>0</v>
      </c>
      <c r="CJ395" s="169">
        <f t="shared" si="206"/>
        <v>24634.24257826887</v>
      </c>
      <c r="CK395" s="170">
        <f t="shared" si="207"/>
        <v>8494.6307126549546</v>
      </c>
      <c r="CZ395" s="156"/>
      <c r="DA395" s="163">
        <v>705</v>
      </c>
      <c r="DB395" s="44" t="s">
        <v>491</v>
      </c>
      <c r="DC395" s="156"/>
      <c r="DD395" s="156"/>
      <c r="DE395" s="156"/>
      <c r="DF395" s="156"/>
      <c r="DG395" s="171">
        <f t="shared" si="208"/>
        <v>0</v>
      </c>
      <c r="DH395" s="156"/>
      <c r="DI395" s="156"/>
      <c r="DJ395" s="156"/>
      <c r="DK395" s="171">
        <f t="shared" si="209"/>
        <v>0</v>
      </c>
      <c r="DL395" s="172">
        <f t="shared" si="210"/>
        <v>0</v>
      </c>
      <c r="DM395" s="156"/>
      <c r="DN395" s="172">
        <f t="shared" si="211"/>
        <v>0</v>
      </c>
      <c r="DO395" s="156"/>
      <c r="DP395" s="162">
        <f t="shared" si="212"/>
        <v>481.84257826887188</v>
      </c>
      <c r="DQ395" s="156">
        <f t="shared" si="213"/>
        <v>0</v>
      </c>
      <c r="DR395" s="156">
        <f t="shared" ref="DR395:DR448" si="230">DP395-DQ395</f>
        <v>481.84257826887188</v>
      </c>
      <c r="DS395" s="171"/>
      <c r="DT395" s="172">
        <f t="shared" ref="DT395:DT448" si="231">IF(AND(DR395&lt;0,DS395&lt;0),      IF(DR395&lt;DS395,    0,   DS395-DR395),    IF(AND(DR395&gt;0,DS395&gt;0),     IF(OR(DS395&gt;DR395,DS395=DR395    ),      DS395-DR395,    0), DS395))</f>
        <v>0</v>
      </c>
      <c r="DU395" s="156"/>
      <c r="DV395" s="173"/>
      <c r="DW395" s="174"/>
      <c r="DX395" s="174"/>
      <c r="DY395" s="174"/>
      <c r="DZ395" s="171"/>
      <c r="EA395" s="175"/>
      <c r="EB395" s="176"/>
      <c r="EC395" s="177">
        <f t="shared" si="214"/>
        <v>-705</v>
      </c>
      <c r="ED395" s="175"/>
      <c r="EE395" s="178"/>
      <c r="EF395" s="175"/>
      <c r="EG395" s="175"/>
      <c r="EH395" s="174"/>
      <c r="EI395" s="175"/>
      <c r="EJ395" s="175"/>
      <c r="EK395" s="175"/>
      <c r="EL395" s="175"/>
      <c r="EM395" s="175"/>
    </row>
    <row r="396" spans="1:143" s="44" customFormat="1" ht="12" x14ac:dyDescent="0.2">
      <c r="A396" s="154">
        <v>710</v>
      </c>
      <c r="B396" s="45">
        <v>733</v>
      </c>
      <c r="C396" s="44" t="s">
        <v>492</v>
      </c>
      <c r="D396" s="155">
        <f t="shared" si="215"/>
        <v>11.340206185567007</v>
      </c>
      <c r="E396" s="156">
        <f t="shared" si="216"/>
        <v>176490.17525773199</v>
      </c>
      <c r="F396" s="156">
        <f t="shared" si="216"/>
        <v>0</v>
      </c>
      <c r="G396" s="156">
        <f t="shared" si="216"/>
        <v>10637.113402061856</v>
      </c>
      <c r="H396" s="157">
        <f t="shared" si="199"/>
        <v>187127.28865979385</v>
      </c>
      <c r="I396" s="156"/>
      <c r="J396" s="158">
        <f t="shared" si="217"/>
        <v>10637.113402061856</v>
      </c>
      <c r="K396" s="159">
        <f t="shared" si="218"/>
        <v>9880.8676074939976</v>
      </c>
      <c r="L396" s="160">
        <f t="shared" si="200"/>
        <v>20517.981009555853</v>
      </c>
      <c r="M396" s="156"/>
      <c r="N396" s="161">
        <f t="shared" si="201"/>
        <v>166609.30765023798</v>
      </c>
      <c r="O396" s="156"/>
      <c r="P396" s="162">
        <f t="shared" si="219"/>
        <v>10637.113402061856</v>
      </c>
      <c r="Q396" s="156">
        <f t="shared" si="220"/>
        <v>394.6011248083845</v>
      </c>
      <c r="R396" s="156">
        <f t="shared" si="221"/>
        <v>0</v>
      </c>
      <c r="S396" s="156">
        <f t="shared" si="222"/>
        <v>0</v>
      </c>
      <c r="T396" s="156">
        <f t="shared" si="202"/>
        <v>9880.8676074939976</v>
      </c>
      <c r="U396" s="157">
        <f t="shared" si="203"/>
        <v>20912.582134364238</v>
      </c>
      <c r="V396" s="156"/>
      <c r="W396" s="161">
        <f t="shared" si="204"/>
        <v>53122.289784602224</v>
      </c>
      <c r="AA396" s="163">
        <v>710</v>
      </c>
      <c r="AB396" s="164">
        <v>11.340206185567007</v>
      </c>
      <c r="AC396" s="164">
        <v>0</v>
      </c>
      <c r="AD396" s="164">
        <v>0</v>
      </c>
      <c r="AE396" s="164">
        <v>0</v>
      </c>
      <c r="AF396" s="164">
        <v>0</v>
      </c>
      <c r="AG396" s="164">
        <v>0</v>
      </c>
      <c r="AH396" s="164">
        <v>177334</v>
      </c>
      <c r="AI396" s="165">
        <v>843.82474226804084</v>
      </c>
      <c r="AJ396" s="165">
        <v>0</v>
      </c>
      <c r="AK396" s="165">
        <v>0</v>
      </c>
      <c r="AL396" s="165">
        <v>176490.17525773199</v>
      </c>
      <c r="AM396" s="165">
        <v>0</v>
      </c>
      <c r="AN396" s="165">
        <v>10637.113402061856</v>
      </c>
      <c r="AO396" s="165">
        <v>187127.28865979388</v>
      </c>
      <c r="AP396" s="165">
        <v>0</v>
      </c>
      <c r="AQ396" s="165">
        <v>394.6011248083845</v>
      </c>
      <c r="AR396" s="165">
        <v>0</v>
      </c>
      <c r="AS396" s="165">
        <v>0</v>
      </c>
      <c r="AT396" s="165">
        <v>394.6011248083845</v>
      </c>
      <c r="AU396" s="166">
        <v>187521.88978460216</v>
      </c>
      <c r="AW396" s="163">
        <f t="shared" si="205"/>
        <v>710</v>
      </c>
      <c r="AX396" s="164">
        <f t="shared" si="223"/>
        <v>0</v>
      </c>
      <c r="AY396" s="165">
        <f t="shared" si="224"/>
        <v>0</v>
      </c>
      <c r="AZ396" s="165">
        <f t="shared" si="225"/>
        <v>0</v>
      </c>
      <c r="BA396" s="165">
        <f t="shared" si="225"/>
        <v>0</v>
      </c>
      <c r="BB396" s="166">
        <f t="shared" si="226"/>
        <v>0</v>
      </c>
      <c r="BC396" s="44">
        <v>187973</v>
      </c>
      <c r="BD396" s="163"/>
      <c r="BE396" s="165"/>
      <c r="BF396" s="165"/>
      <c r="BG396" s="165"/>
      <c r="BH396" s="166"/>
      <c r="BJ396" s="167"/>
      <c r="CA396" s="163">
        <v>710</v>
      </c>
      <c r="CB396" s="45">
        <v>733</v>
      </c>
      <c r="CC396" s="44" t="s">
        <v>492</v>
      </c>
      <c r="CD396" s="168">
        <f t="shared" si="227"/>
        <v>176490.17525773199</v>
      </c>
      <c r="CE396" s="169">
        <v>166632</v>
      </c>
      <c r="CF396" s="156">
        <f t="shared" si="228"/>
        <v>9858.1752577319858</v>
      </c>
      <c r="CG396" s="156">
        <v>68.399999999999991</v>
      </c>
      <c r="CH396" s="156">
        <v>32164</v>
      </c>
      <c r="CI396" s="156">
        <f t="shared" si="229"/>
        <v>0</v>
      </c>
      <c r="CJ396" s="169">
        <f t="shared" si="206"/>
        <v>42090.575257731987</v>
      </c>
      <c r="CK396" s="170">
        <f t="shared" si="207"/>
        <v>9880.8676074939976</v>
      </c>
      <c r="CZ396" s="156"/>
      <c r="DA396" s="163">
        <v>710</v>
      </c>
      <c r="DB396" s="44" t="s">
        <v>492</v>
      </c>
      <c r="DC396" s="156"/>
      <c r="DD396" s="156"/>
      <c r="DE396" s="156"/>
      <c r="DF396" s="156"/>
      <c r="DG396" s="171">
        <f t="shared" si="208"/>
        <v>0</v>
      </c>
      <c r="DH396" s="156"/>
      <c r="DI396" s="156"/>
      <c r="DJ396" s="156"/>
      <c r="DK396" s="171">
        <f t="shared" si="209"/>
        <v>0</v>
      </c>
      <c r="DL396" s="172">
        <f t="shared" si="210"/>
        <v>0</v>
      </c>
      <c r="DM396" s="156"/>
      <c r="DN396" s="172">
        <f t="shared" si="211"/>
        <v>0</v>
      </c>
      <c r="DO396" s="156"/>
      <c r="DP396" s="162">
        <f t="shared" si="212"/>
        <v>9858.1752577319858</v>
      </c>
      <c r="DQ396" s="156">
        <f t="shared" si="213"/>
        <v>0</v>
      </c>
      <c r="DR396" s="156">
        <f t="shared" si="230"/>
        <v>9858.1752577319858</v>
      </c>
      <c r="DS396" s="171"/>
      <c r="DT396" s="172">
        <f t="shared" si="231"/>
        <v>0</v>
      </c>
      <c r="DU396" s="156"/>
      <c r="DV396" s="173"/>
      <c r="DW396" s="174"/>
      <c r="DX396" s="174"/>
      <c r="DY396" s="174"/>
      <c r="DZ396" s="171"/>
      <c r="EA396" s="175"/>
      <c r="EB396" s="176"/>
      <c r="EC396" s="177">
        <f t="shared" si="214"/>
        <v>-710</v>
      </c>
      <c r="ED396" s="175"/>
      <c r="EE396" s="178"/>
      <c r="EF396" s="175"/>
      <c r="EG396" s="175"/>
      <c r="EH396" s="174"/>
      <c r="EI396" s="175"/>
      <c r="EJ396" s="175"/>
      <c r="EK396" s="175"/>
      <c r="EL396" s="175"/>
      <c r="EM396" s="175"/>
    </row>
    <row r="397" spans="1:143" s="44" customFormat="1" ht="12" x14ac:dyDescent="0.2">
      <c r="A397" s="154">
        <v>712</v>
      </c>
      <c r="B397" s="45">
        <v>811</v>
      </c>
      <c r="C397" s="44" t="s">
        <v>493</v>
      </c>
      <c r="D397" s="155">
        <f t="shared" si="215"/>
        <v>64.143282341691474</v>
      </c>
      <c r="E397" s="156">
        <f t="shared" si="216"/>
        <v>1225893</v>
      </c>
      <c r="F397" s="156">
        <f t="shared" si="216"/>
        <v>0</v>
      </c>
      <c r="G397" s="156">
        <f t="shared" si="216"/>
        <v>60166.398836506596</v>
      </c>
      <c r="H397" s="157">
        <f t="shared" si="199"/>
        <v>1286059.3988365065</v>
      </c>
      <c r="I397" s="156"/>
      <c r="J397" s="158">
        <f t="shared" si="217"/>
        <v>60166.398836506596</v>
      </c>
      <c r="K397" s="159">
        <f t="shared" si="218"/>
        <v>39862.024209469389</v>
      </c>
      <c r="L397" s="160">
        <f t="shared" si="200"/>
        <v>100028.42304597599</v>
      </c>
      <c r="M397" s="156"/>
      <c r="N397" s="161">
        <f t="shared" si="201"/>
        <v>1186030.9757905304</v>
      </c>
      <c r="O397" s="156"/>
      <c r="P397" s="162">
        <f t="shared" si="219"/>
        <v>60166.398836506596</v>
      </c>
      <c r="Q397" s="156">
        <f t="shared" si="220"/>
        <v>0</v>
      </c>
      <c r="R397" s="156">
        <f t="shared" si="221"/>
        <v>0</v>
      </c>
      <c r="S397" s="156">
        <f t="shared" si="222"/>
        <v>0</v>
      </c>
      <c r="T397" s="156">
        <f t="shared" si="202"/>
        <v>39862.024209469389</v>
      </c>
      <c r="U397" s="157">
        <f t="shared" si="203"/>
        <v>100028.42304597599</v>
      </c>
      <c r="V397" s="156"/>
      <c r="W397" s="161">
        <f t="shared" si="204"/>
        <v>116067.79883650658</v>
      </c>
      <c r="AA397" s="163">
        <v>712</v>
      </c>
      <c r="AB397" s="164">
        <v>64.143282341691474</v>
      </c>
      <c r="AC397" s="164">
        <v>0</v>
      </c>
      <c r="AD397" s="164">
        <v>0</v>
      </c>
      <c r="AE397" s="164">
        <v>0</v>
      </c>
      <c r="AF397" s="164">
        <v>0</v>
      </c>
      <c r="AG397" s="164">
        <v>0</v>
      </c>
      <c r="AH397" s="164">
        <v>1225893</v>
      </c>
      <c r="AI397" s="165">
        <v>0</v>
      </c>
      <c r="AJ397" s="165">
        <v>0</v>
      </c>
      <c r="AK397" s="165">
        <v>0</v>
      </c>
      <c r="AL397" s="165">
        <v>1225893</v>
      </c>
      <c r="AM397" s="165">
        <v>0</v>
      </c>
      <c r="AN397" s="165">
        <v>60166.398836506596</v>
      </c>
      <c r="AO397" s="165">
        <v>1286059.3988365065</v>
      </c>
      <c r="AP397" s="165">
        <v>0</v>
      </c>
      <c r="AQ397" s="165">
        <v>0</v>
      </c>
      <c r="AR397" s="165">
        <v>0</v>
      </c>
      <c r="AS397" s="165">
        <v>0</v>
      </c>
      <c r="AT397" s="165">
        <v>0</v>
      </c>
      <c r="AU397" s="166">
        <v>1286059.3988365065</v>
      </c>
      <c r="AW397" s="163">
        <f t="shared" si="205"/>
        <v>712</v>
      </c>
      <c r="AX397" s="164">
        <f t="shared" si="223"/>
        <v>0</v>
      </c>
      <c r="AY397" s="165">
        <f t="shared" si="224"/>
        <v>0</v>
      </c>
      <c r="AZ397" s="165">
        <f t="shared" si="225"/>
        <v>0</v>
      </c>
      <c r="BA397" s="165">
        <f t="shared" si="225"/>
        <v>0</v>
      </c>
      <c r="BB397" s="166">
        <f t="shared" si="226"/>
        <v>0</v>
      </c>
      <c r="BC397" s="44">
        <v>1286060</v>
      </c>
      <c r="BD397" s="163"/>
      <c r="BE397" s="165"/>
      <c r="BF397" s="165"/>
      <c r="BG397" s="165"/>
      <c r="BH397" s="166"/>
      <c r="BJ397" s="167"/>
      <c r="CA397" s="163">
        <v>712</v>
      </c>
      <c r="CB397" s="45">
        <v>811</v>
      </c>
      <c r="CC397" s="44" t="s">
        <v>493</v>
      </c>
      <c r="CD397" s="168">
        <f t="shared" si="227"/>
        <v>1225893</v>
      </c>
      <c r="CE397" s="169">
        <v>1193994</v>
      </c>
      <c r="CF397" s="156">
        <f t="shared" si="228"/>
        <v>31899</v>
      </c>
      <c r="CG397" s="156">
        <v>24002.399999999998</v>
      </c>
      <c r="CH397" s="156">
        <v>0</v>
      </c>
      <c r="CI397" s="156">
        <f t="shared" si="229"/>
        <v>0</v>
      </c>
      <c r="CJ397" s="169">
        <f t="shared" si="206"/>
        <v>55901.399999999994</v>
      </c>
      <c r="CK397" s="170">
        <f t="shared" si="207"/>
        <v>39862.024209469389</v>
      </c>
      <c r="CZ397" s="156"/>
      <c r="DA397" s="163">
        <v>712</v>
      </c>
      <c r="DB397" s="44" t="s">
        <v>493</v>
      </c>
      <c r="DC397" s="156"/>
      <c r="DD397" s="156"/>
      <c r="DE397" s="156"/>
      <c r="DF397" s="156"/>
      <c r="DG397" s="171">
        <f t="shared" si="208"/>
        <v>0</v>
      </c>
      <c r="DH397" s="156"/>
      <c r="DI397" s="156"/>
      <c r="DJ397" s="156"/>
      <c r="DK397" s="171">
        <f t="shared" si="209"/>
        <v>0</v>
      </c>
      <c r="DL397" s="172">
        <f t="shared" si="210"/>
        <v>0</v>
      </c>
      <c r="DM397" s="156"/>
      <c r="DN397" s="172">
        <f t="shared" si="211"/>
        <v>0</v>
      </c>
      <c r="DO397" s="156"/>
      <c r="DP397" s="162">
        <f t="shared" si="212"/>
        <v>31899</v>
      </c>
      <c r="DQ397" s="156">
        <f t="shared" si="213"/>
        <v>0</v>
      </c>
      <c r="DR397" s="156">
        <f t="shared" si="230"/>
        <v>31899</v>
      </c>
      <c r="DS397" s="171"/>
      <c r="DT397" s="172">
        <f t="shared" si="231"/>
        <v>0</v>
      </c>
      <c r="DU397" s="156"/>
      <c r="DV397" s="173"/>
      <c r="DW397" s="174"/>
      <c r="DX397" s="174"/>
      <c r="DY397" s="174"/>
      <c r="DZ397" s="171"/>
      <c r="EA397" s="175"/>
      <c r="EB397" s="176" t="s">
        <v>157</v>
      </c>
      <c r="EC397" s="177">
        <f t="shared" si="214"/>
        <v>-712</v>
      </c>
      <c r="ED397" s="175"/>
      <c r="EE397" s="178"/>
      <c r="EF397" s="175"/>
      <c r="EG397" s="175"/>
      <c r="EH397" s="174"/>
      <c r="EI397" s="175"/>
      <c r="EJ397" s="175"/>
      <c r="EK397" s="175"/>
      <c r="EL397" s="175"/>
      <c r="EM397" s="175"/>
    </row>
    <row r="398" spans="1:143" s="44" customFormat="1" ht="12" x14ac:dyDescent="0.2">
      <c r="A398" s="154">
        <v>715</v>
      </c>
      <c r="B398" s="45">
        <v>736</v>
      </c>
      <c r="C398" s="44" t="s">
        <v>494</v>
      </c>
      <c r="D398" s="155">
        <f t="shared" si="215"/>
        <v>8.7822580645161299</v>
      </c>
      <c r="E398" s="156">
        <f t="shared" si="216"/>
        <v>172844</v>
      </c>
      <c r="F398" s="156">
        <f t="shared" si="216"/>
        <v>0</v>
      </c>
      <c r="G398" s="156">
        <f t="shared" si="216"/>
        <v>8237.7580645161288</v>
      </c>
      <c r="H398" s="157">
        <f t="shared" si="199"/>
        <v>181081.75806451612</v>
      </c>
      <c r="I398" s="156"/>
      <c r="J398" s="158">
        <f t="shared" si="217"/>
        <v>8237.7580645161288</v>
      </c>
      <c r="K398" s="159">
        <f t="shared" si="218"/>
        <v>5862.8965985351806</v>
      </c>
      <c r="L398" s="160">
        <f t="shared" si="200"/>
        <v>14100.654663051309</v>
      </c>
      <c r="M398" s="156"/>
      <c r="N398" s="161">
        <f t="shared" si="201"/>
        <v>166981.10340146482</v>
      </c>
      <c r="O398" s="156"/>
      <c r="P398" s="162">
        <f t="shared" si="219"/>
        <v>8237.7580645161288</v>
      </c>
      <c r="Q398" s="156">
        <f t="shared" si="220"/>
        <v>0</v>
      </c>
      <c r="R398" s="156">
        <f t="shared" si="221"/>
        <v>0</v>
      </c>
      <c r="S398" s="156">
        <f t="shared" si="222"/>
        <v>0</v>
      </c>
      <c r="T398" s="156">
        <f t="shared" si="202"/>
        <v>5862.8965985351806</v>
      </c>
      <c r="U398" s="157">
        <f t="shared" si="203"/>
        <v>14100.654663051309</v>
      </c>
      <c r="V398" s="156"/>
      <c r="W398" s="161">
        <f t="shared" si="204"/>
        <v>22721.358064516127</v>
      </c>
      <c r="AA398" s="163">
        <v>715</v>
      </c>
      <c r="AB398" s="164">
        <v>8.7822580645161299</v>
      </c>
      <c r="AC398" s="164">
        <v>0</v>
      </c>
      <c r="AD398" s="164">
        <v>0</v>
      </c>
      <c r="AE398" s="164">
        <v>0</v>
      </c>
      <c r="AF398" s="164">
        <v>0</v>
      </c>
      <c r="AG398" s="164">
        <v>0</v>
      </c>
      <c r="AH398" s="164">
        <v>172844</v>
      </c>
      <c r="AI398" s="165">
        <v>0</v>
      </c>
      <c r="AJ398" s="165">
        <v>0</v>
      </c>
      <c r="AK398" s="165">
        <v>0</v>
      </c>
      <c r="AL398" s="165">
        <v>172844</v>
      </c>
      <c r="AM398" s="165">
        <v>0</v>
      </c>
      <c r="AN398" s="165">
        <v>8237.7580645161288</v>
      </c>
      <c r="AO398" s="165">
        <v>181081.75806451612</v>
      </c>
      <c r="AP398" s="165">
        <v>0</v>
      </c>
      <c r="AQ398" s="165">
        <v>0</v>
      </c>
      <c r="AR398" s="165">
        <v>0</v>
      </c>
      <c r="AS398" s="165">
        <v>0</v>
      </c>
      <c r="AT398" s="165">
        <v>0</v>
      </c>
      <c r="AU398" s="166">
        <v>181081.75806451612</v>
      </c>
      <c r="AW398" s="163">
        <f t="shared" si="205"/>
        <v>715</v>
      </c>
      <c r="AX398" s="164">
        <f t="shared" si="223"/>
        <v>0</v>
      </c>
      <c r="AY398" s="165">
        <f t="shared" si="224"/>
        <v>0</v>
      </c>
      <c r="AZ398" s="165">
        <f t="shared" si="225"/>
        <v>0</v>
      </c>
      <c r="BA398" s="165">
        <f t="shared" si="225"/>
        <v>0</v>
      </c>
      <c r="BB398" s="166">
        <f t="shared" si="226"/>
        <v>0</v>
      </c>
      <c r="BC398" s="44">
        <v>181083</v>
      </c>
      <c r="BD398" s="163"/>
      <c r="BE398" s="165"/>
      <c r="BF398" s="165"/>
      <c r="BG398" s="165"/>
      <c r="BH398" s="166"/>
      <c r="BJ398" s="167"/>
      <c r="CA398" s="163">
        <v>715</v>
      </c>
      <c r="CB398" s="45">
        <v>736</v>
      </c>
      <c r="CC398" s="44" t="s">
        <v>494</v>
      </c>
      <c r="CD398" s="168">
        <f t="shared" si="227"/>
        <v>172844</v>
      </c>
      <c r="CE398" s="169">
        <v>171261</v>
      </c>
      <c r="CF398" s="156">
        <f t="shared" si="228"/>
        <v>1583</v>
      </c>
      <c r="CG398" s="156">
        <v>12900.6</v>
      </c>
      <c r="CH398" s="156">
        <v>0</v>
      </c>
      <c r="CI398" s="156">
        <f t="shared" si="229"/>
        <v>0</v>
      </c>
      <c r="CJ398" s="169">
        <f t="shared" si="206"/>
        <v>14483.6</v>
      </c>
      <c r="CK398" s="170">
        <f t="shared" si="207"/>
        <v>5862.8965985351806</v>
      </c>
      <c r="CZ398" s="156"/>
      <c r="DA398" s="163">
        <v>715</v>
      </c>
      <c r="DB398" s="44" t="s">
        <v>494</v>
      </c>
      <c r="DC398" s="156"/>
      <c r="DD398" s="156"/>
      <c r="DE398" s="156"/>
      <c r="DF398" s="156"/>
      <c r="DG398" s="171">
        <f t="shared" si="208"/>
        <v>0</v>
      </c>
      <c r="DH398" s="156"/>
      <c r="DI398" s="156"/>
      <c r="DJ398" s="156"/>
      <c r="DK398" s="171">
        <f t="shared" si="209"/>
        <v>0</v>
      </c>
      <c r="DL398" s="172">
        <f t="shared" si="210"/>
        <v>0</v>
      </c>
      <c r="DM398" s="156"/>
      <c r="DN398" s="172">
        <f t="shared" si="211"/>
        <v>0</v>
      </c>
      <c r="DO398" s="156"/>
      <c r="DP398" s="162">
        <f t="shared" si="212"/>
        <v>1583</v>
      </c>
      <c r="DQ398" s="156">
        <f t="shared" si="213"/>
        <v>0</v>
      </c>
      <c r="DR398" s="156">
        <f t="shared" si="230"/>
        <v>1583</v>
      </c>
      <c r="DS398" s="171"/>
      <c r="DT398" s="172">
        <f t="shared" si="231"/>
        <v>0</v>
      </c>
      <c r="DU398" s="156"/>
      <c r="DV398" s="173"/>
      <c r="DW398" s="174"/>
      <c r="DX398" s="174"/>
      <c r="DY398" s="174"/>
      <c r="DZ398" s="171"/>
      <c r="EA398" s="175"/>
      <c r="EB398" s="176" t="s">
        <v>251</v>
      </c>
      <c r="EC398" s="177">
        <f t="shared" si="214"/>
        <v>-715</v>
      </c>
      <c r="ED398" s="175"/>
      <c r="EE398" s="178"/>
      <c r="EF398" s="175"/>
      <c r="EG398" s="175"/>
      <c r="EH398" s="174"/>
      <c r="EI398" s="175"/>
      <c r="EJ398" s="175"/>
      <c r="EK398" s="175"/>
      <c r="EL398" s="175"/>
      <c r="EM398" s="175"/>
    </row>
    <row r="399" spans="1:143" s="44" customFormat="1" ht="12" x14ac:dyDescent="0.2">
      <c r="A399" s="154">
        <v>717</v>
      </c>
      <c r="B399" s="45">
        <v>734</v>
      </c>
      <c r="C399" s="44" t="s">
        <v>495</v>
      </c>
      <c r="D399" s="155">
        <f t="shared" si="215"/>
        <v>37.860465116279073</v>
      </c>
      <c r="E399" s="156">
        <f t="shared" si="216"/>
        <v>660024</v>
      </c>
      <c r="F399" s="156">
        <f t="shared" si="216"/>
        <v>0</v>
      </c>
      <c r="G399" s="156">
        <f t="shared" si="216"/>
        <v>35513.116279069771</v>
      </c>
      <c r="H399" s="157">
        <f t="shared" si="199"/>
        <v>695537.1162790698</v>
      </c>
      <c r="I399" s="156"/>
      <c r="J399" s="158">
        <f t="shared" si="217"/>
        <v>35513.116279069771</v>
      </c>
      <c r="K399" s="159">
        <f t="shared" si="218"/>
        <v>25844</v>
      </c>
      <c r="L399" s="160">
        <f t="shared" si="200"/>
        <v>61357.116279069771</v>
      </c>
      <c r="M399" s="156"/>
      <c r="N399" s="161">
        <f t="shared" si="201"/>
        <v>634180</v>
      </c>
      <c r="O399" s="156"/>
      <c r="P399" s="162">
        <f t="shared" si="219"/>
        <v>35513.116279069771</v>
      </c>
      <c r="Q399" s="156">
        <f t="shared" si="220"/>
        <v>0</v>
      </c>
      <c r="R399" s="156">
        <f t="shared" si="221"/>
        <v>0</v>
      </c>
      <c r="S399" s="156">
        <f t="shared" si="222"/>
        <v>0</v>
      </c>
      <c r="T399" s="156">
        <f t="shared" si="202"/>
        <v>25844</v>
      </c>
      <c r="U399" s="157">
        <f t="shared" si="203"/>
        <v>61357.116279069771</v>
      </c>
      <c r="V399" s="156"/>
      <c r="W399" s="161">
        <f t="shared" si="204"/>
        <v>61357.116279069771</v>
      </c>
      <c r="AA399" s="163">
        <v>717</v>
      </c>
      <c r="AB399" s="164">
        <v>37.860465116279073</v>
      </c>
      <c r="AC399" s="164">
        <v>0</v>
      </c>
      <c r="AD399" s="164">
        <v>0</v>
      </c>
      <c r="AE399" s="164">
        <v>0</v>
      </c>
      <c r="AF399" s="164">
        <v>0</v>
      </c>
      <c r="AG399" s="164">
        <v>0</v>
      </c>
      <c r="AH399" s="164">
        <v>660024</v>
      </c>
      <c r="AI399" s="165">
        <v>0</v>
      </c>
      <c r="AJ399" s="165">
        <v>0</v>
      </c>
      <c r="AK399" s="165">
        <v>0</v>
      </c>
      <c r="AL399" s="165">
        <v>660024</v>
      </c>
      <c r="AM399" s="165">
        <v>0</v>
      </c>
      <c r="AN399" s="165">
        <v>35513.116279069771</v>
      </c>
      <c r="AO399" s="165">
        <v>695537.11627906968</v>
      </c>
      <c r="AP399" s="165">
        <v>0</v>
      </c>
      <c r="AQ399" s="165">
        <v>0</v>
      </c>
      <c r="AR399" s="165">
        <v>0</v>
      </c>
      <c r="AS399" s="165">
        <v>0</v>
      </c>
      <c r="AT399" s="165">
        <v>0</v>
      </c>
      <c r="AU399" s="166">
        <v>695537.11627906968</v>
      </c>
      <c r="AW399" s="163">
        <f t="shared" si="205"/>
        <v>717</v>
      </c>
      <c r="AX399" s="164">
        <f t="shared" si="223"/>
        <v>0</v>
      </c>
      <c r="AY399" s="165">
        <f t="shared" si="224"/>
        <v>0</v>
      </c>
      <c r="AZ399" s="165">
        <f t="shared" si="225"/>
        <v>0</v>
      </c>
      <c r="BA399" s="165">
        <f t="shared" si="225"/>
        <v>0</v>
      </c>
      <c r="BB399" s="166">
        <f t="shared" si="226"/>
        <v>0</v>
      </c>
      <c r="BC399" s="44">
        <v>695538</v>
      </c>
      <c r="BD399" s="163"/>
      <c r="BE399" s="165"/>
      <c r="BF399" s="165"/>
      <c r="BG399" s="165"/>
      <c r="BH399" s="166"/>
      <c r="BJ399" s="167"/>
      <c r="CA399" s="163">
        <v>717</v>
      </c>
      <c r="CB399" s="45">
        <v>734</v>
      </c>
      <c r="CC399" s="44" t="s">
        <v>495</v>
      </c>
      <c r="CD399" s="168">
        <f t="shared" si="227"/>
        <v>660024</v>
      </c>
      <c r="CE399" s="169">
        <v>634180</v>
      </c>
      <c r="CF399" s="156">
        <f t="shared" si="228"/>
        <v>25844</v>
      </c>
      <c r="CG399" s="156">
        <v>0</v>
      </c>
      <c r="CH399" s="156">
        <v>0</v>
      </c>
      <c r="CI399" s="156">
        <f t="shared" si="229"/>
        <v>0</v>
      </c>
      <c r="CJ399" s="169">
        <f t="shared" si="206"/>
        <v>25844</v>
      </c>
      <c r="CK399" s="170">
        <f t="shared" si="207"/>
        <v>25844</v>
      </c>
      <c r="CZ399" s="156"/>
      <c r="DA399" s="163">
        <v>717</v>
      </c>
      <c r="DB399" s="44" t="s">
        <v>495</v>
      </c>
      <c r="DC399" s="156"/>
      <c r="DD399" s="156"/>
      <c r="DE399" s="156"/>
      <c r="DF399" s="156"/>
      <c r="DG399" s="171">
        <f t="shared" si="208"/>
        <v>0</v>
      </c>
      <c r="DH399" s="156"/>
      <c r="DI399" s="156"/>
      <c r="DJ399" s="156"/>
      <c r="DK399" s="171">
        <f t="shared" si="209"/>
        <v>0</v>
      </c>
      <c r="DL399" s="172">
        <f t="shared" si="210"/>
        <v>0</v>
      </c>
      <c r="DM399" s="156"/>
      <c r="DN399" s="172">
        <f t="shared" si="211"/>
        <v>0</v>
      </c>
      <c r="DO399" s="156"/>
      <c r="DP399" s="162">
        <f t="shared" si="212"/>
        <v>25844</v>
      </c>
      <c r="DQ399" s="156">
        <f t="shared" si="213"/>
        <v>0</v>
      </c>
      <c r="DR399" s="156">
        <f t="shared" si="230"/>
        <v>25844</v>
      </c>
      <c r="DS399" s="171"/>
      <c r="DT399" s="172">
        <f t="shared" si="231"/>
        <v>0</v>
      </c>
      <c r="DU399" s="156"/>
      <c r="DV399" s="173"/>
      <c r="DW399" s="174"/>
      <c r="DX399" s="174"/>
      <c r="DY399" s="174"/>
      <c r="DZ399" s="171"/>
      <c r="EA399" s="175"/>
      <c r="EB399" s="176"/>
      <c r="EC399" s="177">
        <f t="shared" si="214"/>
        <v>-717</v>
      </c>
      <c r="ED399" s="175"/>
      <c r="EE399" s="178"/>
      <c r="EF399" s="175"/>
      <c r="EG399" s="175"/>
      <c r="EH399" s="174"/>
      <c r="EI399" s="175"/>
      <c r="EJ399" s="175"/>
      <c r="EK399" s="175"/>
      <c r="EL399" s="175"/>
      <c r="EM399" s="175"/>
    </row>
    <row r="400" spans="1:143" s="44" customFormat="1" ht="12" x14ac:dyDescent="0.2">
      <c r="A400" s="154">
        <v>720</v>
      </c>
      <c r="B400" s="45">
        <v>737</v>
      </c>
      <c r="C400" s="44" t="s">
        <v>496</v>
      </c>
      <c r="D400" s="155">
        <f t="shared" si="215"/>
        <v>13.390032458194664</v>
      </c>
      <c r="E400" s="156">
        <f t="shared" si="216"/>
        <v>186850.21130695584</v>
      </c>
      <c r="F400" s="156">
        <f t="shared" si="216"/>
        <v>0</v>
      </c>
      <c r="G400" s="156">
        <f t="shared" si="216"/>
        <v>12559.850445786593</v>
      </c>
      <c r="H400" s="157">
        <f t="shared" si="199"/>
        <v>199410.06175274245</v>
      </c>
      <c r="I400" s="156"/>
      <c r="J400" s="158">
        <f t="shared" si="217"/>
        <v>12559.850445786593</v>
      </c>
      <c r="K400" s="159">
        <f t="shared" si="218"/>
        <v>22972.583873860985</v>
      </c>
      <c r="L400" s="160">
        <f t="shared" si="200"/>
        <v>35532.434319647582</v>
      </c>
      <c r="M400" s="156"/>
      <c r="N400" s="161">
        <f t="shared" si="201"/>
        <v>163877.62743309487</v>
      </c>
      <c r="O400" s="156"/>
      <c r="P400" s="162">
        <f t="shared" si="219"/>
        <v>12559.850445786593</v>
      </c>
      <c r="Q400" s="156">
        <f t="shared" si="220"/>
        <v>0</v>
      </c>
      <c r="R400" s="156">
        <f t="shared" si="221"/>
        <v>0</v>
      </c>
      <c r="S400" s="156">
        <f t="shared" si="222"/>
        <v>0</v>
      </c>
      <c r="T400" s="156">
        <f t="shared" si="202"/>
        <v>22972.583873860985</v>
      </c>
      <c r="U400" s="157">
        <f t="shared" si="203"/>
        <v>35532.434319647582</v>
      </c>
      <c r="V400" s="156"/>
      <c r="W400" s="161">
        <f t="shared" si="204"/>
        <v>59830.861752742429</v>
      </c>
      <c r="AA400" s="163">
        <v>720</v>
      </c>
      <c r="AB400" s="164">
        <v>13.390032458194664</v>
      </c>
      <c r="AC400" s="164">
        <v>0</v>
      </c>
      <c r="AD400" s="164">
        <v>0</v>
      </c>
      <c r="AE400" s="164">
        <v>0</v>
      </c>
      <c r="AF400" s="164">
        <v>0</v>
      </c>
      <c r="AG400" s="164">
        <v>0</v>
      </c>
      <c r="AH400" s="164">
        <v>188910</v>
      </c>
      <c r="AI400" s="165">
        <v>2059.7886930440854</v>
      </c>
      <c r="AJ400" s="165">
        <v>0</v>
      </c>
      <c r="AK400" s="165">
        <v>0</v>
      </c>
      <c r="AL400" s="165">
        <v>186850.21130695584</v>
      </c>
      <c r="AM400" s="165">
        <v>0</v>
      </c>
      <c r="AN400" s="165">
        <v>12559.850445786593</v>
      </c>
      <c r="AO400" s="165">
        <v>199410.06175274259</v>
      </c>
      <c r="AP400" s="165">
        <v>0</v>
      </c>
      <c r="AQ400" s="165">
        <v>0</v>
      </c>
      <c r="AR400" s="165">
        <v>0</v>
      </c>
      <c r="AS400" s="165">
        <v>0</v>
      </c>
      <c r="AT400" s="165">
        <v>0</v>
      </c>
      <c r="AU400" s="166">
        <v>199410.06175274259</v>
      </c>
      <c r="AW400" s="163">
        <f t="shared" si="205"/>
        <v>720</v>
      </c>
      <c r="AX400" s="164">
        <f t="shared" si="223"/>
        <v>0</v>
      </c>
      <c r="AY400" s="165">
        <f t="shared" si="224"/>
        <v>0</v>
      </c>
      <c r="AZ400" s="165">
        <f t="shared" si="225"/>
        <v>0</v>
      </c>
      <c r="BA400" s="165">
        <f t="shared" si="225"/>
        <v>0</v>
      </c>
      <c r="BB400" s="166">
        <f t="shared" si="226"/>
        <v>0</v>
      </c>
      <c r="BC400" s="44">
        <v>201468</v>
      </c>
      <c r="BD400" s="163"/>
      <c r="BE400" s="165"/>
      <c r="BF400" s="165"/>
      <c r="BG400" s="165"/>
      <c r="BH400" s="166"/>
      <c r="BJ400" s="167"/>
      <c r="CA400" s="163">
        <v>720</v>
      </c>
      <c r="CB400" s="45">
        <v>737</v>
      </c>
      <c r="CC400" s="44" t="s">
        <v>496</v>
      </c>
      <c r="CD400" s="168">
        <f t="shared" si="227"/>
        <v>186850.21130695584</v>
      </c>
      <c r="CE400" s="169">
        <v>175941</v>
      </c>
      <c r="CF400" s="156">
        <f t="shared" si="228"/>
        <v>10909.21130695584</v>
      </c>
      <c r="CG400" s="156">
        <v>36361.799999999996</v>
      </c>
      <c r="CH400" s="156">
        <v>0</v>
      </c>
      <c r="CI400" s="156">
        <f t="shared" si="229"/>
        <v>0</v>
      </c>
      <c r="CJ400" s="169">
        <f t="shared" si="206"/>
        <v>47271.011306955836</v>
      </c>
      <c r="CK400" s="170">
        <f t="shared" si="207"/>
        <v>22972.583873860985</v>
      </c>
      <c r="CZ400" s="156"/>
      <c r="DA400" s="163">
        <v>720</v>
      </c>
      <c r="DB400" s="44" t="s">
        <v>496</v>
      </c>
      <c r="DC400" s="156"/>
      <c r="DD400" s="156"/>
      <c r="DE400" s="156"/>
      <c r="DF400" s="156"/>
      <c r="DG400" s="171">
        <f t="shared" si="208"/>
        <v>0</v>
      </c>
      <c r="DH400" s="156"/>
      <c r="DI400" s="156"/>
      <c r="DJ400" s="156"/>
      <c r="DK400" s="171">
        <f t="shared" si="209"/>
        <v>0</v>
      </c>
      <c r="DL400" s="172">
        <f t="shared" si="210"/>
        <v>0</v>
      </c>
      <c r="DM400" s="156"/>
      <c r="DN400" s="172">
        <f t="shared" si="211"/>
        <v>0</v>
      </c>
      <c r="DO400" s="156"/>
      <c r="DP400" s="162">
        <f t="shared" si="212"/>
        <v>10909.21130695584</v>
      </c>
      <c r="DQ400" s="156">
        <f t="shared" si="213"/>
        <v>0</v>
      </c>
      <c r="DR400" s="156">
        <f t="shared" si="230"/>
        <v>10909.21130695584</v>
      </c>
      <c r="DS400" s="171"/>
      <c r="DT400" s="172">
        <f t="shared" si="231"/>
        <v>0</v>
      </c>
      <c r="DU400" s="156"/>
      <c r="DV400" s="173"/>
      <c r="DW400" s="174"/>
      <c r="DX400" s="174"/>
      <c r="DY400" s="174"/>
      <c r="DZ400" s="171"/>
      <c r="EA400" s="175"/>
      <c r="EB400" s="176"/>
      <c r="EC400" s="177">
        <f t="shared" si="214"/>
        <v>-720</v>
      </c>
      <c r="ED400" s="175"/>
      <c r="EE400" s="178"/>
      <c r="EF400" s="175"/>
      <c r="EG400" s="175"/>
      <c r="EH400" s="174"/>
      <c r="EI400" s="175"/>
      <c r="EJ400" s="175"/>
      <c r="EK400" s="175"/>
      <c r="EL400" s="175"/>
      <c r="EM400" s="175"/>
    </row>
    <row r="401" spans="1:143" s="44" customFormat="1" ht="12" x14ac:dyDescent="0.2">
      <c r="A401" s="154">
        <v>725</v>
      </c>
      <c r="B401" s="45">
        <v>738</v>
      </c>
      <c r="C401" s="44" t="s">
        <v>497</v>
      </c>
      <c r="D401" s="155">
        <f t="shared" si="215"/>
        <v>33.080857882410939</v>
      </c>
      <c r="E401" s="156">
        <f t="shared" si="216"/>
        <v>484715.99054603715</v>
      </c>
      <c r="F401" s="156">
        <f t="shared" si="216"/>
        <v>0</v>
      </c>
      <c r="G401" s="156">
        <f t="shared" si="216"/>
        <v>31029.844693701463</v>
      </c>
      <c r="H401" s="157">
        <f t="shared" si="199"/>
        <v>515745.83523973863</v>
      </c>
      <c r="I401" s="156"/>
      <c r="J401" s="158">
        <f t="shared" si="217"/>
        <v>31029.844693701463</v>
      </c>
      <c r="K401" s="159">
        <f t="shared" si="218"/>
        <v>14579.429424759013</v>
      </c>
      <c r="L401" s="160">
        <f t="shared" si="200"/>
        <v>45609.274118460475</v>
      </c>
      <c r="M401" s="156"/>
      <c r="N401" s="161">
        <f t="shared" si="201"/>
        <v>470136.56112127815</v>
      </c>
      <c r="O401" s="156"/>
      <c r="P401" s="162">
        <f t="shared" si="219"/>
        <v>31029.844693701463</v>
      </c>
      <c r="Q401" s="156">
        <f t="shared" si="220"/>
        <v>916.30697520214346</v>
      </c>
      <c r="R401" s="156">
        <f t="shared" si="221"/>
        <v>0</v>
      </c>
      <c r="S401" s="156">
        <f t="shared" si="222"/>
        <v>0</v>
      </c>
      <c r="T401" s="156">
        <f t="shared" si="202"/>
        <v>14579.429424759013</v>
      </c>
      <c r="U401" s="157">
        <f t="shared" si="203"/>
        <v>46525.581093662622</v>
      </c>
      <c r="V401" s="156"/>
      <c r="W401" s="161">
        <f t="shared" si="204"/>
        <v>70907.74221494075</v>
      </c>
      <c r="AA401" s="163">
        <v>725</v>
      </c>
      <c r="AB401" s="164">
        <v>33.080857882410939</v>
      </c>
      <c r="AC401" s="164">
        <v>0</v>
      </c>
      <c r="AD401" s="164">
        <v>0</v>
      </c>
      <c r="AE401" s="164">
        <v>0</v>
      </c>
      <c r="AF401" s="164">
        <v>0</v>
      </c>
      <c r="AG401" s="164">
        <v>0</v>
      </c>
      <c r="AH401" s="164">
        <v>487641</v>
      </c>
      <c r="AI401" s="165">
        <v>2925.0094539627753</v>
      </c>
      <c r="AJ401" s="165">
        <v>0</v>
      </c>
      <c r="AK401" s="165">
        <v>0</v>
      </c>
      <c r="AL401" s="165">
        <v>484715.99054603715</v>
      </c>
      <c r="AM401" s="165">
        <v>0</v>
      </c>
      <c r="AN401" s="165">
        <v>31029.844693701463</v>
      </c>
      <c r="AO401" s="165">
        <v>515745.83523973852</v>
      </c>
      <c r="AP401" s="165">
        <v>0</v>
      </c>
      <c r="AQ401" s="165">
        <v>916.30697520214346</v>
      </c>
      <c r="AR401" s="165">
        <v>0</v>
      </c>
      <c r="AS401" s="165">
        <v>0</v>
      </c>
      <c r="AT401" s="165">
        <v>916.30697520214346</v>
      </c>
      <c r="AU401" s="166">
        <v>516662.14221494074</v>
      </c>
      <c r="AW401" s="163">
        <f t="shared" si="205"/>
        <v>725</v>
      </c>
      <c r="AX401" s="164">
        <f t="shared" si="223"/>
        <v>0</v>
      </c>
      <c r="AY401" s="165">
        <f t="shared" si="224"/>
        <v>0</v>
      </c>
      <c r="AZ401" s="165">
        <f t="shared" si="225"/>
        <v>0</v>
      </c>
      <c r="BA401" s="165">
        <f t="shared" si="225"/>
        <v>0</v>
      </c>
      <c r="BB401" s="166">
        <f t="shared" si="226"/>
        <v>0</v>
      </c>
      <c r="BC401" s="44">
        <v>518667</v>
      </c>
      <c r="BD401" s="163"/>
      <c r="BE401" s="165"/>
      <c r="BF401" s="165"/>
      <c r="BG401" s="165"/>
      <c r="BH401" s="166"/>
      <c r="BJ401" s="167"/>
      <c r="CA401" s="163">
        <v>725</v>
      </c>
      <c r="CB401" s="45">
        <v>738</v>
      </c>
      <c r="CC401" s="44" t="s">
        <v>497</v>
      </c>
      <c r="CD401" s="168">
        <f t="shared" si="227"/>
        <v>484715.99054603715</v>
      </c>
      <c r="CE401" s="169">
        <v>479024</v>
      </c>
      <c r="CF401" s="156">
        <f t="shared" si="228"/>
        <v>5691.9905460371519</v>
      </c>
      <c r="CG401" s="156">
        <v>26788.799999999999</v>
      </c>
      <c r="CH401" s="156">
        <v>6480.8</v>
      </c>
      <c r="CI401" s="156">
        <f t="shared" si="229"/>
        <v>0</v>
      </c>
      <c r="CJ401" s="169">
        <f t="shared" si="206"/>
        <v>38961.59054603715</v>
      </c>
      <c r="CK401" s="170">
        <f t="shared" si="207"/>
        <v>14579.429424759013</v>
      </c>
      <c r="CZ401" s="156"/>
      <c r="DA401" s="163">
        <v>725</v>
      </c>
      <c r="DB401" s="44" t="s">
        <v>497</v>
      </c>
      <c r="DC401" s="156"/>
      <c r="DD401" s="156"/>
      <c r="DE401" s="156"/>
      <c r="DF401" s="156"/>
      <c r="DG401" s="171">
        <f t="shared" si="208"/>
        <v>0</v>
      </c>
      <c r="DH401" s="156"/>
      <c r="DI401" s="156"/>
      <c r="DJ401" s="156"/>
      <c r="DK401" s="171">
        <f t="shared" si="209"/>
        <v>0</v>
      </c>
      <c r="DL401" s="172">
        <f t="shared" si="210"/>
        <v>0</v>
      </c>
      <c r="DM401" s="156"/>
      <c r="DN401" s="172">
        <f t="shared" si="211"/>
        <v>0</v>
      </c>
      <c r="DO401" s="156"/>
      <c r="DP401" s="162">
        <f t="shared" si="212"/>
        <v>5691.9905460371519</v>
      </c>
      <c r="DQ401" s="156">
        <f t="shared" si="213"/>
        <v>0</v>
      </c>
      <c r="DR401" s="156">
        <f t="shared" si="230"/>
        <v>5691.9905460371519</v>
      </c>
      <c r="DS401" s="171"/>
      <c r="DT401" s="172">
        <f t="shared" si="231"/>
        <v>0</v>
      </c>
      <c r="DU401" s="156"/>
      <c r="DV401" s="173"/>
      <c r="DW401" s="174"/>
      <c r="DX401" s="174"/>
      <c r="DY401" s="174"/>
      <c r="DZ401" s="171"/>
      <c r="EA401" s="175"/>
      <c r="EB401" s="176"/>
      <c r="EC401" s="177">
        <f t="shared" si="214"/>
        <v>-725</v>
      </c>
      <c r="ED401" s="175"/>
      <c r="EE401" s="178"/>
      <c r="EF401" s="175"/>
      <c r="EG401" s="175"/>
      <c r="EH401" s="174"/>
      <c r="EI401" s="175"/>
      <c r="EJ401" s="175"/>
      <c r="EK401" s="175"/>
      <c r="EL401" s="175"/>
      <c r="EM401" s="175"/>
    </row>
    <row r="402" spans="1:143" s="44" customFormat="1" ht="12" x14ac:dyDescent="0.2">
      <c r="A402" s="154">
        <v>728</v>
      </c>
      <c r="B402" s="45">
        <v>787</v>
      </c>
      <c r="C402" s="44" t="s">
        <v>498</v>
      </c>
      <c r="D402" s="155">
        <f t="shared" si="215"/>
        <v>0</v>
      </c>
      <c r="E402" s="156">
        <f t="shared" si="216"/>
        <v>0</v>
      </c>
      <c r="F402" s="156">
        <f t="shared" si="216"/>
        <v>0</v>
      </c>
      <c r="G402" s="156">
        <f t="shared" si="216"/>
        <v>0</v>
      </c>
      <c r="H402" s="157">
        <f t="shared" si="199"/>
        <v>0</v>
      </c>
      <c r="I402" s="156"/>
      <c r="J402" s="158">
        <f t="shared" si="217"/>
        <v>0</v>
      </c>
      <c r="K402" s="159">
        <f t="shared" si="218"/>
        <v>0</v>
      </c>
      <c r="L402" s="160">
        <f t="shared" si="200"/>
        <v>0</v>
      </c>
      <c r="M402" s="156"/>
      <c r="N402" s="161">
        <f t="shared" si="201"/>
        <v>0</v>
      </c>
      <c r="O402" s="156"/>
      <c r="P402" s="162">
        <f t="shared" si="219"/>
        <v>0</v>
      </c>
      <c r="Q402" s="156">
        <f t="shared" si="220"/>
        <v>0</v>
      </c>
      <c r="R402" s="156">
        <f t="shared" si="221"/>
        <v>0</v>
      </c>
      <c r="S402" s="156">
        <f t="shared" si="222"/>
        <v>0</v>
      </c>
      <c r="T402" s="156">
        <f t="shared" si="202"/>
        <v>0</v>
      </c>
      <c r="U402" s="157">
        <f t="shared" si="203"/>
        <v>0</v>
      </c>
      <c r="V402" s="156"/>
      <c r="W402" s="161">
        <f t="shared" si="204"/>
        <v>0</v>
      </c>
      <c r="AA402" s="163">
        <v>728</v>
      </c>
      <c r="AB402" s="164"/>
      <c r="AC402" s="164"/>
      <c r="AD402" s="164"/>
      <c r="AE402" s="164"/>
      <c r="AF402" s="164"/>
      <c r="AG402" s="164"/>
      <c r="AH402" s="164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6"/>
      <c r="AW402" s="163">
        <f t="shared" si="205"/>
        <v>728</v>
      </c>
      <c r="AX402" s="164">
        <f t="shared" si="223"/>
        <v>0</v>
      </c>
      <c r="AY402" s="165">
        <f t="shared" si="224"/>
        <v>0</v>
      </c>
      <c r="AZ402" s="165">
        <f t="shared" si="225"/>
        <v>0</v>
      </c>
      <c r="BA402" s="165">
        <f t="shared" si="225"/>
        <v>0</v>
      </c>
      <c r="BB402" s="166">
        <f t="shared" si="226"/>
        <v>0</v>
      </c>
      <c r="BD402" s="163"/>
      <c r="BE402" s="165"/>
      <c r="BF402" s="165"/>
      <c r="BG402" s="165"/>
      <c r="BH402" s="166"/>
      <c r="BJ402" s="167"/>
      <c r="CA402" s="163">
        <v>728</v>
      </c>
      <c r="CB402" s="45">
        <v>787</v>
      </c>
      <c r="CC402" s="44" t="s">
        <v>498</v>
      </c>
      <c r="CD402" s="168">
        <f t="shared" si="227"/>
        <v>0</v>
      </c>
      <c r="CE402" s="169">
        <v>0</v>
      </c>
      <c r="CF402" s="156">
        <f t="shared" si="228"/>
        <v>0</v>
      </c>
      <c r="CG402" s="156">
        <v>0</v>
      </c>
      <c r="CH402" s="156">
        <v>0</v>
      </c>
      <c r="CI402" s="156">
        <f t="shared" si="229"/>
        <v>0</v>
      </c>
      <c r="CJ402" s="169">
        <f t="shared" si="206"/>
        <v>0</v>
      </c>
      <c r="CK402" s="170">
        <f t="shared" si="207"/>
        <v>0</v>
      </c>
      <c r="CZ402" s="156"/>
      <c r="DA402" s="163">
        <v>728</v>
      </c>
      <c r="DB402" s="44" t="s">
        <v>498</v>
      </c>
      <c r="DC402" s="156"/>
      <c r="DD402" s="156"/>
      <c r="DE402" s="156"/>
      <c r="DF402" s="156"/>
      <c r="DG402" s="171">
        <f t="shared" si="208"/>
        <v>0</v>
      </c>
      <c r="DH402" s="156"/>
      <c r="DI402" s="156"/>
      <c r="DJ402" s="156"/>
      <c r="DK402" s="171">
        <f t="shared" si="209"/>
        <v>0</v>
      </c>
      <c r="DL402" s="172">
        <f t="shared" si="210"/>
        <v>0</v>
      </c>
      <c r="DM402" s="156"/>
      <c r="DN402" s="172">
        <f t="shared" si="211"/>
        <v>0</v>
      </c>
      <c r="DO402" s="156"/>
      <c r="DP402" s="162">
        <f t="shared" si="212"/>
        <v>0</v>
      </c>
      <c r="DQ402" s="156">
        <f t="shared" si="213"/>
        <v>0</v>
      </c>
      <c r="DR402" s="156">
        <f t="shared" si="230"/>
        <v>0</v>
      </c>
      <c r="DS402" s="171"/>
      <c r="DT402" s="172">
        <f t="shared" si="231"/>
        <v>0</v>
      </c>
      <c r="DU402" s="156"/>
      <c r="DV402" s="173"/>
      <c r="DW402" s="174"/>
      <c r="DX402" s="174"/>
      <c r="DY402" s="174"/>
      <c r="DZ402" s="171"/>
      <c r="EA402" s="175"/>
      <c r="EB402" s="176"/>
      <c r="EC402" s="177">
        <f t="shared" si="214"/>
        <v>-728</v>
      </c>
      <c r="ED402" s="175"/>
      <c r="EE402" s="178"/>
      <c r="EF402" s="175"/>
      <c r="EG402" s="175"/>
      <c r="EH402" s="174"/>
      <c r="EI402" s="175"/>
      <c r="EJ402" s="175"/>
      <c r="EK402" s="175"/>
      <c r="EL402" s="175"/>
      <c r="EM402" s="175"/>
    </row>
    <row r="403" spans="1:143" s="44" customFormat="1" ht="12" x14ac:dyDescent="0.2">
      <c r="A403" s="154">
        <v>730</v>
      </c>
      <c r="B403" s="45">
        <v>741</v>
      </c>
      <c r="C403" s="44" t="s">
        <v>499</v>
      </c>
      <c r="D403" s="155">
        <f t="shared" si="215"/>
        <v>8</v>
      </c>
      <c r="E403" s="156">
        <f t="shared" si="216"/>
        <v>135687.76</v>
      </c>
      <c r="F403" s="156">
        <f t="shared" si="216"/>
        <v>0</v>
      </c>
      <c r="G403" s="156">
        <f t="shared" si="216"/>
        <v>7504</v>
      </c>
      <c r="H403" s="157">
        <f t="shared" si="199"/>
        <v>143191.76</v>
      </c>
      <c r="I403" s="156"/>
      <c r="J403" s="158">
        <f t="shared" si="217"/>
        <v>7504</v>
      </c>
      <c r="K403" s="159">
        <f t="shared" si="218"/>
        <v>1469.230119240415</v>
      </c>
      <c r="L403" s="160">
        <f t="shared" si="200"/>
        <v>8973.2301192404157</v>
      </c>
      <c r="M403" s="156"/>
      <c r="N403" s="161">
        <f t="shared" si="201"/>
        <v>134218.5298807596</v>
      </c>
      <c r="O403" s="156"/>
      <c r="P403" s="162">
        <f t="shared" si="219"/>
        <v>7504</v>
      </c>
      <c r="Q403" s="156">
        <f t="shared" si="220"/>
        <v>72.01676777129714</v>
      </c>
      <c r="R403" s="156">
        <f t="shared" si="221"/>
        <v>0</v>
      </c>
      <c r="S403" s="156">
        <f t="shared" si="222"/>
        <v>0</v>
      </c>
      <c r="T403" s="156">
        <f t="shared" si="202"/>
        <v>1469.230119240415</v>
      </c>
      <c r="U403" s="157">
        <f t="shared" si="203"/>
        <v>9045.2468870117118</v>
      </c>
      <c r="V403" s="156"/>
      <c r="W403" s="161">
        <f t="shared" si="204"/>
        <v>12004.616767771297</v>
      </c>
      <c r="AA403" s="163">
        <v>730</v>
      </c>
      <c r="AB403" s="164">
        <v>8</v>
      </c>
      <c r="AC403" s="164">
        <v>0</v>
      </c>
      <c r="AD403" s="164">
        <v>0</v>
      </c>
      <c r="AE403" s="164">
        <v>0</v>
      </c>
      <c r="AF403" s="164">
        <v>0</v>
      </c>
      <c r="AG403" s="164">
        <v>0</v>
      </c>
      <c r="AH403" s="164">
        <v>135792</v>
      </c>
      <c r="AI403" s="165">
        <v>104.24</v>
      </c>
      <c r="AJ403" s="165">
        <v>0</v>
      </c>
      <c r="AK403" s="165">
        <v>0</v>
      </c>
      <c r="AL403" s="165">
        <v>135687.76</v>
      </c>
      <c r="AM403" s="165">
        <v>0</v>
      </c>
      <c r="AN403" s="165">
        <v>7504</v>
      </c>
      <c r="AO403" s="165">
        <v>143191.76</v>
      </c>
      <c r="AP403" s="165">
        <v>0</v>
      </c>
      <c r="AQ403" s="165">
        <v>72.01676777129714</v>
      </c>
      <c r="AR403" s="165">
        <v>0</v>
      </c>
      <c r="AS403" s="165">
        <v>0</v>
      </c>
      <c r="AT403" s="165">
        <v>72.01676777129714</v>
      </c>
      <c r="AU403" s="166">
        <v>143263.77676777131</v>
      </c>
      <c r="AW403" s="163">
        <f t="shared" si="205"/>
        <v>730</v>
      </c>
      <c r="AX403" s="164">
        <f t="shared" si="223"/>
        <v>0</v>
      </c>
      <c r="AY403" s="165">
        <f t="shared" si="224"/>
        <v>0</v>
      </c>
      <c r="AZ403" s="165">
        <f t="shared" si="225"/>
        <v>0</v>
      </c>
      <c r="BA403" s="165">
        <f t="shared" si="225"/>
        <v>0</v>
      </c>
      <c r="BB403" s="166">
        <f t="shared" si="226"/>
        <v>0</v>
      </c>
      <c r="BC403" s="44">
        <v>143296</v>
      </c>
      <c r="BD403" s="163"/>
      <c r="BE403" s="165"/>
      <c r="BF403" s="165"/>
      <c r="BG403" s="165"/>
      <c r="BH403" s="166"/>
      <c r="BJ403" s="167"/>
      <c r="CA403" s="163">
        <v>730</v>
      </c>
      <c r="CB403" s="45">
        <v>741</v>
      </c>
      <c r="CC403" s="44" t="s">
        <v>499</v>
      </c>
      <c r="CD403" s="168">
        <f t="shared" si="227"/>
        <v>135687.76</v>
      </c>
      <c r="CE403" s="169">
        <v>138464</v>
      </c>
      <c r="CF403" s="156">
        <f t="shared" si="228"/>
        <v>0</v>
      </c>
      <c r="CG403" s="156">
        <v>4428.5999999999995</v>
      </c>
      <c r="CH403" s="156">
        <v>0</v>
      </c>
      <c r="CI403" s="156">
        <f t="shared" si="229"/>
        <v>0</v>
      </c>
      <c r="CJ403" s="169">
        <f t="shared" si="206"/>
        <v>4428.5999999999995</v>
      </c>
      <c r="CK403" s="170">
        <f t="shared" si="207"/>
        <v>1469.230119240415</v>
      </c>
      <c r="CZ403" s="156"/>
      <c r="DA403" s="163">
        <v>730</v>
      </c>
      <c r="DB403" s="44" t="s">
        <v>499</v>
      </c>
      <c r="DC403" s="156"/>
      <c r="DD403" s="156"/>
      <c r="DE403" s="156"/>
      <c r="DF403" s="156"/>
      <c r="DG403" s="171">
        <f t="shared" si="208"/>
        <v>0</v>
      </c>
      <c r="DH403" s="156"/>
      <c r="DI403" s="156"/>
      <c r="DJ403" s="156"/>
      <c r="DK403" s="171">
        <f t="shared" si="209"/>
        <v>0</v>
      </c>
      <c r="DL403" s="172">
        <f t="shared" si="210"/>
        <v>0</v>
      </c>
      <c r="DM403" s="156"/>
      <c r="DN403" s="172">
        <f t="shared" si="211"/>
        <v>0</v>
      </c>
      <c r="DO403" s="156"/>
      <c r="DP403" s="162">
        <f t="shared" si="212"/>
        <v>0</v>
      </c>
      <c r="DQ403" s="156">
        <f t="shared" si="213"/>
        <v>0</v>
      </c>
      <c r="DR403" s="156">
        <f t="shared" si="230"/>
        <v>0</v>
      </c>
      <c r="DS403" s="171"/>
      <c r="DT403" s="172">
        <f t="shared" si="231"/>
        <v>0</v>
      </c>
      <c r="DU403" s="156"/>
      <c r="DV403" s="173"/>
      <c r="DW403" s="174"/>
      <c r="DX403" s="174"/>
      <c r="DY403" s="174"/>
      <c r="DZ403" s="171"/>
      <c r="EA403" s="175"/>
      <c r="EB403" s="176"/>
      <c r="EC403" s="177">
        <f t="shared" si="214"/>
        <v>-730</v>
      </c>
      <c r="ED403" s="175"/>
      <c r="EE403" s="178"/>
      <c r="EF403" s="175"/>
      <c r="EG403" s="175"/>
      <c r="EH403" s="174"/>
      <c r="EI403" s="175"/>
      <c r="EJ403" s="175"/>
      <c r="EK403" s="175"/>
      <c r="EL403" s="175"/>
      <c r="EM403" s="175"/>
    </row>
    <row r="404" spans="1:143" s="44" customFormat="1" ht="12" x14ac:dyDescent="0.2">
      <c r="A404" s="154">
        <v>735</v>
      </c>
      <c r="B404" s="45">
        <v>740</v>
      </c>
      <c r="C404" s="44" t="s">
        <v>500</v>
      </c>
      <c r="D404" s="155">
        <f t="shared" si="215"/>
        <v>56.906382335439666</v>
      </c>
      <c r="E404" s="156">
        <f t="shared" si="216"/>
        <v>905754.94258159841</v>
      </c>
      <c r="F404" s="156">
        <f t="shared" si="216"/>
        <v>0</v>
      </c>
      <c r="G404" s="156">
        <f t="shared" si="216"/>
        <v>53378.186630642434</v>
      </c>
      <c r="H404" s="157">
        <f t="shared" si="199"/>
        <v>959133.1292122408</v>
      </c>
      <c r="I404" s="156"/>
      <c r="J404" s="158">
        <f t="shared" si="217"/>
        <v>53378.186630642434</v>
      </c>
      <c r="K404" s="159">
        <f t="shared" si="218"/>
        <v>36801.427646719247</v>
      </c>
      <c r="L404" s="160">
        <f t="shared" si="200"/>
        <v>90179.614277361688</v>
      </c>
      <c r="M404" s="156"/>
      <c r="N404" s="161">
        <f t="shared" si="201"/>
        <v>868953.51493487915</v>
      </c>
      <c r="O404" s="156"/>
      <c r="P404" s="162">
        <f t="shared" si="219"/>
        <v>53378.186630642434</v>
      </c>
      <c r="Q404" s="156">
        <f t="shared" si="220"/>
        <v>502.83925639853413</v>
      </c>
      <c r="R404" s="156">
        <f t="shared" si="221"/>
        <v>0</v>
      </c>
      <c r="S404" s="156">
        <f t="shared" si="222"/>
        <v>0</v>
      </c>
      <c r="T404" s="156">
        <f t="shared" si="202"/>
        <v>36801.427646719247</v>
      </c>
      <c r="U404" s="157">
        <f t="shared" si="203"/>
        <v>90682.453533760214</v>
      </c>
      <c r="V404" s="156"/>
      <c r="W404" s="161">
        <f t="shared" si="204"/>
        <v>111111.76846863938</v>
      </c>
      <c r="AA404" s="163">
        <v>735</v>
      </c>
      <c r="AB404" s="164">
        <v>56.906382335439666</v>
      </c>
      <c r="AC404" s="164">
        <v>0</v>
      </c>
      <c r="AD404" s="164">
        <v>0</v>
      </c>
      <c r="AE404" s="164">
        <v>0</v>
      </c>
      <c r="AF404" s="164">
        <v>0</v>
      </c>
      <c r="AG404" s="164">
        <v>0</v>
      </c>
      <c r="AH404" s="164">
        <v>919561</v>
      </c>
      <c r="AI404" s="165">
        <v>13806.05741840102</v>
      </c>
      <c r="AJ404" s="165">
        <v>0</v>
      </c>
      <c r="AK404" s="165">
        <v>0</v>
      </c>
      <c r="AL404" s="165">
        <v>905754.94258159841</v>
      </c>
      <c r="AM404" s="165">
        <v>0</v>
      </c>
      <c r="AN404" s="165">
        <v>53378.186630642434</v>
      </c>
      <c r="AO404" s="165">
        <v>959133.12921224197</v>
      </c>
      <c r="AP404" s="165">
        <v>0</v>
      </c>
      <c r="AQ404" s="165">
        <v>502.83925639853413</v>
      </c>
      <c r="AR404" s="165">
        <v>0</v>
      </c>
      <c r="AS404" s="165">
        <v>0</v>
      </c>
      <c r="AT404" s="165">
        <v>502.83925639853413</v>
      </c>
      <c r="AU404" s="166">
        <v>959635.96846864047</v>
      </c>
      <c r="AW404" s="163">
        <f t="shared" si="205"/>
        <v>735</v>
      </c>
      <c r="AX404" s="164">
        <f t="shared" si="223"/>
        <v>0</v>
      </c>
      <c r="AY404" s="165">
        <f t="shared" si="224"/>
        <v>0</v>
      </c>
      <c r="AZ404" s="165">
        <f t="shared" si="225"/>
        <v>0</v>
      </c>
      <c r="BA404" s="165">
        <f t="shared" si="225"/>
        <v>0</v>
      </c>
      <c r="BB404" s="166">
        <f t="shared" si="226"/>
        <v>0</v>
      </c>
      <c r="BC404" s="44">
        <v>972941</v>
      </c>
      <c r="BD404" s="163"/>
      <c r="BE404" s="165"/>
      <c r="BF404" s="165"/>
      <c r="BG404" s="165"/>
      <c r="BH404" s="166"/>
      <c r="BJ404" s="167"/>
      <c r="CA404" s="163">
        <v>735</v>
      </c>
      <c r="CB404" s="45">
        <v>740</v>
      </c>
      <c r="CC404" s="44" t="s">
        <v>500</v>
      </c>
      <c r="CD404" s="168">
        <f t="shared" si="227"/>
        <v>905754.94258159841</v>
      </c>
      <c r="CE404" s="169">
        <v>879096</v>
      </c>
      <c r="CF404" s="156">
        <f t="shared" si="228"/>
        <v>26658.942581598414</v>
      </c>
      <c r="CG404" s="156">
        <v>30571.8</v>
      </c>
      <c r="CH404" s="156">
        <v>0</v>
      </c>
      <c r="CI404" s="156">
        <f t="shared" si="229"/>
        <v>0</v>
      </c>
      <c r="CJ404" s="169">
        <f t="shared" si="206"/>
        <v>57230.742581598417</v>
      </c>
      <c r="CK404" s="170">
        <f t="shared" si="207"/>
        <v>36801.427646719247</v>
      </c>
      <c r="CZ404" s="156"/>
      <c r="DA404" s="163">
        <v>735</v>
      </c>
      <c r="DB404" s="44" t="s">
        <v>500</v>
      </c>
      <c r="DC404" s="156"/>
      <c r="DD404" s="156"/>
      <c r="DE404" s="156"/>
      <c r="DF404" s="156"/>
      <c r="DG404" s="171">
        <f t="shared" si="208"/>
        <v>0</v>
      </c>
      <c r="DH404" s="156"/>
      <c r="DI404" s="156"/>
      <c r="DJ404" s="156"/>
      <c r="DK404" s="171">
        <f t="shared" si="209"/>
        <v>0</v>
      </c>
      <c r="DL404" s="172">
        <f t="shared" si="210"/>
        <v>0</v>
      </c>
      <c r="DM404" s="156"/>
      <c r="DN404" s="172">
        <f t="shared" si="211"/>
        <v>0</v>
      </c>
      <c r="DO404" s="156"/>
      <c r="DP404" s="162">
        <f t="shared" si="212"/>
        <v>26658.942581598414</v>
      </c>
      <c r="DQ404" s="156">
        <f t="shared" si="213"/>
        <v>0</v>
      </c>
      <c r="DR404" s="156">
        <f t="shared" si="230"/>
        <v>26658.942581598414</v>
      </c>
      <c r="DS404" s="171"/>
      <c r="DT404" s="172">
        <f t="shared" si="231"/>
        <v>0</v>
      </c>
      <c r="DU404" s="156"/>
      <c r="DV404" s="173"/>
      <c r="DW404" s="174"/>
      <c r="DX404" s="174"/>
      <c r="DY404" s="174"/>
      <c r="DZ404" s="171"/>
      <c r="EA404" s="175"/>
      <c r="EB404" s="176"/>
      <c r="EC404" s="177">
        <f t="shared" si="214"/>
        <v>-735</v>
      </c>
      <c r="ED404" s="175"/>
      <c r="EE404" s="178"/>
      <c r="EF404" s="175"/>
      <c r="EG404" s="175"/>
      <c r="EH404" s="174"/>
      <c r="EI404" s="175"/>
      <c r="EJ404" s="175"/>
      <c r="EK404" s="175"/>
      <c r="EL404" s="175"/>
      <c r="EM404" s="175"/>
    </row>
    <row r="405" spans="1:143" s="44" customFormat="1" ht="12" x14ac:dyDescent="0.2">
      <c r="A405" s="154">
        <v>740</v>
      </c>
      <c r="B405" s="45">
        <v>745</v>
      </c>
      <c r="C405" s="44" t="s">
        <v>501</v>
      </c>
      <c r="D405" s="155">
        <f t="shared" si="215"/>
        <v>6.3232164203037993</v>
      </c>
      <c r="E405" s="156">
        <f t="shared" si="216"/>
        <v>111098.61100323623</v>
      </c>
      <c r="F405" s="156">
        <f t="shared" si="216"/>
        <v>0</v>
      </c>
      <c r="G405" s="156">
        <f t="shared" si="216"/>
        <v>5931.1770022449628</v>
      </c>
      <c r="H405" s="157">
        <f t="shared" si="199"/>
        <v>117029.7880054812</v>
      </c>
      <c r="I405" s="156"/>
      <c r="J405" s="158">
        <f t="shared" si="217"/>
        <v>5931.1770022449628</v>
      </c>
      <c r="K405" s="159">
        <f t="shared" si="218"/>
        <v>27799.480150710478</v>
      </c>
      <c r="L405" s="160">
        <f t="shared" si="200"/>
        <v>33730.657152955442</v>
      </c>
      <c r="M405" s="156"/>
      <c r="N405" s="161">
        <f t="shared" si="201"/>
        <v>83299.130852525763</v>
      </c>
      <c r="O405" s="156"/>
      <c r="P405" s="162">
        <f t="shared" si="219"/>
        <v>5931.1770022449628</v>
      </c>
      <c r="Q405" s="156">
        <f t="shared" si="220"/>
        <v>80.188532812111617</v>
      </c>
      <c r="R405" s="156">
        <f t="shared" si="221"/>
        <v>0</v>
      </c>
      <c r="S405" s="156">
        <f t="shared" si="222"/>
        <v>0</v>
      </c>
      <c r="T405" s="156">
        <f t="shared" si="202"/>
        <v>27799.480150710478</v>
      </c>
      <c r="U405" s="157">
        <f t="shared" si="203"/>
        <v>33810.845685767556</v>
      </c>
      <c r="V405" s="156"/>
      <c r="W405" s="161">
        <f t="shared" si="204"/>
        <v>70745.576538293317</v>
      </c>
      <c r="AA405" s="163">
        <v>740</v>
      </c>
      <c r="AB405" s="164">
        <v>6.3232164203037993</v>
      </c>
      <c r="AC405" s="164">
        <v>0</v>
      </c>
      <c r="AD405" s="164">
        <v>0</v>
      </c>
      <c r="AE405" s="164">
        <v>0</v>
      </c>
      <c r="AF405" s="164">
        <v>0</v>
      </c>
      <c r="AG405" s="164">
        <v>0</v>
      </c>
      <c r="AH405" s="164">
        <v>111618</v>
      </c>
      <c r="AI405" s="165">
        <v>519.38899676375422</v>
      </c>
      <c r="AJ405" s="165">
        <v>0</v>
      </c>
      <c r="AK405" s="165">
        <v>0</v>
      </c>
      <c r="AL405" s="165">
        <v>111098.61100323623</v>
      </c>
      <c r="AM405" s="165">
        <v>0</v>
      </c>
      <c r="AN405" s="165">
        <v>5931.1770022449628</v>
      </c>
      <c r="AO405" s="165">
        <v>117029.78800548123</v>
      </c>
      <c r="AP405" s="165">
        <v>0</v>
      </c>
      <c r="AQ405" s="165">
        <v>80.188532812111617</v>
      </c>
      <c r="AR405" s="165">
        <v>0</v>
      </c>
      <c r="AS405" s="165">
        <v>0</v>
      </c>
      <c r="AT405" s="165">
        <v>80.188532812111617</v>
      </c>
      <c r="AU405" s="166">
        <v>117109.97653829334</v>
      </c>
      <c r="AW405" s="163">
        <f t="shared" si="205"/>
        <v>740</v>
      </c>
      <c r="AX405" s="164">
        <f t="shared" si="223"/>
        <v>0</v>
      </c>
      <c r="AY405" s="165">
        <f t="shared" si="224"/>
        <v>0</v>
      </c>
      <c r="AZ405" s="165">
        <f t="shared" si="225"/>
        <v>0</v>
      </c>
      <c r="BA405" s="165">
        <f t="shared" si="225"/>
        <v>0</v>
      </c>
      <c r="BB405" s="166">
        <f t="shared" si="226"/>
        <v>0</v>
      </c>
      <c r="BC405" s="44">
        <v>117550</v>
      </c>
      <c r="BD405" s="163"/>
      <c r="BE405" s="165"/>
      <c r="BF405" s="165"/>
      <c r="BG405" s="165"/>
      <c r="BH405" s="166"/>
      <c r="BJ405" s="167"/>
      <c r="CA405" s="163">
        <v>740</v>
      </c>
      <c r="CB405" s="45">
        <v>745</v>
      </c>
      <c r="CC405" s="44" t="s">
        <v>501</v>
      </c>
      <c r="CD405" s="168">
        <f t="shared" si="227"/>
        <v>111098.61100323623</v>
      </c>
      <c r="CE405" s="169">
        <v>94246</v>
      </c>
      <c r="CF405" s="156">
        <f t="shared" si="228"/>
        <v>16852.611003236234</v>
      </c>
      <c r="CG405" s="156">
        <v>32996.400000000001</v>
      </c>
      <c r="CH405" s="156">
        <v>14885.2</v>
      </c>
      <c r="CI405" s="156">
        <f t="shared" si="229"/>
        <v>0</v>
      </c>
      <c r="CJ405" s="169">
        <f t="shared" si="206"/>
        <v>64734.21100323624</v>
      </c>
      <c r="CK405" s="170">
        <f t="shared" si="207"/>
        <v>27799.480150710478</v>
      </c>
      <c r="CZ405" s="156"/>
      <c r="DA405" s="163">
        <v>740</v>
      </c>
      <c r="DB405" s="44" t="s">
        <v>501</v>
      </c>
      <c r="DC405" s="156"/>
      <c r="DD405" s="156"/>
      <c r="DE405" s="156"/>
      <c r="DF405" s="156"/>
      <c r="DG405" s="171">
        <f t="shared" si="208"/>
        <v>0</v>
      </c>
      <c r="DH405" s="156"/>
      <c r="DI405" s="156"/>
      <c r="DJ405" s="156"/>
      <c r="DK405" s="171">
        <f t="shared" si="209"/>
        <v>0</v>
      </c>
      <c r="DL405" s="172">
        <f t="shared" si="210"/>
        <v>0</v>
      </c>
      <c r="DM405" s="156"/>
      <c r="DN405" s="172">
        <f t="shared" si="211"/>
        <v>0</v>
      </c>
      <c r="DO405" s="156"/>
      <c r="DP405" s="162">
        <f t="shared" si="212"/>
        <v>16852.611003236234</v>
      </c>
      <c r="DQ405" s="156">
        <f t="shared" si="213"/>
        <v>0</v>
      </c>
      <c r="DR405" s="156">
        <f t="shared" si="230"/>
        <v>16852.611003236234</v>
      </c>
      <c r="DS405" s="171"/>
      <c r="DT405" s="172">
        <f t="shared" si="231"/>
        <v>0</v>
      </c>
      <c r="DU405" s="156"/>
      <c r="DV405" s="173"/>
      <c r="DW405" s="174"/>
      <c r="DX405" s="174"/>
      <c r="DY405" s="174"/>
      <c r="DZ405" s="171"/>
      <c r="EA405" s="175"/>
      <c r="EB405" s="176"/>
      <c r="EC405" s="177">
        <f t="shared" si="214"/>
        <v>-740</v>
      </c>
      <c r="ED405" s="175"/>
      <c r="EE405" s="178"/>
      <c r="EF405" s="175"/>
      <c r="EG405" s="175"/>
      <c r="EH405" s="174"/>
      <c r="EI405" s="175"/>
      <c r="EJ405" s="175"/>
      <c r="EK405" s="175"/>
      <c r="EL405" s="175"/>
      <c r="EM405" s="175"/>
    </row>
    <row r="406" spans="1:143" s="44" customFormat="1" ht="12" x14ac:dyDescent="0.2">
      <c r="A406" s="154">
        <v>745</v>
      </c>
      <c r="B406" s="45">
        <v>746</v>
      </c>
      <c r="C406" s="44" t="s">
        <v>502</v>
      </c>
      <c r="D406" s="155">
        <f t="shared" si="215"/>
        <v>34.040119950696784</v>
      </c>
      <c r="E406" s="156">
        <f t="shared" si="216"/>
        <v>480159.33770779823</v>
      </c>
      <c r="F406" s="156">
        <f t="shared" si="216"/>
        <v>0</v>
      </c>
      <c r="G406" s="156">
        <f t="shared" si="216"/>
        <v>31929.632513753597</v>
      </c>
      <c r="H406" s="157">
        <f t="shared" si="199"/>
        <v>512088.97022155183</v>
      </c>
      <c r="I406" s="156"/>
      <c r="J406" s="158">
        <f t="shared" si="217"/>
        <v>31929.632513753597</v>
      </c>
      <c r="K406" s="159">
        <f t="shared" si="218"/>
        <v>28796.701649524344</v>
      </c>
      <c r="L406" s="160">
        <f t="shared" si="200"/>
        <v>60726.334163277941</v>
      </c>
      <c r="M406" s="156"/>
      <c r="N406" s="161">
        <f t="shared" si="201"/>
        <v>451362.6360582739</v>
      </c>
      <c r="O406" s="156"/>
      <c r="P406" s="162">
        <f t="shared" si="219"/>
        <v>31929.632513753597</v>
      </c>
      <c r="Q406" s="156">
        <f t="shared" si="220"/>
        <v>0</v>
      </c>
      <c r="R406" s="156">
        <f t="shared" si="221"/>
        <v>0</v>
      </c>
      <c r="S406" s="156">
        <f t="shared" si="222"/>
        <v>0</v>
      </c>
      <c r="T406" s="156">
        <f t="shared" si="202"/>
        <v>28796.701649524344</v>
      </c>
      <c r="U406" s="157">
        <f t="shared" si="203"/>
        <v>60726.334163277941</v>
      </c>
      <c r="V406" s="156"/>
      <c r="W406" s="161">
        <f t="shared" si="204"/>
        <v>127800.97022155183</v>
      </c>
      <c r="AA406" s="163">
        <v>745</v>
      </c>
      <c r="AB406" s="164">
        <v>34.040119950696784</v>
      </c>
      <c r="AC406" s="164">
        <v>0</v>
      </c>
      <c r="AD406" s="164">
        <v>0</v>
      </c>
      <c r="AE406" s="164">
        <v>0</v>
      </c>
      <c r="AF406" s="164">
        <v>0</v>
      </c>
      <c r="AG406" s="164">
        <v>0</v>
      </c>
      <c r="AH406" s="164">
        <v>486372</v>
      </c>
      <c r="AI406" s="165">
        <v>6212.6622922016713</v>
      </c>
      <c r="AJ406" s="165">
        <v>0</v>
      </c>
      <c r="AK406" s="165">
        <v>0</v>
      </c>
      <c r="AL406" s="165">
        <v>480159.33770779823</v>
      </c>
      <c r="AM406" s="165">
        <v>0</v>
      </c>
      <c r="AN406" s="165">
        <v>31929.632513753597</v>
      </c>
      <c r="AO406" s="165">
        <v>512088.97022155183</v>
      </c>
      <c r="AP406" s="165">
        <v>0</v>
      </c>
      <c r="AQ406" s="165">
        <v>0</v>
      </c>
      <c r="AR406" s="165">
        <v>0</v>
      </c>
      <c r="AS406" s="165">
        <v>0</v>
      </c>
      <c r="AT406" s="165">
        <v>0</v>
      </c>
      <c r="AU406" s="166">
        <v>512088.97022155183</v>
      </c>
      <c r="AW406" s="163">
        <f t="shared" si="205"/>
        <v>745</v>
      </c>
      <c r="AX406" s="164">
        <f t="shared" si="223"/>
        <v>0</v>
      </c>
      <c r="AY406" s="165">
        <f t="shared" si="224"/>
        <v>0</v>
      </c>
      <c r="AZ406" s="165">
        <f t="shared" si="225"/>
        <v>0</v>
      </c>
      <c r="BA406" s="165">
        <f t="shared" si="225"/>
        <v>0</v>
      </c>
      <c r="BB406" s="166">
        <f t="shared" si="226"/>
        <v>0</v>
      </c>
      <c r="BC406" s="44">
        <v>518304</v>
      </c>
      <c r="BD406" s="163"/>
      <c r="BE406" s="165"/>
      <c r="BF406" s="165"/>
      <c r="BG406" s="165"/>
      <c r="BH406" s="166"/>
      <c r="BJ406" s="167"/>
      <c r="CA406" s="163">
        <v>745</v>
      </c>
      <c r="CB406" s="45">
        <v>746</v>
      </c>
      <c r="CC406" s="44" t="s">
        <v>502</v>
      </c>
      <c r="CD406" s="168">
        <f t="shared" si="227"/>
        <v>480159.33770779823</v>
      </c>
      <c r="CE406" s="169">
        <v>465325</v>
      </c>
      <c r="CF406" s="156">
        <f t="shared" si="228"/>
        <v>14834.33770779823</v>
      </c>
      <c r="CG406" s="156">
        <v>42085.799999999996</v>
      </c>
      <c r="CH406" s="156">
        <v>38951.200000000004</v>
      </c>
      <c r="CI406" s="156">
        <f t="shared" si="229"/>
        <v>0</v>
      </c>
      <c r="CJ406" s="169">
        <f t="shared" si="206"/>
        <v>95871.33770779823</v>
      </c>
      <c r="CK406" s="170">
        <f t="shared" si="207"/>
        <v>28796.701649524344</v>
      </c>
      <c r="CZ406" s="156"/>
      <c r="DA406" s="163">
        <v>745</v>
      </c>
      <c r="DB406" s="44" t="s">
        <v>502</v>
      </c>
      <c r="DC406" s="156"/>
      <c r="DD406" s="156"/>
      <c r="DE406" s="156"/>
      <c r="DF406" s="156"/>
      <c r="DG406" s="171">
        <f t="shared" si="208"/>
        <v>0</v>
      </c>
      <c r="DH406" s="156"/>
      <c r="DI406" s="156"/>
      <c r="DJ406" s="156"/>
      <c r="DK406" s="171">
        <f t="shared" si="209"/>
        <v>0</v>
      </c>
      <c r="DL406" s="172">
        <f t="shared" si="210"/>
        <v>0</v>
      </c>
      <c r="DM406" s="156"/>
      <c r="DN406" s="172">
        <f t="shared" si="211"/>
        <v>0</v>
      </c>
      <c r="DO406" s="156"/>
      <c r="DP406" s="162">
        <f t="shared" si="212"/>
        <v>14834.33770779823</v>
      </c>
      <c r="DQ406" s="156">
        <f t="shared" si="213"/>
        <v>0</v>
      </c>
      <c r="DR406" s="156">
        <f t="shared" si="230"/>
        <v>14834.33770779823</v>
      </c>
      <c r="DS406" s="171"/>
      <c r="DT406" s="172">
        <f t="shared" si="231"/>
        <v>0</v>
      </c>
      <c r="DU406" s="156"/>
      <c r="DV406" s="173"/>
      <c r="DW406" s="174"/>
      <c r="DX406" s="174"/>
      <c r="DY406" s="174"/>
      <c r="DZ406" s="171"/>
      <c r="EA406" s="175"/>
      <c r="EB406" s="176"/>
      <c r="EC406" s="177">
        <f t="shared" si="214"/>
        <v>-745</v>
      </c>
      <c r="ED406" s="175"/>
      <c r="EE406" s="178"/>
      <c r="EF406" s="175"/>
      <c r="EG406" s="175"/>
      <c r="EH406" s="174"/>
      <c r="EI406" s="175"/>
      <c r="EJ406" s="175"/>
      <c r="EK406" s="175"/>
      <c r="EL406" s="175"/>
      <c r="EM406" s="175"/>
    </row>
    <row r="407" spans="1:143" s="44" customFormat="1" ht="12" x14ac:dyDescent="0.2">
      <c r="A407" s="154">
        <v>750</v>
      </c>
      <c r="B407" s="45">
        <v>747</v>
      </c>
      <c r="C407" s="44" t="s">
        <v>503</v>
      </c>
      <c r="D407" s="155">
        <f t="shared" si="215"/>
        <v>25.620360095504317</v>
      </c>
      <c r="E407" s="156">
        <f t="shared" si="216"/>
        <v>483132.23374881654</v>
      </c>
      <c r="F407" s="156">
        <f t="shared" si="216"/>
        <v>0</v>
      </c>
      <c r="G407" s="156">
        <f t="shared" si="216"/>
        <v>24031.897769583069</v>
      </c>
      <c r="H407" s="157">
        <f t="shared" si="199"/>
        <v>507164.13151839958</v>
      </c>
      <c r="I407" s="156"/>
      <c r="J407" s="158">
        <f t="shared" si="217"/>
        <v>24031.897769583069</v>
      </c>
      <c r="K407" s="159">
        <f t="shared" si="218"/>
        <v>45380.062595470241</v>
      </c>
      <c r="L407" s="160">
        <f t="shared" si="200"/>
        <v>69411.96036505331</v>
      </c>
      <c r="M407" s="156"/>
      <c r="N407" s="161">
        <f t="shared" si="201"/>
        <v>437752.17115334625</v>
      </c>
      <c r="O407" s="156"/>
      <c r="P407" s="162">
        <f t="shared" si="219"/>
        <v>24031.897769583069</v>
      </c>
      <c r="Q407" s="156">
        <f t="shared" si="220"/>
        <v>0</v>
      </c>
      <c r="R407" s="156">
        <f t="shared" si="221"/>
        <v>0</v>
      </c>
      <c r="S407" s="156">
        <f t="shared" si="222"/>
        <v>0</v>
      </c>
      <c r="T407" s="156">
        <f t="shared" si="202"/>
        <v>45380.062595470241</v>
      </c>
      <c r="U407" s="157">
        <f t="shared" si="203"/>
        <v>69411.96036505331</v>
      </c>
      <c r="V407" s="156"/>
      <c r="W407" s="161">
        <f t="shared" si="204"/>
        <v>104303.33151839962</v>
      </c>
      <c r="AA407" s="163">
        <v>750</v>
      </c>
      <c r="AB407" s="164">
        <v>25.620360095504317</v>
      </c>
      <c r="AC407" s="164">
        <v>0</v>
      </c>
      <c r="AD407" s="164">
        <v>0</v>
      </c>
      <c r="AE407" s="164">
        <v>0</v>
      </c>
      <c r="AF407" s="164">
        <v>0</v>
      </c>
      <c r="AG407" s="164">
        <v>0</v>
      </c>
      <c r="AH407" s="164">
        <v>484630</v>
      </c>
      <c r="AI407" s="165">
        <v>1497.7662511831827</v>
      </c>
      <c r="AJ407" s="165">
        <v>0</v>
      </c>
      <c r="AK407" s="165">
        <v>0</v>
      </c>
      <c r="AL407" s="165">
        <v>483132.23374881654</v>
      </c>
      <c r="AM407" s="165">
        <v>0</v>
      </c>
      <c r="AN407" s="165">
        <v>24031.897769583069</v>
      </c>
      <c r="AO407" s="165">
        <v>507164.13151840027</v>
      </c>
      <c r="AP407" s="165">
        <v>0</v>
      </c>
      <c r="AQ407" s="165">
        <v>0</v>
      </c>
      <c r="AR407" s="165">
        <v>0</v>
      </c>
      <c r="AS407" s="165">
        <v>0</v>
      </c>
      <c r="AT407" s="165">
        <v>0</v>
      </c>
      <c r="AU407" s="166">
        <v>507164.13151840027</v>
      </c>
      <c r="AW407" s="163">
        <f t="shared" si="205"/>
        <v>750</v>
      </c>
      <c r="AX407" s="164">
        <f t="shared" si="223"/>
        <v>0</v>
      </c>
      <c r="AY407" s="165">
        <f t="shared" si="224"/>
        <v>0</v>
      </c>
      <c r="AZ407" s="165">
        <f t="shared" si="225"/>
        <v>0</v>
      </c>
      <c r="BA407" s="165">
        <f t="shared" si="225"/>
        <v>0</v>
      </c>
      <c r="BB407" s="166">
        <f t="shared" si="226"/>
        <v>0</v>
      </c>
      <c r="BC407" s="44">
        <v>508654</v>
      </c>
      <c r="BD407" s="163"/>
      <c r="BE407" s="165"/>
      <c r="BF407" s="165"/>
      <c r="BG407" s="165"/>
      <c r="BH407" s="166"/>
      <c r="BJ407" s="167"/>
      <c r="CA407" s="163">
        <v>750</v>
      </c>
      <c r="CB407" s="45">
        <v>747</v>
      </c>
      <c r="CC407" s="44" t="s">
        <v>503</v>
      </c>
      <c r="CD407" s="168">
        <f t="shared" si="227"/>
        <v>483132.23374881654</v>
      </c>
      <c r="CE407" s="169">
        <v>446979</v>
      </c>
      <c r="CF407" s="156">
        <f t="shared" si="228"/>
        <v>36153.233748816536</v>
      </c>
      <c r="CG407" s="156">
        <v>27811.8</v>
      </c>
      <c r="CH407" s="156">
        <v>16306.400000000001</v>
      </c>
      <c r="CI407" s="156">
        <f t="shared" si="229"/>
        <v>0</v>
      </c>
      <c r="CJ407" s="169">
        <f t="shared" si="206"/>
        <v>80271.433748816547</v>
      </c>
      <c r="CK407" s="170">
        <f t="shared" si="207"/>
        <v>45380.062595470241</v>
      </c>
      <c r="CZ407" s="156"/>
      <c r="DA407" s="163">
        <v>750</v>
      </c>
      <c r="DB407" s="44" t="s">
        <v>503</v>
      </c>
      <c r="DC407" s="156"/>
      <c r="DD407" s="156"/>
      <c r="DE407" s="156"/>
      <c r="DF407" s="156"/>
      <c r="DG407" s="171">
        <f t="shared" si="208"/>
        <v>0</v>
      </c>
      <c r="DH407" s="156"/>
      <c r="DI407" s="156"/>
      <c r="DJ407" s="156"/>
      <c r="DK407" s="171">
        <f t="shared" si="209"/>
        <v>0</v>
      </c>
      <c r="DL407" s="172">
        <f t="shared" si="210"/>
        <v>0</v>
      </c>
      <c r="DM407" s="156"/>
      <c r="DN407" s="172">
        <f t="shared" si="211"/>
        <v>0</v>
      </c>
      <c r="DO407" s="156"/>
      <c r="DP407" s="162">
        <f t="shared" si="212"/>
        <v>36153.233748816536</v>
      </c>
      <c r="DQ407" s="156">
        <f t="shared" si="213"/>
        <v>0</v>
      </c>
      <c r="DR407" s="156">
        <f t="shared" si="230"/>
        <v>36153.233748816536</v>
      </c>
      <c r="DS407" s="171"/>
      <c r="DT407" s="172">
        <f t="shared" si="231"/>
        <v>0</v>
      </c>
      <c r="DU407" s="156"/>
      <c r="DV407" s="173"/>
      <c r="DW407" s="174"/>
      <c r="DX407" s="174"/>
      <c r="DY407" s="174"/>
      <c r="DZ407" s="171"/>
      <c r="EA407" s="175"/>
      <c r="EB407" s="176"/>
      <c r="EC407" s="177">
        <f t="shared" si="214"/>
        <v>-750</v>
      </c>
      <c r="ED407" s="175"/>
      <c r="EE407" s="178"/>
      <c r="EF407" s="175"/>
      <c r="EG407" s="175"/>
      <c r="EH407" s="174"/>
      <c r="EI407" s="175"/>
      <c r="EJ407" s="175"/>
      <c r="EK407" s="175"/>
      <c r="EL407" s="175"/>
      <c r="EM407" s="175"/>
    </row>
    <row r="408" spans="1:143" s="44" customFormat="1" ht="12" x14ac:dyDescent="0.2">
      <c r="A408" s="154">
        <v>753</v>
      </c>
      <c r="B408" s="45">
        <v>749</v>
      </c>
      <c r="C408" s="44" t="s">
        <v>504</v>
      </c>
      <c r="D408" s="155">
        <f t="shared" si="215"/>
        <v>13.208499938370519</v>
      </c>
      <c r="E408" s="156">
        <f t="shared" si="216"/>
        <v>206756.34600557116</v>
      </c>
      <c r="F408" s="156">
        <f t="shared" si="216"/>
        <v>0</v>
      </c>
      <c r="G408" s="156">
        <f t="shared" si="216"/>
        <v>12389.572942191546</v>
      </c>
      <c r="H408" s="157">
        <f t="shared" si="199"/>
        <v>219145.91894776269</v>
      </c>
      <c r="I408" s="156"/>
      <c r="J408" s="158">
        <f t="shared" si="217"/>
        <v>12389.572942191546</v>
      </c>
      <c r="K408" s="159">
        <f t="shared" si="218"/>
        <v>19256.346005571162</v>
      </c>
      <c r="L408" s="160">
        <f t="shared" si="200"/>
        <v>31645.918947762708</v>
      </c>
      <c r="M408" s="156"/>
      <c r="N408" s="161">
        <f t="shared" si="201"/>
        <v>187500</v>
      </c>
      <c r="O408" s="156"/>
      <c r="P408" s="162">
        <f t="shared" si="219"/>
        <v>12389.572942191546</v>
      </c>
      <c r="Q408" s="156">
        <f t="shared" si="220"/>
        <v>0</v>
      </c>
      <c r="R408" s="156">
        <f t="shared" si="221"/>
        <v>0</v>
      </c>
      <c r="S408" s="156">
        <f t="shared" si="222"/>
        <v>0</v>
      </c>
      <c r="T408" s="156">
        <f t="shared" si="202"/>
        <v>19256.346005571162</v>
      </c>
      <c r="U408" s="157">
        <f t="shared" si="203"/>
        <v>31645.918947762708</v>
      </c>
      <c r="V408" s="156"/>
      <c r="W408" s="161">
        <f t="shared" si="204"/>
        <v>48949.518947762714</v>
      </c>
      <c r="AA408" s="163">
        <v>753</v>
      </c>
      <c r="AB408" s="164">
        <v>13.208499938370519</v>
      </c>
      <c r="AC408" s="164">
        <v>0</v>
      </c>
      <c r="AD408" s="164">
        <v>0</v>
      </c>
      <c r="AE408" s="164">
        <v>0</v>
      </c>
      <c r="AF408" s="164">
        <v>0</v>
      </c>
      <c r="AG408" s="164">
        <v>0</v>
      </c>
      <c r="AH408" s="164">
        <v>209022</v>
      </c>
      <c r="AI408" s="165">
        <v>2265.6539944286937</v>
      </c>
      <c r="AJ408" s="165">
        <v>0</v>
      </c>
      <c r="AK408" s="165">
        <v>0</v>
      </c>
      <c r="AL408" s="165">
        <v>206756.34600557116</v>
      </c>
      <c r="AM408" s="165">
        <v>0</v>
      </c>
      <c r="AN408" s="165">
        <v>12389.572942191546</v>
      </c>
      <c r="AO408" s="165">
        <v>219145.9189477629</v>
      </c>
      <c r="AP408" s="165">
        <v>0</v>
      </c>
      <c r="AQ408" s="165">
        <v>0</v>
      </c>
      <c r="AR408" s="165">
        <v>0</v>
      </c>
      <c r="AS408" s="165">
        <v>0</v>
      </c>
      <c r="AT408" s="165">
        <v>0</v>
      </c>
      <c r="AU408" s="166">
        <v>219145.9189477629</v>
      </c>
      <c r="AW408" s="163">
        <f t="shared" si="205"/>
        <v>753</v>
      </c>
      <c r="AX408" s="164">
        <f t="shared" si="223"/>
        <v>0</v>
      </c>
      <c r="AY408" s="165">
        <f t="shared" si="224"/>
        <v>0</v>
      </c>
      <c r="AZ408" s="165">
        <f t="shared" si="225"/>
        <v>0</v>
      </c>
      <c r="BA408" s="165">
        <f t="shared" si="225"/>
        <v>0</v>
      </c>
      <c r="BB408" s="166">
        <f t="shared" si="226"/>
        <v>0</v>
      </c>
      <c r="BC408" s="44">
        <v>221406</v>
      </c>
      <c r="BD408" s="163"/>
      <c r="BE408" s="165"/>
      <c r="BF408" s="165"/>
      <c r="BG408" s="165"/>
      <c r="BH408" s="166"/>
      <c r="BJ408" s="167"/>
      <c r="CA408" s="163">
        <v>753</v>
      </c>
      <c r="CB408" s="45">
        <v>749</v>
      </c>
      <c r="CC408" s="44" t="s">
        <v>504</v>
      </c>
      <c r="CD408" s="168">
        <f t="shared" si="227"/>
        <v>206756.34600557116</v>
      </c>
      <c r="CE408" s="169">
        <v>187500</v>
      </c>
      <c r="CF408" s="156">
        <f t="shared" si="228"/>
        <v>19256.346005571162</v>
      </c>
      <c r="CG408" s="156">
        <v>0</v>
      </c>
      <c r="CH408" s="156">
        <v>17303.600000000002</v>
      </c>
      <c r="CI408" s="156">
        <f t="shared" si="229"/>
        <v>0</v>
      </c>
      <c r="CJ408" s="169">
        <f t="shared" si="206"/>
        <v>36559.946005571168</v>
      </c>
      <c r="CK408" s="170">
        <f t="shared" si="207"/>
        <v>19256.346005571162</v>
      </c>
      <c r="CZ408" s="156"/>
      <c r="DA408" s="163">
        <v>753</v>
      </c>
      <c r="DB408" s="44" t="s">
        <v>504</v>
      </c>
      <c r="DC408" s="156"/>
      <c r="DD408" s="156"/>
      <c r="DE408" s="156"/>
      <c r="DF408" s="156"/>
      <c r="DG408" s="171">
        <f t="shared" si="208"/>
        <v>0</v>
      </c>
      <c r="DH408" s="156"/>
      <c r="DI408" s="156"/>
      <c r="DJ408" s="156"/>
      <c r="DK408" s="171">
        <f t="shared" si="209"/>
        <v>0</v>
      </c>
      <c r="DL408" s="172">
        <f t="shared" si="210"/>
        <v>0</v>
      </c>
      <c r="DM408" s="156"/>
      <c r="DN408" s="172">
        <f t="shared" si="211"/>
        <v>0</v>
      </c>
      <c r="DO408" s="156"/>
      <c r="DP408" s="162">
        <f t="shared" si="212"/>
        <v>19256.346005571162</v>
      </c>
      <c r="DQ408" s="156">
        <f t="shared" si="213"/>
        <v>0</v>
      </c>
      <c r="DR408" s="156">
        <f t="shared" si="230"/>
        <v>19256.346005571162</v>
      </c>
      <c r="DS408" s="171"/>
      <c r="DT408" s="172">
        <f t="shared" si="231"/>
        <v>0</v>
      </c>
      <c r="DU408" s="156"/>
      <c r="DV408" s="173"/>
      <c r="DW408" s="174"/>
      <c r="DX408" s="174"/>
      <c r="DY408" s="174"/>
      <c r="DZ408" s="171"/>
      <c r="EA408" s="175"/>
      <c r="EB408" s="176"/>
      <c r="EC408" s="177">
        <f t="shared" si="214"/>
        <v>-753</v>
      </c>
      <c r="ED408" s="175"/>
      <c r="EE408" s="178"/>
      <c r="EF408" s="175"/>
      <c r="EG408" s="175"/>
      <c r="EH408" s="174"/>
      <c r="EI408" s="175"/>
      <c r="EJ408" s="175"/>
      <c r="EK408" s="175"/>
      <c r="EL408" s="175"/>
      <c r="EM408" s="175"/>
    </row>
    <row r="409" spans="1:143" s="44" customFormat="1" ht="12" x14ac:dyDescent="0.2">
      <c r="A409" s="154">
        <v>755</v>
      </c>
      <c r="B409" s="45">
        <v>730</v>
      </c>
      <c r="C409" s="44" t="s">
        <v>505</v>
      </c>
      <c r="D409" s="155">
        <f t="shared" si="215"/>
        <v>12.331406024609667</v>
      </c>
      <c r="E409" s="156">
        <f t="shared" si="216"/>
        <v>227580.59744566772</v>
      </c>
      <c r="F409" s="156">
        <f t="shared" si="216"/>
        <v>0</v>
      </c>
      <c r="G409" s="156">
        <f t="shared" si="216"/>
        <v>11566.858851083864</v>
      </c>
      <c r="H409" s="157">
        <f t="shared" si="199"/>
        <v>239147.4562967516</v>
      </c>
      <c r="I409" s="156"/>
      <c r="J409" s="158">
        <f t="shared" si="217"/>
        <v>11566.858851083864</v>
      </c>
      <c r="K409" s="159">
        <f t="shared" si="218"/>
        <v>18792.531615562544</v>
      </c>
      <c r="L409" s="160">
        <f t="shared" si="200"/>
        <v>30359.390466646408</v>
      </c>
      <c r="M409" s="156"/>
      <c r="N409" s="161">
        <f t="shared" si="201"/>
        <v>208788.06583010519</v>
      </c>
      <c r="O409" s="156"/>
      <c r="P409" s="162">
        <f t="shared" si="219"/>
        <v>11566.858851083864</v>
      </c>
      <c r="Q409" s="156">
        <f t="shared" si="220"/>
        <v>0</v>
      </c>
      <c r="R409" s="156">
        <f t="shared" si="221"/>
        <v>0</v>
      </c>
      <c r="S409" s="156">
        <f t="shared" si="222"/>
        <v>0</v>
      </c>
      <c r="T409" s="156">
        <f t="shared" si="202"/>
        <v>18792.531615562544</v>
      </c>
      <c r="U409" s="157">
        <f t="shared" si="203"/>
        <v>30359.390466646408</v>
      </c>
      <c r="V409" s="156"/>
      <c r="W409" s="161">
        <f t="shared" si="204"/>
        <v>64347.456296751581</v>
      </c>
      <c r="AA409" s="163">
        <v>755</v>
      </c>
      <c r="AB409" s="164">
        <v>12.331406024609667</v>
      </c>
      <c r="AC409" s="164">
        <v>0</v>
      </c>
      <c r="AD409" s="164">
        <v>0</v>
      </c>
      <c r="AE409" s="164">
        <v>0</v>
      </c>
      <c r="AF409" s="164">
        <v>0</v>
      </c>
      <c r="AG409" s="164">
        <v>0</v>
      </c>
      <c r="AH409" s="164">
        <v>230934</v>
      </c>
      <c r="AI409" s="165">
        <v>3353.4025543323514</v>
      </c>
      <c r="AJ409" s="165">
        <v>0</v>
      </c>
      <c r="AK409" s="165">
        <v>0</v>
      </c>
      <c r="AL409" s="165">
        <v>227580.59744566772</v>
      </c>
      <c r="AM409" s="165">
        <v>0</v>
      </c>
      <c r="AN409" s="165">
        <v>11566.858851083864</v>
      </c>
      <c r="AO409" s="165">
        <v>239147.45629675142</v>
      </c>
      <c r="AP409" s="165">
        <v>0</v>
      </c>
      <c r="AQ409" s="165">
        <v>0</v>
      </c>
      <c r="AR409" s="165">
        <v>0</v>
      </c>
      <c r="AS409" s="165">
        <v>0</v>
      </c>
      <c r="AT409" s="165">
        <v>0</v>
      </c>
      <c r="AU409" s="166">
        <v>239147.45629675142</v>
      </c>
      <c r="AW409" s="163">
        <f t="shared" si="205"/>
        <v>755</v>
      </c>
      <c r="AX409" s="164">
        <f t="shared" si="223"/>
        <v>0</v>
      </c>
      <c r="AY409" s="165">
        <f t="shared" si="224"/>
        <v>0</v>
      </c>
      <c r="AZ409" s="165">
        <f t="shared" si="225"/>
        <v>0</v>
      </c>
      <c r="BA409" s="165">
        <f t="shared" si="225"/>
        <v>0</v>
      </c>
      <c r="BB409" s="166">
        <f t="shared" si="226"/>
        <v>0</v>
      </c>
      <c r="BC409" s="44">
        <v>242502</v>
      </c>
      <c r="BD409" s="163"/>
      <c r="BE409" s="165"/>
      <c r="BF409" s="165"/>
      <c r="BG409" s="165"/>
      <c r="BH409" s="166"/>
      <c r="BJ409" s="167"/>
      <c r="CA409" s="163">
        <v>755</v>
      </c>
      <c r="CB409" s="45">
        <v>730</v>
      </c>
      <c r="CC409" s="44" t="s">
        <v>505</v>
      </c>
      <c r="CD409" s="168">
        <f t="shared" si="227"/>
        <v>227580.59744566772</v>
      </c>
      <c r="CE409" s="169">
        <v>210404</v>
      </c>
      <c r="CF409" s="156">
        <f t="shared" si="228"/>
        <v>17176.597445667721</v>
      </c>
      <c r="CG409" s="156">
        <v>4870.8</v>
      </c>
      <c r="CH409" s="156">
        <v>30733.200000000001</v>
      </c>
      <c r="CI409" s="156">
        <f t="shared" si="229"/>
        <v>0</v>
      </c>
      <c r="CJ409" s="169">
        <f t="shared" si="206"/>
        <v>52780.597445667721</v>
      </c>
      <c r="CK409" s="170">
        <f t="shared" si="207"/>
        <v>18792.531615562544</v>
      </c>
      <c r="CZ409" s="156"/>
      <c r="DA409" s="163">
        <v>755</v>
      </c>
      <c r="DB409" s="44" t="s">
        <v>505</v>
      </c>
      <c r="DC409" s="156"/>
      <c r="DD409" s="156"/>
      <c r="DE409" s="156"/>
      <c r="DF409" s="156"/>
      <c r="DG409" s="171">
        <f t="shared" si="208"/>
        <v>0</v>
      </c>
      <c r="DH409" s="156"/>
      <c r="DI409" s="156"/>
      <c r="DJ409" s="156"/>
      <c r="DK409" s="171">
        <f t="shared" si="209"/>
        <v>0</v>
      </c>
      <c r="DL409" s="172">
        <f t="shared" si="210"/>
        <v>0</v>
      </c>
      <c r="DM409" s="156"/>
      <c r="DN409" s="172">
        <f t="shared" si="211"/>
        <v>0</v>
      </c>
      <c r="DO409" s="156"/>
      <c r="DP409" s="162">
        <f t="shared" si="212"/>
        <v>17176.597445667721</v>
      </c>
      <c r="DQ409" s="156">
        <f t="shared" si="213"/>
        <v>0</v>
      </c>
      <c r="DR409" s="156">
        <f t="shared" si="230"/>
        <v>17176.597445667721</v>
      </c>
      <c r="DS409" s="171"/>
      <c r="DT409" s="172">
        <f t="shared" si="231"/>
        <v>0</v>
      </c>
      <c r="DU409" s="156"/>
      <c r="DV409" s="173"/>
      <c r="DW409" s="174"/>
      <c r="DX409" s="174"/>
      <c r="DY409" s="174"/>
      <c r="DZ409" s="171"/>
      <c r="EA409" s="175"/>
      <c r="EB409" s="176"/>
      <c r="EC409" s="177">
        <f t="shared" si="214"/>
        <v>-755</v>
      </c>
      <c r="ED409" s="175"/>
      <c r="EE409" s="178"/>
      <c r="EF409" s="175"/>
      <c r="EG409" s="175"/>
      <c r="EH409" s="174"/>
      <c r="EI409" s="175"/>
      <c r="EJ409" s="175"/>
      <c r="EK409" s="175"/>
      <c r="EL409" s="175"/>
      <c r="EM409" s="175"/>
    </row>
    <row r="410" spans="1:143" s="44" customFormat="1" ht="12" x14ac:dyDescent="0.2">
      <c r="A410" s="154">
        <v>760</v>
      </c>
      <c r="B410" s="45">
        <v>752</v>
      </c>
      <c r="C410" s="44" t="s">
        <v>506</v>
      </c>
      <c r="D410" s="155">
        <f t="shared" si="215"/>
        <v>79.095852471004591</v>
      </c>
      <c r="E410" s="156">
        <f t="shared" si="216"/>
        <v>1144397.1802081619</v>
      </c>
      <c r="F410" s="156">
        <f t="shared" si="216"/>
        <v>0</v>
      </c>
      <c r="G410" s="156">
        <f t="shared" si="216"/>
        <v>74191.909617802346</v>
      </c>
      <c r="H410" s="157">
        <f t="shared" si="199"/>
        <v>1218589.0898259643</v>
      </c>
      <c r="I410" s="156"/>
      <c r="J410" s="158">
        <f t="shared" si="217"/>
        <v>74191.909617802346</v>
      </c>
      <c r="K410" s="159">
        <f t="shared" si="218"/>
        <v>166365.29871149213</v>
      </c>
      <c r="L410" s="160">
        <f t="shared" si="200"/>
        <v>240557.20832929446</v>
      </c>
      <c r="M410" s="156"/>
      <c r="N410" s="161">
        <f t="shared" si="201"/>
        <v>978031.88149666984</v>
      </c>
      <c r="O410" s="156"/>
      <c r="P410" s="162">
        <f t="shared" si="219"/>
        <v>74191.909617802346</v>
      </c>
      <c r="Q410" s="156">
        <f t="shared" si="220"/>
        <v>812.44436355934204</v>
      </c>
      <c r="R410" s="156">
        <f t="shared" si="221"/>
        <v>0</v>
      </c>
      <c r="S410" s="156">
        <f t="shared" si="222"/>
        <v>0</v>
      </c>
      <c r="T410" s="156">
        <f t="shared" si="202"/>
        <v>166365.29871149213</v>
      </c>
      <c r="U410" s="157">
        <f t="shared" si="203"/>
        <v>241369.65269285382</v>
      </c>
      <c r="V410" s="156"/>
      <c r="W410" s="161">
        <f t="shared" si="204"/>
        <v>373059.73418952362</v>
      </c>
      <c r="AA410" s="163">
        <v>760</v>
      </c>
      <c r="AB410" s="164">
        <v>79.095852471004591</v>
      </c>
      <c r="AC410" s="164">
        <v>0</v>
      </c>
      <c r="AD410" s="164">
        <v>0</v>
      </c>
      <c r="AE410" s="164">
        <v>0</v>
      </c>
      <c r="AF410" s="164">
        <v>0.99999999999999989</v>
      </c>
      <c r="AG410" s="164">
        <v>0</v>
      </c>
      <c r="AH410" s="164">
        <v>1151114</v>
      </c>
      <c r="AI410" s="165">
        <v>6716.81979183771</v>
      </c>
      <c r="AJ410" s="165">
        <v>0</v>
      </c>
      <c r="AK410" s="165">
        <v>0</v>
      </c>
      <c r="AL410" s="165">
        <v>1144397.1802081619</v>
      </c>
      <c r="AM410" s="165">
        <v>0</v>
      </c>
      <c r="AN410" s="165">
        <v>74191.909617802346</v>
      </c>
      <c r="AO410" s="165">
        <v>1218589.0898259643</v>
      </c>
      <c r="AP410" s="165">
        <v>0</v>
      </c>
      <c r="AQ410" s="165">
        <v>812.44436355934204</v>
      </c>
      <c r="AR410" s="165">
        <v>0</v>
      </c>
      <c r="AS410" s="165">
        <v>0</v>
      </c>
      <c r="AT410" s="165">
        <v>812.44436355934204</v>
      </c>
      <c r="AU410" s="166">
        <v>1219401.5341895237</v>
      </c>
      <c r="AW410" s="163">
        <f t="shared" si="205"/>
        <v>760</v>
      </c>
      <c r="AX410" s="164">
        <f t="shared" si="223"/>
        <v>0</v>
      </c>
      <c r="AY410" s="165">
        <f t="shared" si="224"/>
        <v>0</v>
      </c>
      <c r="AZ410" s="165">
        <f t="shared" si="225"/>
        <v>0</v>
      </c>
      <c r="BA410" s="165">
        <f t="shared" si="225"/>
        <v>0</v>
      </c>
      <c r="BB410" s="166">
        <f t="shared" si="226"/>
        <v>0</v>
      </c>
      <c r="BC410" s="44">
        <v>1225304</v>
      </c>
      <c r="BD410" s="163"/>
      <c r="BE410" s="165"/>
      <c r="BF410" s="165"/>
      <c r="BG410" s="165"/>
      <c r="BH410" s="166"/>
      <c r="BJ410" s="167"/>
      <c r="CA410" s="163">
        <v>760</v>
      </c>
      <c r="CB410" s="45">
        <v>752</v>
      </c>
      <c r="CC410" s="44" t="s">
        <v>506</v>
      </c>
      <c r="CD410" s="168">
        <f t="shared" si="227"/>
        <v>1144397.1802081619</v>
      </c>
      <c r="CE410" s="169">
        <v>1024846</v>
      </c>
      <c r="CF410" s="156">
        <f t="shared" si="228"/>
        <v>119551.18020816194</v>
      </c>
      <c r="CG410" s="156">
        <v>141108.6</v>
      </c>
      <c r="CH410" s="156">
        <v>37395.599999999999</v>
      </c>
      <c r="CI410" s="156">
        <f t="shared" si="229"/>
        <v>0</v>
      </c>
      <c r="CJ410" s="169">
        <f t="shared" si="206"/>
        <v>298055.38020816195</v>
      </c>
      <c r="CK410" s="170">
        <f t="shared" si="207"/>
        <v>166365.29871149213</v>
      </c>
      <c r="CZ410" s="156"/>
      <c r="DA410" s="163">
        <v>760</v>
      </c>
      <c r="DB410" s="44" t="s">
        <v>506</v>
      </c>
      <c r="DC410" s="156"/>
      <c r="DD410" s="156"/>
      <c r="DE410" s="156"/>
      <c r="DF410" s="156"/>
      <c r="DG410" s="171">
        <f t="shared" si="208"/>
        <v>0</v>
      </c>
      <c r="DH410" s="156"/>
      <c r="DI410" s="156"/>
      <c r="DJ410" s="156"/>
      <c r="DK410" s="171">
        <f t="shared" si="209"/>
        <v>0</v>
      </c>
      <c r="DL410" s="172">
        <f t="shared" si="210"/>
        <v>0</v>
      </c>
      <c r="DM410" s="156"/>
      <c r="DN410" s="172">
        <f t="shared" si="211"/>
        <v>0</v>
      </c>
      <c r="DO410" s="156"/>
      <c r="DP410" s="162">
        <f t="shared" si="212"/>
        <v>119551.18020816194</v>
      </c>
      <c r="DQ410" s="156">
        <f t="shared" si="213"/>
        <v>0</v>
      </c>
      <c r="DR410" s="156">
        <f t="shared" si="230"/>
        <v>119551.18020816194</v>
      </c>
      <c r="DS410" s="171"/>
      <c r="DT410" s="172">
        <f t="shared" si="231"/>
        <v>0</v>
      </c>
      <c r="DU410" s="156"/>
      <c r="DV410" s="173"/>
      <c r="DW410" s="174"/>
      <c r="DX410" s="174"/>
      <c r="DY410" s="174"/>
      <c r="DZ410" s="171"/>
      <c r="EA410" s="175"/>
      <c r="EB410" s="176"/>
      <c r="EC410" s="177">
        <f t="shared" si="214"/>
        <v>-760</v>
      </c>
      <c r="ED410" s="175"/>
      <c r="EE410" s="178"/>
      <c r="EF410" s="175"/>
      <c r="EG410" s="175"/>
      <c r="EH410" s="174"/>
      <c r="EI410" s="175"/>
      <c r="EJ410" s="175"/>
      <c r="EK410" s="175"/>
      <c r="EL410" s="175"/>
      <c r="EM410" s="175"/>
    </row>
    <row r="411" spans="1:143" s="44" customFormat="1" ht="12" x14ac:dyDescent="0.2">
      <c r="A411" s="154">
        <v>763</v>
      </c>
      <c r="B411" s="45">
        <v>790</v>
      </c>
      <c r="C411" s="44" t="s">
        <v>507</v>
      </c>
      <c r="D411" s="155">
        <f t="shared" si="215"/>
        <v>6.2547686510868177</v>
      </c>
      <c r="E411" s="156">
        <f t="shared" si="216"/>
        <v>96344.663506963523</v>
      </c>
      <c r="F411" s="156">
        <f t="shared" si="216"/>
        <v>0</v>
      </c>
      <c r="G411" s="156">
        <f t="shared" si="216"/>
        <v>5866.9729947194319</v>
      </c>
      <c r="H411" s="157">
        <f t="shared" si="199"/>
        <v>102211.63650168295</v>
      </c>
      <c r="I411" s="156"/>
      <c r="J411" s="158">
        <f t="shared" si="217"/>
        <v>5866.9729947194319</v>
      </c>
      <c r="K411" s="159">
        <f t="shared" si="218"/>
        <v>10389.663506963523</v>
      </c>
      <c r="L411" s="160">
        <f t="shared" si="200"/>
        <v>16256.636501682955</v>
      </c>
      <c r="M411" s="156"/>
      <c r="N411" s="161">
        <f t="shared" si="201"/>
        <v>85955</v>
      </c>
      <c r="O411" s="156"/>
      <c r="P411" s="162">
        <f t="shared" si="219"/>
        <v>5866.9729947194319</v>
      </c>
      <c r="Q411" s="156">
        <f t="shared" si="220"/>
        <v>0</v>
      </c>
      <c r="R411" s="156">
        <f t="shared" si="221"/>
        <v>0</v>
      </c>
      <c r="S411" s="156">
        <f t="shared" si="222"/>
        <v>0</v>
      </c>
      <c r="T411" s="156">
        <f t="shared" si="202"/>
        <v>10389.663506963523</v>
      </c>
      <c r="U411" s="157">
        <f t="shared" si="203"/>
        <v>16256.636501682955</v>
      </c>
      <c r="V411" s="156"/>
      <c r="W411" s="161">
        <f t="shared" si="204"/>
        <v>16943.836501682956</v>
      </c>
      <c r="AA411" s="163">
        <v>763</v>
      </c>
      <c r="AB411" s="164">
        <v>6.2547686510868177</v>
      </c>
      <c r="AC411" s="164">
        <v>0</v>
      </c>
      <c r="AD411" s="164">
        <v>0</v>
      </c>
      <c r="AE411" s="164">
        <v>0</v>
      </c>
      <c r="AF411" s="164">
        <v>0</v>
      </c>
      <c r="AG411" s="164">
        <v>0</v>
      </c>
      <c r="AH411" s="164">
        <v>96868</v>
      </c>
      <c r="AI411" s="165">
        <v>523.33649303643392</v>
      </c>
      <c r="AJ411" s="165">
        <v>0</v>
      </c>
      <c r="AK411" s="165">
        <v>0</v>
      </c>
      <c r="AL411" s="165">
        <v>96344.663506963523</v>
      </c>
      <c r="AM411" s="165">
        <v>0</v>
      </c>
      <c r="AN411" s="165">
        <v>5866.9729947194319</v>
      </c>
      <c r="AO411" s="165">
        <v>102211.63650168301</v>
      </c>
      <c r="AP411" s="165">
        <v>0</v>
      </c>
      <c r="AQ411" s="165">
        <v>0</v>
      </c>
      <c r="AR411" s="165">
        <v>0</v>
      </c>
      <c r="AS411" s="165">
        <v>0</v>
      </c>
      <c r="AT411" s="165">
        <v>0</v>
      </c>
      <c r="AU411" s="166">
        <v>102211.63650168301</v>
      </c>
      <c r="AW411" s="163">
        <f t="shared" si="205"/>
        <v>763</v>
      </c>
      <c r="AX411" s="164">
        <f t="shared" si="223"/>
        <v>0</v>
      </c>
      <c r="AY411" s="165">
        <f t="shared" si="224"/>
        <v>0</v>
      </c>
      <c r="AZ411" s="165">
        <f t="shared" si="225"/>
        <v>0</v>
      </c>
      <c r="BA411" s="165">
        <f t="shared" si="225"/>
        <v>0</v>
      </c>
      <c r="BB411" s="166">
        <f t="shared" si="226"/>
        <v>0</v>
      </c>
      <c r="BC411" s="44">
        <v>102732</v>
      </c>
      <c r="BD411" s="163"/>
      <c r="BE411" s="165"/>
      <c r="BF411" s="165"/>
      <c r="BG411" s="165"/>
      <c r="BH411" s="166"/>
      <c r="BJ411" s="167"/>
      <c r="CA411" s="163">
        <v>763</v>
      </c>
      <c r="CB411" s="45">
        <v>790</v>
      </c>
      <c r="CC411" s="44" t="s">
        <v>507</v>
      </c>
      <c r="CD411" s="168">
        <f t="shared" si="227"/>
        <v>96344.663506963523</v>
      </c>
      <c r="CE411" s="169">
        <v>85955</v>
      </c>
      <c r="CF411" s="156">
        <f t="shared" si="228"/>
        <v>10389.663506963523</v>
      </c>
      <c r="CG411" s="156">
        <v>0</v>
      </c>
      <c r="CH411" s="156">
        <v>687.2</v>
      </c>
      <c r="CI411" s="156">
        <f t="shared" si="229"/>
        <v>0</v>
      </c>
      <c r="CJ411" s="169">
        <f t="shared" si="206"/>
        <v>11076.863506963524</v>
      </c>
      <c r="CK411" s="170">
        <f t="shared" si="207"/>
        <v>10389.663506963523</v>
      </c>
      <c r="CZ411" s="156"/>
      <c r="DA411" s="163">
        <v>763</v>
      </c>
      <c r="DB411" s="44" t="s">
        <v>507</v>
      </c>
      <c r="DC411" s="156"/>
      <c r="DD411" s="156"/>
      <c r="DE411" s="156"/>
      <c r="DF411" s="156"/>
      <c r="DG411" s="171">
        <f t="shared" si="208"/>
        <v>0</v>
      </c>
      <c r="DH411" s="156"/>
      <c r="DI411" s="156"/>
      <c r="DJ411" s="156"/>
      <c r="DK411" s="171">
        <f t="shared" si="209"/>
        <v>0</v>
      </c>
      <c r="DL411" s="172">
        <f t="shared" si="210"/>
        <v>0</v>
      </c>
      <c r="DM411" s="156"/>
      <c r="DN411" s="172">
        <f t="shared" si="211"/>
        <v>0</v>
      </c>
      <c r="DO411" s="156"/>
      <c r="DP411" s="162">
        <f t="shared" si="212"/>
        <v>10389.663506963523</v>
      </c>
      <c r="DQ411" s="156">
        <f t="shared" si="213"/>
        <v>0</v>
      </c>
      <c r="DR411" s="156">
        <f t="shared" si="230"/>
        <v>10389.663506963523</v>
      </c>
      <c r="DS411" s="171"/>
      <c r="DT411" s="172">
        <f t="shared" si="231"/>
        <v>0</v>
      </c>
      <c r="DU411" s="156"/>
      <c r="DV411" s="173"/>
      <c r="DW411" s="174"/>
      <c r="DX411" s="174"/>
      <c r="DY411" s="174"/>
      <c r="DZ411" s="171"/>
      <c r="EA411" s="175"/>
      <c r="EB411" s="176" t="s">
        <v>119</v>
      </c>
      <c r="EC411" s="177">
        <f t="shared" si="214"/>
        <v>-763</v>
      </c>
      <c r="ED411" s="175"/>
      <c r="EE411" s="178"/>
      <c r="EF411" s="175"/>
      <c r="EG411" s="175"/>
      <c r="EH411" s="174"/>
      <c r="EI411" s="175"/>
      <c r="EJ411" s="175"/>
      <c r="EK411" s="175"/>
      <c r="EL411" s="175"/>
      <c r="EM411" s="175"/>
    </row>
    <row r="412" spans="1:143" s="44" customFormat="1" ht="12" x14ac:dyDescent="0.2">
      <c r="A412" s="154">
        <v>765</v>
      </c>
      <c r="B412" s="45">
        <v>755</v>
      </c>
      <c r="C412" s="44" t="s">
        <v>508</v>
      </c>
      <c r="D412" s="155">
        <f t="shared" si="215"/>
        <v>0</v>
      </c>
      <c r="E412" s="156">
        <f t="shared" si="216"/>
        <v>0</v>
      </c>
      <c r="F412" s="156">
        <f t="shared" si="216"/>
        <v>0</v>
      </c>
      <c r="G412" s="156">
        <f t="shared" si="216"/>
        <v>0</v>
      </c>
      <c r="H412" s="157">
        <f t="shared" si="199"/>
        <v>0</v>
      </c>
      <c r="I412" s="156"/>
      <c r="J412" s="158">
        <f t="shared" si="217"/>
        <v>0</v>
      </c>
      <c r="K412" s="159">
        <f t="shared" si="218"/>
        <v>0</v>
      </c>
      <c r="L412" s="160">
        <f t="shared" si="200"/>
        <v>0</v>
      </c>
      <c r="M412" s="156"/>
      <c r="N412" s="161">
        <f t="shared" si="201"/>
        <v>0</v>
      </c>
      <c r="O412" s="156"/>
      <c r="P412" s="162">
        <f t="shared" si="219"/>
        <v>0</v>
      </c>
      <c r="Q412" s="156">
        <f t="shared" si="220"/>
        <v>0</v>
      </c>
      <c r="R412" s="156">
        <f t="shared" si="221"/>
        <v>0</v>
      </c>
      <c r="S412" s="156">
        <f t="shared" si="222"/>
        <v>0</v>
      </c>
      <c r="T412" s="156">
        <f t="shared" si="202"/>
        <v>0</v>
      </c>
      <c r="U412" s="157">
        <f t="shared" si="203"/>
        <v>0</v>
      </c>
      <c r="V412" s="156"/>
      <c r="W412" s="161">
        <f t="shared" si="204"/>
        <v>0</v>
      </c>
      <c r="AA412" s="163">
        <v>765</v>
      </c>
      <c r="AB412" s="164"/>
      <c r="AC412" s="164"/>
      <c r="AD412" s="164"/>
      <c r="AE412" s="164"/>
      <c r="AF412" s="164"/>
      <c r="AG412" s="164"/>
      <c r="AH412" s="164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6"/>
      <c r="AW412" s="163">
        <f t="shared" si="205"/>
        <v>765</v>
      </c>
      <c r="AX412" s="164">
        <f t="shared" si="223"/>
        <v>0</v>
      </c>
      <c r="AY412" s="165">
        <f t="shared" si="224"/>
        <v>0</v>
      </c>
      <c r="AZ412" s="165">
        <f t="shared" si="225"/>
        <v>0</v>
      </c>
      <c r="BA412" s="165">
        <f t="shared" si="225"/>
        <v>0</v>
      </c>
      <c r="BB412" s="166">
        <f t="shared" si="226"/>
        <v>0</v>
      </c>
      <c r="BD412" s="163"/>
      <c r="BE412" s="165"/>
      <c r="BF412" s="165"/>
      <c r="BG412" s="165"/>
      <c r="BH412" s="166"/>
      <c r="BJ412" s="167"/>
      <c r="CA412" s="163">
        <v>765</v>
      </c>
      <c r="CB412" s="45">
        <v>755</v>
      </c>
      <c r="CC412" s="44" t="s">
        <v>508</v>
      </c>
      <c r="CD412" s="168">
        <f t="shared" si="227"/>
        <v>0</v>
      </c>
      <c r="CE412" s="169">
        <v>0</v>
      </c>
      <c r="CF412" s="156">
        <f t="shared" si="228"/>
        <v>0</v>
      </c>
      <c r="CG412" s="156">
        <v>0</v>
      </c>
      <c r="CH412" s="156">
        <v>0</v>
      </c>
      <c r="CI412" s="156">
        <f t="shared" si="229"/>
        <v>0</v>
      </c>
      <c r="CJ412" s="169">
        <f t="shared" si="206"/>
        <v>0</v>
      </c>
      <c r="CK412" s="170">
        <f t="shared" si="207"/>
        <v>0</v>
      </c>
      <c r="CZ412" s="156"/>
      <c r="DA412" s="163">
        <v>765</v>
      </c>
      <c r="DB412" s="44" t="s">
        <v>508</v>
      </c>
      <c r="DC412" s="156"/>
      <c r="DD412" s="156"/>
      <c r="DE412" s="156"/>
      <c r="DF412" s="156"/>
      <c r="DG412" s="171">
        <f t="shared" si="208"/>
        <v>0</v>
      </c>
      <c r="DH412" s="156"/>
      <c r="DI412" s="156"/>
      <c r="DJ412" s="156"/>
      <c r="DK412" s="171">
        <f t="shared" si="209"/>
        <v>0</v>
      </c>
      <c r="DL412" s="172">
        <f t="shared" si="210"/>
        <v>0</v>
      </c>
      <c r="DM412" s="156"/>
      <c r="DN412" s="172">
        <f t="shared" si="211"/>
        <v>0</v>
      </c>
      <c r="DO412" s="156"/>
      <c r="DP412" s="162">
        <f t="shared" si="212"/>
        <v>0</v>
      </c>
      <c r="DQ412" s="156">
        <f t="shared" si="213"/>
        <v>0</v>
      </c>
      <c r="DR412" s="156">
        <f t="shared" si="230"/>
        <v>0</v>
      </c>
      <c r="DS412" s="171"/>
      <c r="DT412" s="172">
        <f t="shared" si="231"/>
        <v>0</v>
      </c>
      <c r="DU412" s="156"/>
      <c r="DV412" s="173"/>
      <c r="DW412" s="174"/>
      <c r="DX412" s="174"/>
      <c r="DY412" s="174"/>
      <c r="DZ412" s="171"/>
      <c r="EA412" s="175"/>
      <c r="EB412" s="176"/>
      <c r="EC412" s="177">
        <f t="shared" si="214"/>
        <v>-765</v>
      </c>
      <c r="ED412" s="175"/>
      <c r="EE412" s="178"/>
      <c r="EF412" s="175"/>
      <c r="EG412" s="175"/>
      <c r="EH412" s="174"/>
      <c r="EI412" s="175"/>
      <c r="EJ412" s="175"/>
      <c r="EK412" s="175"/>
      <c r="EL412" s="175"/>
      <c r="EM412" s="175"/>
    </row>
    <row r="413" spans="1:143" s="44" customFormat="1" ht="12" x14ac:dyDescent="0.2">
      <c r="A413" s="154">
        <v>766</v>
      </c>
      <c r="B413" s="45">
        <v>766</v>
      </c>
      <c r="C413" s="44" t="s">
        <v>509</v>
      </c>
      <c r="D413" s="155">
        <f t="shared" si="215"/>
        <v>7.2545014140922053</v>
      </c>
      <c r="E413" s="156">
        <f t="shared" si="216"/>
        <v>117435.28001288247</v>
      </c>
      <c r="F413" s="156">
        <f t="shared" si="216"/>
        <v>0</v>
      </c>
      <c r="G413" s="156">
        <f t="shared" si="216"/>
        <v>6804.7223264184904</v>
      </c>
      <c r="H413" s="157">
        <f t="shared" si="199"/>
        <v>124240.00233930096</v>
      </c>
      <c r="I413" s="156"/>
      <c r="J413" s="158">
        <f t="shared" si="217"/>
        <v>6804.7223264184904</v>
      </c>
      <c r="K413" s="159">
        <f t="shared" si="218"/>
        <v>12377.880572378639</v>
      </c>
      <c r="L413" s="160">
        <f t="shared" si="200"/>
        <v>19182.602898797129</v>
      </c>
      <c r="M413" s="156"/>
      <c r="N413" s="161">
        <f t="shared" si="201"/>
        <v>105057.39944050382</v>
      </c>
      <c r="O413" s="156"/>
      <c r="P413" s="162">
        <f t="shared" si="219"/>
        <v>6804.7223264184904</v>
      </c>
      <c r="Q413" s="156">
        <f t="shared" si="220"/>
        <v>0</v>
      </c>
      <c r="R413" s="156">
        <f t="shared" si="221"/>
        <v>0</v>
      </c>
      <c r="S413" s="156">
        <f t="shared" si="222"/>
        <v>0</v>
      </c>
      <c r="T413" s="156">
        <f t="shared" si="202"/>
        <v>12377.880572378639</v>
      </c>
      <c r="U413" s="157">
        <f t="shared" si="203"/>
        <v>19182.602898797129</v>
      </c>
      <c r="V413" s="156"/>
      <c r="W413" s="161">
        <f t="shared" si="204"/>
        <v>51154.122326418481</v>
      </c>
      <c r="AA413" s="163">
        <v>766</v>
      </c>
      <c r="AB413" s="164">
        <v>7.2545014140922053</v>
      </c>
      <c r="AC413" s="164">
        <v>0</v>
      </c>
      <c r="AD413" s="164">
        <v>0</v>
      </c>
      <c r="AE413" s="164">
        <v>0</v>
      </c>
      <c r="AF413" s="164">
        <v>0</v>
      </c>
      <c r="AG413" s="164">
        <v>0</v>
      </c>
      <c r="AH413" s="164">
        <v>117677</v>
      </c>
      <c r="AI413" s="165">
        <v>241.71998711755231</v>
      </c>
      <c r="AJ413" s="165">
        <v>0</v>
      </c>
      <c r="AK413" s="165">
        <v>0</v>
      </c>
      <c r="AL413" s="165">
        <v>117435.28001288247</v>
      </c>
      <c r="AM413" s="165">
        <v>0</v>
      </c>
      <c r="AN413" s="165">
        <v>6804.7223264184904</v>
      </c>
      <c r="AO413" s="165">
        <v>124240.00233930098</v>
      </c>
      <c r="AP413" s="165">
        <v>0</v>
      </c>
      <c r="AQ413" s="165">
        <v>0</v>
      </c>
      <c r="AR413" s="165">
        <v>0</v>
      </c>
      <c r="AS413" s="165">
        <v>0</v>
      </c>
      <c r="AT413" s="165">
        <v>0</v>
      </c>
      <c r="AU413" s="166">
        <v>124240.00233930098</v>
      </c>
      <c r="AW413" s="163">
        <f t="shared" si="205"/>
        <v>766</v>
      </c>
      <c r="AX413" s="164">
        <f t="shared" si="223"/>
        <v>0</v>
      </c>
      <c r="AY413" s="165">
        <f t="shared" si="224"/>
        <v>0</v>
      </c>
      <c r="AZ413" s="165">
        <f t="shared" si="225"/>
        <v>0</v>
      </c>
      <c r="BA413" s="165">
        <f t="shared" si="225"/>
        <v>0</v>
      </c>
      <c r="BB413" s="166">
        <f t="shared" si="226"/>
        <v>0</v>
      </c>
      <c r="BC413" s="44">
        <v>124483</v>
      </c>
      <c r="BD413" s="163"/>
      <c r="BE413" s="165"/>
      <c r="BF413" s="165"/>
      <c r="BG413" s="165"/>
      <c r="BH413" s="166"/>
      <c r="BJ413" s="167"/>
      <c r="CA413" s="163">
        <v>766</v>
      </c>
      <c r="CB413" s="45">
        <v>766</v>
      </c>
      <c r="CC413" s="44" t="s">
        <v>509</v>
      </c>
      <c r="CD413" s="168">
        <f t="shared" si="227"/>
        <v>117435.28001288247</v>
      </c>
      <c r="CE413" s="169">
        <v>129183</v>
      </c>
      <c r="CF413" s="156">
        <f t="shared" si="228"/>
        <v>0</v>
      </c>
      <c r="CG413" s="156">
        <v>37309.799999999996</v>
      </c>
      <c r="CH413" s="156">
        <v>7039.6</v>
      </c>
      <c r="CI413" s="156">
        <f t="shared" si="229"/>
        <v>0</v>
      </c>
      <c r="CJ413" s="169">
        <f t="shared" si="206"/>
        <v>44349.399999999994</v>
      </c>
      <c r="CK413" s="170">
        <f t="shared" si="207"/>
        <v>12377.880572378639</v>
      </c>
      <c r="CZ413" s="156"/>
      <c r="DA413" s="163">
        <v>766</v>
      </c>
      <c r="DB413" s="44" t="s">
        <v>509</v>
      </c>
      <c r="DC413" s="156"/>
      <c r="DD413" s="156"/>
      <c r="DE413" s="156"/>
      <c r="DF413" s="156"/>
      <c r="DG413" s="171">
        <f t="shared" si="208"/>
        <v>0</v>
      </c>
      <c r="DH413" s="156"/>
      <c r="DI413" s="156"/>
      <c r="DJ413" s="156"/>
      <c r="DK413" s="171">
        <f t="shared" si="209"/>
        <v>0</v>
      </c>
      <c r="DL413" s="172">
        <f t="shared" si="210"/>
        <v>0</v>
      </c>
      <c r="DM413" s="156"/>
      <c r="DN413" s="172">
        <f t="shared" si="211"/>
        <v>0</v>
      </c>
      <c r="DO413" s="156"/>
      <c r="DP413" s="162">
        <f t="shared" si="212"/>
        <v>0</v>
      </c>
      <c r="DQ413" s="156">
        <f t="shared" si="213"/>
        <v>0</v>
      </c>
      <c r="DR413" s="156">
        <f t="shared" si="230"/>
        <v>0</v>
      </c>
      <c r="DS413" s="171"/>
      <c r="DT413" s="172">
        <f t="shared" si="231"/>
        <v>0</v>
      </c>
      <c r="DU413" s="156"/>
      <c r="DV413" s="173"/>
      <c r="DW413" s="174"/>
      <c r="DX413" s="174"/>
      <c r="DY413" s="174"/>
      <c r="DZ413" s="171"/>
      <c r="EA413" s="175"/>
      <c r="EB413" s="176" t="s">
        <v>157</v>
      </c>
      <c r="EC413" s="177">
        <f t="shared" si="214"/>
        <v>-766</v>
      </c>
      <c r="ED413" s="175"/>
      <c r="EE413" s="178"/>
      <c r="EF413" s="175"/>
      <c r="EG413" s="175"/>
      <c r="EH413" s="174"/>
      <c r="EI413" s="175"/>
      <c r="EJ413" s="175"/>
      <c r="EK413" s="175"/>
      <c r="EL413" s="175"/>
      <c r="EM413" s="175"/>
    </row>
    <row r="414" spans="1:143" s="44" customFormat="1" ht="12" x14ac:dyDescent="0.2">
      <c r="A414" s="154">
        <v>767</v>
      </c>
      <c r="B414" s="45">
        <v>756</v>
      </c>
      <c r="C414" s="44" t="s">
        <v>510</v>
      </c>
      <c r="D414" s="155">
        <f t="shared" si="215"/>
        <v>73.589373433583958</v>
      </c>
      <c r="E414" s="156">
        <f t="shared" si="216"/>
        <v>1017656.5666085214</v>
      </c>
      <c r="F414" s="156">
        <f t="shared" si="216"/>
        <v>0</v>
      </c>
      <c r="G414" s="156">
        <f t="shared" si="216"/>
        <v>69026.832280701754</v>
      </c>
      <c r="H414" s="157">
        <f t="shared" si="199"/>
        <v>1086683.3988892231</v>
      </c>
      <c r="I414" s="156"/>
      <c r="J414" s="158">
        <f t="shared" si="217"/>
        <v>69026.832280701754</v>
      </c>
      <c r="K414" s="159">
        <f t="shared" si="218"/>
        <v>181134.4252336761</v>
      </c>
      <c r="L414" s="160">
        <f t="shared" si="200"/>
        <v>250161.25751437785</v>
      </c>
      <c r="M414" s="156"/>
      <c r="N414" s="161">
        <f t="shared" si="201"/>
        <v>836522.14137484529</v>
      </c>
      <c r="O414" s="156"/>
      <c r="P414" s="162">
        <f t="shared" si="219"/>
        <v>69026.832280701754</v>
      </c>
      <c r="Q414" s="156">
        <f t="shared" si="220"/>
        <v>0</v>
      </c>
      <c r="R414" s="156">
        <f t="shared" si="221"/>
        <v>0</v>
      </c>
      <c r="S414" s="156">
        <f t="shared" si="222"/>
        <v>0</v>
      </c>
      <c r="T414" s="156">
        <f t="shared" si="202"/>
        <v>181134.4252336761</v>
      </c>
      <c r="U414" s="157">
        <f t="shared" si="203"/>
        <v>250161.25751437785</v>
      </c>
      <c r="V414" s="156"/>
      <c r="W414" s="161">
        <f t="shared" si="204"/>
        <v>397917.59888922318</v>
      </c>
      <c r="AA414" s="163">
        <v>767</v>
      </c>
      <c r="AB414" s="164">
        <v>73.589373433583958</v>
      </c>
      <c r="AC414" s="164">
        <v>0</v>
      </c>
      <c r="AD414" s="164">
        <v>0</v>
      </c>
      <c r="AE414" s="164">
        <v>0</v>
      </c>
      <c r="AF414" s="164">
        <v>0</v>
      </c>
      <c r="AG414" s="164">
        <v>0</v>
      </c>
      <c r="AH414" s="164">
        <v>1030389</v>
      </c>
      <c r="AI414" s="165">
        <v>12732.433391478697</v>
      </c>
      <c r="AJ414" s="165">
        <v>0</v>
      </c>
      <c r="AK414" s="165">
        <v>0</v>
      </c>
      <c r="AL414" s="165">
        <v>1017656.5666085214</v>
      </c>
      <c r="AM414" s="165">
        <v>0</v>
      </c>
      <c r="AN414" s="165">
        <v>69026.832280701754</v>
      </c>
      <c r="AO414" s="165">
        <v>1086683.3988892233</v>
      </c>
      <c r="AP414" s="165">
        <v>0</v>
      </c>
      <c r="AQ414" s="165">
        <v>0</v>
      </c>
      <c r="AR414" s="165">
        <v>0</v>
      </c>
      <c r="AS414" s="165">
        <v>0</v>
      </c>
      <c r="AT414" s="165">
        <v>0</v>
      </c>
      <c r="AU414" s="166">
        <v>1086683.3988892233</v>
      </c>
      <c r="AW414" s="163">
        <f t="shared" si="205"/>
        <v>767</v>
      </c>
      <c r="AX414" s="164">
        <f t="shared" si="223"/>
        <v>0</v>
      </c>
      <c r="AY414" s="165">
        <f t="shared" si="224"/>
        <v>0</v>
      </c>
      <c r="AZ414" s="165">
        <f t="shared" si="225"/>
        <v>0</v>
      </c>
      <c r="BA414" s="165">
        <f t="shared" si="225"/>
        <v>0</v>
      </c>
      <c r="BB414" s="166">
        <f t="shared" si="226"/>
        <v>0</v>
      </c>
      <c r="BC414" s="44">
        <v>1099412</v>
      </c>
      <c r="BD414" s="163"/>
      <c r="BE414" s="165"/>
      <c r="BF414" s="165"/>
      <c r="BG414" s="165"/>
      <c r="BH414" s="166"/>
      <c r="BJ414" s="167"/>
      <c r="CA414" s="163">
        <v>767</v>
      </c>
      <c r="CB414" s="45">
        <v>756</v>
      </c>
      <c r="CC414" s="44" t="s">
        <v>510</v>
      </c>
      <c r="CD414" s="168">
        <f t="shared" si="227"/>
        <v>1017656.5666085214</v>
      </c>
      <c r="CE414" s="169">
        <v>877826</v>
      </c>
      <c r="CF414" s="156">
        <f t="shared" si="228"/>
        <v>139830.56660852139</v>
      </c>
      <c r="CG414" s="156">
        <v>124499.4</v>
      </c>
      <c r="CH414" s="156">
        <v>64560.800000000003</v>
      </c>
      <c r="CI414" s="156">
        <f t="shared" si="229"/>
        <v>0</v>
      </c>
      <c r="CJ414" s="169">
        <f t="shared" si="206"/>
        <v>328890.7666085214</v>
      </c>
      <c r="CK414" s="170">
        <f t="shared" si="207"/>
        <v>181134.4252336761</v>
      </c>
      <c r="CZ414" s="156"/>
      <c r="DA414" s="163">
        <v>767</v>
      </c>
      <c r="DB414" s="44" t="s">
        <v>510</v>
      </c>
      <c r="DC414" s="156"/>
      <c r="DD414" s="156"/>
      <c r="DE414" s="156"/>
      <c r="DF414" s="156"/>
      <c r="DG414" s="171">
        <f t="shared" si="208"/>
        <v>0</v>
      </c>
      <c r="DH414" s="156"/>
      <c r="DI414" s="156"/>
      <c r="DJ414" s="156"/>
      <c r="DK414" s="171">
        <f t="shared" si="209"/>
        <v>0</v>
      </c>
      <c r="DL414" s="172">
        <f t="shared" si="210"/>
        <v>0</v>
      </c>
      <c r="DM414" s="156"/>
      <c r="DN414" s="172">
        <f t="shared" si="211"/>
        <v>0</v>
      </c>
      <c r="DO414" s="156"/>
      <c r="DP414" s="162">
        <f t="shared" si="212"/>
        <v>139830.56660852139</v>
      </c>
      <c r="DQ414" s="156">
        <f t="shared" si="213"/>
        <v>0</v>
      </c>
      <c r="DR414" s="156">
        <f t="shared" si="230"/>
        <v>139830.56660852139</v>
      </c>
      <c r="DS414" s="171"/>
      <c r="DT414" s="172">
        <f t="shared" si="231"/>
        <v>0</v>
      </c>
      <c r="DU414" s="156"/>
      <c r="DV414" s="173"/>
      <c r="DW414" s="174"/>
      <c r="DX414" s="174"/>
      <c r="DY414" s="174"/>
      <c r="DZ414" s="171"/>
      <c r="EA414" s="175"/>
      <c r="EB414" s="176"/>
      <c r="EC414" s="177">
        <f t="shared" si="214"/>
        <v>-767</v>
      </c>
      <c r="ED414" s="175"/>
      <c r="EE414" s="178"/>
      <c r="EF414" s="175"/>
      <c r="EG414" s="175"/>
      <c r="EH414" s="174"/>
      <c r="EI414" s="175"/>
      <c r="EJ414" s="175"/>
      <c r="EK414" s="175"/>
      <c r="EL414" s="175"/>
      <c r="EM414" s="175"/>
    </row>
    <row r="415" spans="1:143" s="44" customFormat="1" ht="12" x14ac:dyDescent="0.2">
      <c r="A415" s="154">
        <v>770</v>
      </c>
      <c r="B415" s="45">
        <v>757</v>
      </c>
      <c r="C415" s="44" t="s">
        <v>511</v>
      </c>
      <c r="D415" s="155">
        <f t="shared" si="215"/>
        <v>2.0407576317843787</v>
      </c>
      <c r="E415" s="156">
        <f t="shared" si="216"/>
        <v>25497.909581330379</v>
      </c>
      <c r="F415" s="156">
        <f t="shared" si="216"/>
        <v>0</v>
      </c>
      <c r="G415" s="156">
        <f t="shared" si="216"/>
        <v>1914.2306586137472</v>
      </c>
      <c r="H415" s="157">
        <f t="shared" si="199"/>
        <v>27412.140239944125</v>
      </c>
      <c r="I415" s="156"/>
      <c r="J415" s="158">
        <f t="shared" si="217"/>
        <v>1914.2306586137472</v>
      </c>
      <c r="K415" s="159">
        <f t="shared" si="218"/>
        <v>0</v>
      </c>
      <c r="L415" s="160">
        <f t="shared" si="200"/>
        <v>1914.2306586137472</v>
      </c>
      <c r="M415" s="156"/>
      <c r="N415" s="161">
        <f t="shared" si="201"/>
        <v>25497.909581330379</v>
      </c>
      <c r="O415" s="156"/>
      <c r="P415" s="162">
        <f t="shared" si="219"/>
        <v>1914.2306586137472</v>
      </c>
      <c r="Q415" s="156">
        <f t="shared" si="220"/>
        <v>0</v>
      </c>
      <c r="R415" s="156">
        <f t="shared" si="221"/>
        <v>0</v>
      </c>
      <c r="S415" s="156">
        <f t="shared" si="222"/>
        <v>0</v>
      </c>
      <c r="T415" s="156">
        <f t="shared" si="202"/>
        <v>0</v>
      </c>
      <c r="U415" s="157">
        <f t="shared" si="203"/>
        <v>1914.2306586137472</v>
      </c>
      <c r="V415" s="156"/>
      <c r="W415" s="161">
        <f t="shared" si="204"/>
        <v>13400.630658613749</v>
      </c>
      <c r="AA415" s="163">
        <v>770</v>
      </c>
      <c r="AB415" s="164">
        <v>2.0407576317843787</v>
      </c>
      <c r="AC415" s="164">
        <v>0</v>
      </c>
      <c r="AD415" s="164">
        <v>0</v>
      </c>
      <c r="AE415" s="164">
        <v>0</v>
      </c>
      <c r="AF415" s="164">
        <v>0</v>
      </c>
      <c r="AG415" s="164">
        <v>0</v>
      </c>
      <c r="AH415" s="164">
        <v>25902</v>
      </c>
      <c r="AI415" s="165">
        <v>404.09041866962491</v>
      </c>
      <c r="AJ415" s="165">
        <v>0</v>
      </c>
      <c r="AK415" s="165">
        <v>0</v>
      </c>
      <c r="AL415" s="165">
        <v>25497.909581330379</v>
      </c>
      <c r="AM415" s="165">
        <v>0</v>
      </c>
      <c r="AN415" s="165">
        <v>1914.2306586137472</v>
      </c>
      <c r="AO415" s="165">
        <v>27412.140239944114</v>
      </c>
      <c r="AP415" s="165">
        <v>0</v>
      </c>
      <c r="AQ415" s="165">
        <v>0</v>
      </c>
      <c r="AR415" s="165">
        <v>0</v>
      </c>
      <c r="AS415" s="165">
        <v>0</v>
      </c>
      <c r="AT415" s="165">
        <v>0</v>
      </c>
      <c r="AU415" s="166">
        <v>27412.140239944114</v>
      </c>
      <c r="AW415" s="163">
        <f t="shared" si="205"/>
        <v>770</v>
      </c>
      <c r="AX415" s="164">
        <f t="shared" si="223"/>
        <v>0</v>
      </c>
      <c r="AY415" s="165">
        <f t="shared" si="224"/>
        <v>0</v>
      </c>
      <c r="AZ415" s="165">
        <f t="shared" si="225"/>
        <v>0</v>
      </c>
      <c r="BA415" s="165">
        <f t="shared" si="225"/>
        <v>0</v>
      </c>
      <c r="BB415" s="166">
        <f t="shared" si="226"/>
        <v>0</v>
      </c>
      <c r="BC415" s="44">
        <v>27816</v>
      </c>
      <c r="BD415" s="163"/>
      <c r="BE415" s="165"/>
      <c r="BF415" s="165"/>
      <c r="BG415" s="165"/>
      <c r="BH415" s="166"/>
      <c r="BJ415" s="167"/>
      <c r="CA415" s="163">
        <v>770</v>
      </c>
      <c r="CB415" s="45">
        <v>757</v>
      </c>
      <c r="CC415" s="44" t="s">
        <v>511</v>
      </c>
      <c r="CD415" s="168">
        <f t="shared" si="227"/>
        <v>25497.909581330379</v>
      </c>
      <c r="CE415" s="169">
        <v>27125</v>
      </c>
      <c r="CF415" s="156">
        <f t="shared" si="228"/>
        <v>0</v>
      </c>
      <c r="CG415" s="156">
        <v>0</v>
      </c>
      <c r="CH415" s="156">
        <v>11486.400000000001</v>
      </c>
      <c r="CI415" s="156">
        <f t="shared" si="229"/>
        <v>0</v>
      </c>
      <c r="CJ415" s="169">
        <f t="shared" si="206"/>
        <v>11486.400000000001</v>
      </c>
      <c r="CK415" s="170">
        <f t="shared" si="207"/>
        <v>0</v>
      </c>
      <c r="CZ415" s="156"/>
      <c r="DA415" s="163">
        <v>770</v>
      </c>
      <c r="DB415" s="44" t="s">
        <v>511</v>
      </c>
      <c r="DC415" s="156"/>
      <c r="DD415" s="156"/>
      <c r="DE415" s="156"/>
      <c r="DF415" s="156"/>
      <c r="DG415" s="171">
        <f t="shared" si="208"/>
        <v>0</v>
      </c>
      <c r="DH415" s="156"/>
      <c r="DI415" s="156"/>
      <c r="DJ415" s="156"/>
      <c r="DK415" s="171">
        <f t="shared" si="209"/>
        <v>0</v>
      </c>
      <c r="DL415" s="172">
        <f t="shared" si="210"/>
        <v>0</v>
      </c>
      <c r="DM415" s="156"/>
      <c r="DN415" s="172">
        <f t="shared" si="211"/>
        <v>0</v>
      </c>
      <c r="DO415" s="156"/>
      <c r="DP415" s="162">
        <f t="shared" si="212"/>
        <v>0</v>
      </c>
      <c r="DQ415" s="156">
        <f t="shared" si="213"/>
        <v>0</v>
      </c>
      <c r="DR415" s="156">
        <f t="shared" si="230"/>
        <v>0</v>
      </c>
      <c r="DS415" s="171"/>
      <c r="DT415" s="172">
        <f t="shared" si="231"/>
        <v>0</v>
      </c>
      <c r="DU415" s="156"/>
      <c r="DV415" s="173"/>
      <c r="DW415" s="174"/>
      <c r="DX415" s="174"/>
      <c r="DY415" s="174"/>
      <c r="DZ415" s="171"/>
      <c r="EA415" s="175"/>
      <c r="EB415" s="176"/>
      <c r="EC415" s="177">
        <f t="shared" si="214"/>
        <v>-770</v>
      </c>
      <c r="ED415" s="175"/>
      <c r="EE415" s="178"/>
      <c r="EF415" s="175"/>
      <c r="EG415" s="175"/>
      <c r="EH415" s="174"/>
      <c r="EI415" s="175"/>
      <c r="EJ415" s="175"/>
      <c r="EK415" s="175"/>
      <c r="EL415" s="175"/>
      <c r="EM415" s="175"/>
    </row>
    <row r="416" spans="1:143" s="44" customFormat="1" ht="12" x14ac:dyDescent="0.2">
      <c r="A416" s="154">
        <v>773</v>
      </c>
      <c r="B416" s="45">
        <v>763</v>
      </c>
      <c r="C416" s="44" t="s">
        <v>512</v>
      </c>
      <c r="D416" s="155">
        <f t="shared" si="215"/>
        <v>46.982043343653245</v>
      </c>
      <c r="E416" s="156">
        <f t="shared" si="216"/>
        <v>715153</v>
      </c>
      <c r="F416" s="156">
        <f t="shared" si="216"/>
        <v>0</v>
      </c>
      <c r="G416" s="156">
        <f t="shared" si="216"/>
        <v>44069.156656346742</v>
      </c>
      <c r="H416" s="157">
        <f t="shared" si="199"/>
        <v>759222.15665634675</v>
      </c>
      <c r="I416" s="156"/>
      <c r="J416" s="158">
        <f t="shared" si="217"/>
        <v>44069.156656346742</v>
      </c>
      <c r="K416" s="159">
        <f t="shared" si="218"/>
        <v>13300</v>
      </c>
      <c r="L416" s="160">
        <f t="shared" si="200"/>
        <v>57369.156656346742</v>
      </c>
      <c r="M416" s="156"/>
      <c r="N416" s="161">
        <f t="shared" si="201"/>
        <v>701853</v>
      </c>
      <c r="O416" s="156"/>
      <c r="P416" s="162">
        <f t="shared" si="219"/>
        <v>44069.156656346742</v>
      </c>
      <c r="Q416" s="156">
        <f t="shared" si="220"/>
        <v>0</v>
      </c>
      <c r="R416" s="156">
        <f t="shared" si="221"/>
        <v>0</v>
      </c>
      <c r="S416" s="156">
        <f t="shared" si="222"/>
        <v>0</v>
      </c>
      <c r="T416" s="156">
        <f t="shared" si="202"/>
        <v>13300</v>
      </c>
      <c r="U416" s="157">
        <f t="shared" si="203"/>
        <v>57369.156656346742</v>
      </c>
      <c r="V416" s="156"/>
      <c r="W416" s="161">
        <f t="shared" si="204"/>
        <v>126593.55665634674</v>
      </c>
      <c r="AA416" s="163">
        <v>773</v>
      </c>
      <c r="AB416" s="164">
        <v>46.982043343653245</v>
      </c>
      <c r="AC416" s="164">
        <v>0</v>
      </c>
      <c r="AD416" s="164">
        <v>0</v>
      </c>
      <c r="AE416" s="164">
        <v>0</v>
      </c>
      <c r="AF416" s="164">
        <v>0</v>
      </c>
      <c r="AG416" s="164">
        <v>0</v>
      </c>
      <c r="AH416" s="164">
        <v>715153</v>
      </c>
      <c r="AI416" s="165">
        <v>0</v>
      </c>
      <c r="AJ416" s="165">
        <v>0</v>
      </c>
      <c r="AK416" s="165">
        <v>0</v>
      </c>
      <c r="AL416" s="165">
        <v>715153</v>
      </c>
      <c r="AM416" s="165">
        <v>0</v>
      </c>
      <c r="AN416" s="165">
        <v>44069.156656346742</v>
      </c>
      <c r="AO416" s="165">
        <v>759222.15665634687</v>
      </c>
      <c r="AP416" s="165">
        <v>0</v>
      </c>
      <c r="AQ416" s="165">
        <v>0</v>
      </c>
      <c r="AR416" s="165">
        <v>0</v>
      </c>
      <c r="AS416" s="165">
        <v>0</v>
      </c>
      <c r="AT416" s="165">
        <v>0</v>
      </c>
      <c r="AU416" s="166">
        <v>759222.15665634687</v>
      </c>
      <c r="AW416" s="163">
        <f t="shared" si="205"/>
        <v>773</v>
      </c>
      <c r="AX416" s="164">
        <f t="shared" si="223"/>
        <v>0</v>
      </c>
      <c r="AY416" s="165">
        <f t="shared" si="224"/>
        <v>0</v>
      </c>
      <c r="AZ416" s="165">
        <f t="shared" si="225"/>
        <v>0</v>
      </c>
      <c r="BA416" s="165">
        <f t="shared" si="225"/>
        <v>0</v>
      </c>
      <c r="BB416" s="166">
        <f t="shared" si="226"/>
        <v>0</v>
      </c>
      <c r="BC416" s="44">
        <v>759222</v>
      </c>
      <c r="BD416" s="163"/>
      <c r="BE416" s="165"/>
      <c r="BF416" s="165"/>
      <c r="BG416" s="165"/>
      <c r="BH416" s="166"/>
      <c r="BJ416" s="167"/>
      <c r="CA416" s="163">
        <v>773</v>
      </c>
      <c r="CB416" s="45">
        <v>763</v>
      </c>
      <c r="CC416" s="44" t="s">
        <v>512</v>
      </c>
      <c r="CD416" s="168">
        <f t="shared" si="227"/>
        <v>715153</v>
      </c>
      <c r="CE416" s="169">
        <v>701853</v>
      </c>
      <c r="CF416" s="156">
        <f t="shared" si="228"/>
        <v>13300</v>
      </c>
      <c r="CG416" s="156">
        <v>0</v>
      </c>
      <c r="CH416" s="156">
        <v>69224.400000000009</v>
      </c>
      <c r="CI416" s="156">
        <f t="shared" si="229"/>
        <v>0</v>
      </c>
      <c r="CJ416" s="169">
        <f t="shared" si="206"/>
        <v>82524.400000000009</v>
      </c>
      <c r="CK416" s="170">
        <f t="shared" si="207"/>
        <v>13300</v>
      </c>
      <c r="CZ416" s="156"/>
      <c r="DA416" s="163">
        <v>773</v>
      </c>
      <c r="DB416" s="44" t="s">
        <v>512</v>
      </c>
      <c r="DC416" s="156"/>
      <c r="DD416" s="156"/>
      <c r="DE416" s="156"/>
      <c r="DF416" s="156"/>
      <c r="DG416" s="171">
        <f t="shared" si="208"/>
        <v>0</v>
      </c>
      <c r="DH416" s="156"/>
      <c r="DI416" s="156"/>
      <c r="DJ416" s="156"/>
      <c r="DK416" s="171">
        <f t="shared" si="209"/>
        <v>0</v>
      </c>
      <c r="DL416" s="172">
        <f t="shared" si="210"/>
        <v>0</v>
      </c>
      <c r="DM416" s="156"/>
      <c r="DN416" s="172">
        <f t="shared" si="211"/>
        <v>0</v>
      </c>
      <c r="DO416" s="156"/>
      <c r="DP416" s="162">
        <f t="shared" si="212"/>
        <v>13300</v>
      </c>
      <c r="DQ416" s="156">
        <f t="shared" si="213"/>
        <v>0</v>
      </c>
      <c r="DR416" s="156">
        <f t="shared" si="230"/>
        <v>13300</v>
      </c>
      <c r="DS416" s="171"/>
      <c r="DT416" s="172">
        <f t="shared" si="231"/>
        <v>0</v>
      </c>
      <c r="DU416" s="156"/>
      <c r="DV416" s="173"/>
      <c r="DW416" s="174"/>
      <c r="DX416" s="174"/>
      <c r="DY416" s="174"/>
      <c r="DZ416" s="171"/>
      <c r="EA416" s="175"/>
      <c r="EB416" s="176"/>
      <c r="EC416" s="177">
        <f t="shared" si="214"/>
        <v>-773</v>
      </c>
      <c r="ED416" s="175"/>
      <c r="EE416" s="178"/>
      <c r="EF416" s="175"/>
      <c r="EG416" s="175"/>
      <c r="EH416" s="174"/>
      <c r="EI416" s="175"/>
      <c r="EJ416" s="175"/>
      <c r="EK416" s="175"/>
      <c r="EL416" s="175"/>
      <c r="EM416" s="175"/>
    </row>
    <row r="417" spans="1:143" s="44" customFormat="1" ht="12" x14ac:dyDescent="0.2">
      <c r="A417" s="154">
        <v>774</v>
      </c>
      <c r="B417" s="45">
        <v>789</v>
      </c>
      <c r="C417" s="44" t="s">
        <v>513</v>
      </c>
      <c r="D417" s="155">
        <f t="shared" si="215"/>
        <v>43.97727272727272</v>
      </c>
      <c r="E417" s="156">
        <f t="shared" si="216"/>
        <v>1139301.7748640105</v>
      </c>
      <c r="F417" s="156">
        <f t="shared" si="216"/>
        <v>0</v>
      </c>
      <c r="G417" s="156">
        <f t="shared" si="216"/>
        <v>35197.389703777029</v>
      </c>
      <c r="H417" s="157">
        <f t="shared" si="199"/>
        <v>1174499.1645677874</v>
      </c>
      <c r="I417" s="156"/>
      <c r="J417" s="158">
        <f t="shared" si="217"/>
        <v>35197.389703777029</v>
      </c>
      <c r="K417" s="159">
        <f t="shared" si="218"/>
        <v>31904.774864010513</v>
      </c>
      <c r="L417" s="160">
        <f t="shared" si="200"/>
        <v>67102.164567787549</v>
      </c>
      <c r="M417" s="156"/>
      <c r="N417" s="161">
        <f t="shared" si="201"/>
        <v>1107397</v>
      </c>
      <c r="O417" s="156"/>
      <c r="P417" s="162">
        <f t="shared" si="219"/>
        <v>41250.681818181816</v>
      </c>
      <c r="Q417" s="156">
        <f t="shared" si="220"/>
        <v>0</v>
      </c>
      <c r="R417" s="156">
        <f t="shared" si="221"/>
        <v>201991.51725039427</v>
      </c>
      <c r="S417" s="156">
        <f t="shared" si="222"/>
        <v>6053.2921144047868</v>
      </c>
      <c r="T417" s="156">
        <f t="shared" si="202"/>
        <v>31904.774864010513</v>
      </c>
      <c r="U417" s="157">
        <f t="shared" si="203"/>
        <v>269093.68181818182</v>
      </c>
      <c r="V417" s="156"/>
      <c r="W417" s="161">
        <f t="shared" si="204"/>
        <v>280718.13269206887</v>
      </c>
      <c r="AA417" s="163">
        <v>774</v>
      </c>
      <c r="AB417" s="164">
        <v>43.97727272727272</v>
      </c>
      <c r="AC417" s="164">
        <v>0</v>
      </c>
      <c r="AD417" s="164">
        <v>0</v>
      </c>
      <c r="AE417" s="164">
        <v>0</v>
      </c>
      <c r="AF417" s="164">
        <v>21</v>
      </c>
      <c r="AG417" s="164">
        <v>6.4534031070413507</v>
      </c>
      <c r="AH417" s="164">
        <v>1335240</v>
      </c>
      <c r="AI417" s="165">
        <v>0</v>
      </c>
      <c r="AJ417" s="165">
        <v>195938.22513598949</v>
      </c>
      <c r="AK417" s="165">
        <v>0</v>
      </c>
      <c r="AL417" s="165">
        <v>1139301.7748640105</v>
      </c>
      <c r="AM417" s="165">
        <v>0</v>
      </c>
      <c r="AN417" s="165">
        <v>35197.389703777029</v>
      </c>
      <c r="AO417" s="165">
        <v>1174499.1645677877</v>
      </c>
      <c r="AP417" s="165">
        <v>195938.22513598949</v>
      </c>
      <c r="AQ417" s="165">
        <v>0</v>
      </c>
      <c r="AR417" s="165">
        <v>0</v>
      </c>
      <c r="AS417" s="165">
        <v>6053.2921144047868</v>
      </c>
      <c r="AT417" s="165">
        <v>201991.51725039427</v>
      </c>
      <c r="AU417" s="166">
        <v>1376490.6818181819</v>
      </c>
      <c r="AW417" s="163">
        <f t="shared" si="205"/>
        <v>774</v>
      </c>
      <c r="AX417" s="164">
        <f t="shared" si="223"/>
        <v>6.4534031070413507</v>
      </c>
      <c r="AY417" s="165">
        <f t="shared" si="224"/>
        <v>195938.22513598949</v>
      </c>
      <c r="AZ417" s="165">
        <f t="shared" si="225"/>
        <v>0</v>
      </c>
      <c r="BA417" s="165">
        <f t="shared" si="225"/>
        <v>6053.2921144047868</v>
      </c>
      <c r="BB417" s="166">
        <f t="shared" si="226"/>
        <v>201991.51725039427</v>
      </c>
      <c r="BC417" s="44">
        <v>1376496</v>
      </c>
      <c r="BD417" s="163"/>
      <c r="BE417" s="165"/>
      <c r="BF417" s="165"/>
      <c r="BG417" s="165"/>
      <c r="BH417" s="166"/>
      <c r="BJ417" s="167"/>
      <c r="CA417" s="163">
        <v>774</v>
      </c>
      <c r="CB417" s="45">
        <v>789</v>
      </c>
      <c r="CC417" s="44" t="s">
        <v>513</v>
      </c>
      <c r="CD417" s="168">
        <f t="shared" si="227"/>
        <v>1139301.7748640105</v>
      </c>
      <c r="CE417" s="169">
        <v>1107397</v>
      </c>
      <c r="CF417" s="156">
        <f t="shared" si="228"/>
        <v>31904.774864010513</v>
      </c>
      <c r="CG417" s="156">
        <v>0</v>
      </c>
      <c r="CH417" s="156">
        <v>11624.450873887074</v>
      </c>
      <c r="CI417" s="156">
        <f t="shared" si="229"/>
        <v>0</v>
      </c>
      <c r="CJ417" s="169">
        <f t="shared" si="206"/>
        <v>43529.225737897585</v>
      </c>
      <c r="CK417" s="170">
        <f t="shared" si="207"/>
        <v>31904.774864010513</v>
      </c>
      <c r="CZ417" s="156"/>
      <c r="DA417" s="163">
        <v>774</v>
      </c>
      <c r="DB417" s="44" t="s">
        <v>513</v>
      </c>
      <c r="DC417" s="156"/>
      <c r="DD417" s="156"/>
      <c r="DE417" s="156"/>
      <c r="DF417" s="156"/>
      <c r="DG417" s="171">
        <f t="shared" si="208"/>
        <v>0</v>
      </c>
      <c r="DH417" s="156"/>
      <c r="DI417" s="156"/>
      <c r="DJ417" s="156"/>
      <c r="DK417" s="171">
        <f t="shared" si="209"/>
        <v>0</v>
      </c>
      <c r="DL417" s="172">
        <f t="shared" si="210"/>
        <v>0</v>
      </c>
      <c r="DM417" s="156"/>
      <c r="DN417" s="172">
        <f t="shared" si="211"/>
        <v>0</v>
      </c>
      <c r="DO417" s="156"/>
      <c r="DP417" s="162">
        <f t="shared" si="212"/>
        <v>31904.774864010513</v>
      </c>
      <c r="DQ417" s="156">
        <f t="shared" si="213"/>
        <v>0</v>
      </c>
      <c r="DR417" s="156">
        <f t="shared" si="230"/>
        <v>31904.774864010513</v>
      </c>
      <c r="DS417" s="171"/>
      <c r="DT417" s="172">
        <f t="shared" si="231"/>
        <v>0</v>
      </c>
      <c r="DU417" s="156"/>
      <c r="DV417" s="173"/>
      <c r="DW417" s="174"/>
      <c r="DX417" s="174"/>
      <c r="DY417" s="174"/>
      <c r="DZ417" s="171"/>
      <c r="EA417" s="175"/>
      <c r="EB417" s="176"/>
      <c r="EC417" s="177">
        <f t="shared" si="214"/>
        <v>-774</v>
      </c>
      <c r="ED417" s="175"/>
      <c r="EE417" s="178"/>
      <c r="EF417" s="175"/>
      <c r="EG417" s="175"/>
      <c r="EH417" s="174"/>
      <c r="EI417" s="175"/>
      <c r="EJ417" s="175"/>
      <c r="EK417" s="175"/>
      <c r="EL417" s="175"/>
      <c r="EM417" s="175"/>
    </row>
    <row r="418" spans="1:143" s="44" customFormat="1" ht="12" x14ac:dyDescent="0.2">
      <c r="A418" s="154">
        <v>775</v>
      </c>
      <c r="B418" s="45">
        <v>759</v>
      </c>
      <c r="C418" s="44" t="s">
        <v>514</v>
      </c>
      <c r="D418" s="155">
        <f t="shared" si="215"/>
        <v>49.227391429393151</v>
      </c>
      <c r="E418" s="156">
        <f t="shared" si="216"/>
        <v>628469.336504573</v>
      </c>
      <c r="F418" s="156">
        <f t="shared" si="216"/>
        <v>0</v>
      </c>
      <c r="G418" s="156">
        <f t="shared" si="216"/>
        <v>46175.293160770809</v>
      </c>
      <c r="H418" s="157">
        <f t="shared" si="199"/>
        <v>674644.62966534379</v>
      </c>
      <c r="I418" s="156"/>
      <c r="J418" s="158">
        <f t="shared" si="217"/>
        <v>46175.293160770809</v>
      </c>
      <c r="K418" s="159">
        <f t="shared" si="218"/>
        <v>50844.0881911174</v>
      </c>
      <c r="L418" s="160">
        <f t="shared" si="200"/>
        <v>97019.381351888209</v>
      </c>
      <c r="M418" s="156"/>
      <c r="N418" s="161">
        <f t="shared" si="201"/>
        <v>577625.24831345561</v>
      </c>
      <c r="O418" s="156"/>
      <c r="P418" s="162">
        <f t="shared" si="219"/>
        <v>46175.293160770809</v>
      </c>
      <c r="Q418" s="156">
        <f t="shared" si="220"/>
        <v>140.3995351734747</v>
      </c>
      <c r="R418" s="156">
        <f t="shared" si="221"/>
        <v>0</v>
      </c>
      <c r="S418" s="156">
        <f t="shared" si="222"/>
        <v>0</v>
      </c>
      <c r="T418" s="156">
        <f t="shared" si="202"/>
        <v>50844.0881911174</v>
      </c>
      <c r="U418" s="157">
        <f t="shared" si="203"/>
        <v>97159.780887061686</v>
      </c>
      <c r="V418" s="156"/>
      <c r="W418" s="161">
        <f t="shared" si="204"/>
        <v>165165.4292005173</v>
      </c>
      <c r="AA418" s="163">
        <v>775</v>
      </c>
      <c r="AB418" s="164">
        <v>49.227391429393151</v>
      </c>
      <c r="AC418" s="164">
        <v>0</v>
      </c>
      <c r="AD418" s="164">
        <v>0</v>
      </c>
      <c r="AE418" s="164">
        <v>0</v>
      </c>
      <c r="AF418" s="164">
        <v>0</v>
      </c>
      <c r="AG418" s="164">
        <v>0</v>
      </c>
      <c r="AH418" s="164">
        <v>631804</v>
      </c>
      <c r="AI418" s="165">
        <v>3334.6634954270908</v>
      </c>
      <c r="AJ418" s="165">
        <v>0</v>
      </c>
      <c r="AK418" s="165">
        <v>0</v>
      </c>
      <c r="AL418" s="165">
        <v>628469.336504573</v>
      </c>
      <c r="AM418" s="165">
        <v>0</v>
      </c>
      <c r="AN418" s="165">
        <v>46175.293160770809</v>
      </c>
      <c r="AO418" s="165">
        <v>674644.62966534356</v>
      </c>
      <c r="AP418" s="165">
        <v>0</v>
      </c>
      <c r="AQ418" s="165">
        <v>140.3995351734747</v>
      </c>
      <c r="AR418" s="165">
        <v>0</v>
      </c>
      <c r="AS418" s="165">
        <v>0</v>
      </c>
      <c r="AT418" s="165">
        <v>140.3995351734747</v>
      </c>
      <c r="AU418" s="166">
        <v>674785.02920051699</v>
      </c>
      <c r="AW418" s="163">
        <f t="shared" si="205"/>
        <v>775</v>
      </c>
      <c r="AX418" s="164">
        <f t="shared" si="223"/>
        <v>0</v>
      </c>
      <c r="AY418" s="165">
        <f t="shared" si="224"/>
        <v>0</v>
      </c>
      <c r="AZ418" s="165">
        <f t="shared" si="225"/>
        <v>0</v>
      </c>
      <c r="BA418" s="165">
        <f t="shared" si="225"/>
        <v>0</v>
      </c>
      <c r="BB418" s="166">
        <f t="shared" si="226"/>
        <v>0</v>
      </c>
      <c r="BC418" s="44">
        <v>677974</v>
      </c>
      <c r="BD418" s="163"/>
      <c r="BE418" s="165"/>
      <c r="BF418" s="165"/>
      <c r="BG418" s="165"/>
      <c r="BH418" s="166"/>
      <c r="BJ418" s="167"/>
      <c r="CA418" s="163">
        <v>775</v>
      </c>
      <c r="CB418" s="45">
        <v>759</v>
      </c>
      <c r="CC418" s="44" t="s">
        <v>514</v>
      </c>
      <c r="CD418" s="168">
        <f t="shared" si="227"/>
        <v>628469.336504573</v>
      </c>
      <c r="CE418" s="169">
        <v>611110</v>
      </c>
      <c r="CF418" s="156">
        <f t="shared" si="228"/>
        <v>17359.336504573002</v>
      </c>
      <c r="CG418" s="156">
        <v>100930.8</v>
      </c>
      <c r="CH418" s="156">
        <v>559.6</v>
      </c>
      <c r="CI418" s="156">
        <f t="shared" si="229"/>
        <v>0</v>
      </c>
      <c r="CJ418" s="169">
        <f t="shared" si="206"/>
        <v>118849.73650457301</v>
      </c>
      <c r="CK418" s="170">
        <f t="shared" si="207"/>
        <v>50844.0881911174</v>
      </c>
      <c r="CZ418" s="156"/>
      <c r="DA418" s="163">
        <v>775</v>
      </c>
      <c r="DB418" s="44" t="s">
        <v>514</v>
      </c>
      <c r="DC418" s="156"/>
      <c r="DD418" s="156"/>
      <c r="DE418" s="156"/>
      <c r="DF418" s="156"/>
      <c r="DG418" s="171">
        <f t="shared" si="208"/>
        <v>0</v>
      </c>
      <c r="DH418" s="156"/>
      <c r="DI418" s="156"/>
      <c r="DJ418" s="156"/>
      <c r="DK418" s="171">
        <f t="shared" si="209"/>
        <v>0</v>
      </c>
      <c r="DL418" s="172">
        <f t="shared" si="210"/>
        <v>0</v>
      </c>
      <c r="DM418" s="156"/>
      <c r="DN418" s="172">
        <f t="shared" si="211"/>
        <v>0</v>
      </c>
      <c r="DO418" s="156"/>
      <c r="DP418" s="162">
        <f t="shared" si="212"/>
        <v>17359.336504573002</v>
      </c>
      <c r="DQ418" s="156">
        <f t="shared" si="213"/>
        <v>0</v>
      </c>
      <c r="DR418" s="156">
        <f t="shared" si="230"/>
        <v>17359.336504573002</v>
      </c>
      <c r="DS418" s="171"/>
      <c r="DT418" s="172">
        <f t="shared" si="231"/>
        <v>0</v>
      </c>
      <c r="DU418" s="156"/>
      <c r="DV418" s="173"/>
      <c r="DW418" s="174"/>
      <c r="DX418" s="174"/>
      <c r="DY418" s="174"/>
      <c r="DZ418" s="171"/>
      <c r="EA418" s="175"/>
      <c r="EB418" s="176"/>
      <c r="EC418" s="177">
        <f t="shared" si="214"/>
        <v>-775</v>
      </c>
      <c r="ED418" s="175"/>
      <c r="EE418" s="178"/>
      <c r="EF418" s="175"/>
      <c r="EG418" s="175"/>
      <c r="EH418" s="174"/>
      <c r="EI418" s="175"/>
      <c r="EJ418" s="175"/>
      <c r="EK418" s="175"/>
      <c r="EL418" s="175"/>
      <c r="EM418" s="175"/>
    </row>
    <row r="419" spans="1:143" s="44" customFormat="1" ht="12" x14ac:dyDescent="0.2">
      <c r="A419" s="154">
        <v>778</v>
      </c>
      <c r="B419" s="45">
        <v>750</v>
      </c>
      <c r="C419" s="44" t="s">
        <v>515</v>
      </c>
      <c r="D419" s="155">
        <f t="shared" si="215"/>
        <v>3.4285714285714288</v>
      </c>
      <c r="E419" s="156">
        <f t="shared" si="216"/>
        <v>51867.56</v>
      </c>
      <c r="F419" s="156">
        <f t="shared" si="216"/>
        <v>0</v>
      </c>
      <c r="G419" s="156">
        <f t="shared" si="216"/>
        <v>3216.0000000000005</v>
      </c>
      <c r="H419" s="157">
        <f t="shared" si="199"/>
        <v>55083.56</v>
      </c>
      <c r="I419" s="156"/>
      <c r="J419" s="158">
        <f t="shared" si="217"/>
        <v>3216.0000000000005</v>
      </c>
      <c r="K419" s="159">
        <f t="shared" si="218"/>
        <v>14957.774584935112</v>
      </c>
      <c r="L419" s="160">
        <f t="shared" si="200"/>
        <v>18173.774584935112</v>
      </c>
      <c r="M419" s="156"/>
      <c r="N419" s="161">
        <f t="shared" si="201"/>
        <v>36909.785415064885</v>
      </c>
      <c r="O419" s="156"/>
      <c r="P419" s="162">
        <f t="shared" si="219"/>
        <v>3216.0000000000005</v>
      </c>
      <c r="Q419" s="156">
        <f t="shared" si="220"/>
        <v>0</v>
      </c>
      <c r="R419" s="156">
        <f t="shared" si="221"/>
        <v>0</v>
      </c>
      <c r="S419" s="156">
        <f t="shared" si="222"/>
        <v>0</v>
      </c>
      <c r="T419" s="156">
        <f t="shared" si="202"/>
        <v>14957.774584935112</v>
      </c>
      <c r="U419" s="157">
        <f t="shared" si="203"/>
        <v>18173.774584935112</v>
      </c>
      <c r="V419" s="156"/>
      <c r="W419" s="161">
        <f t="shared" si="204"/>
        <v>22583.359999999997</v>
      </c>
      <c r="AA419" s="163">
        <v>778</v>
      </c>
      <c r="AB419" s="164">
        <v>3.4285714285714288</v>
      </c>
      <c r="AC419" s="164">
        <v>0</v>
      </c>
      <c r="AD419" s="164">
        <v>0</v>
      </c>
      <c r="AE419" s="164">
        <v>0</v>
      </c>
      <c r="AF419" s="164">
        <v>0</v>
      </c>
      <c r="AG419" s="164">
        <v>0</v>
      </c>
      <c r="AH419" s="164">
        <v>52577</v>
      </c>
      <c r="AI419" s="165">
        <v>709.43999999999994</v>
      </c>
      <c r="AJ419" s="165">
        <v>0</v>
      </c>
      <c r="AK419" s="165">
        <v>0</v>
      </c>
      <c r="AL419" s="165">
        <v>51867.56</v>
      </c>
      <c r="AM419" s="165">
        <v>0</v>
      </c>
      <c r="AN419" s="165">
        <v>3216.0000000000005</v>
      </c>
      <c r="AO419" s="165">
        <v>55083.560000000005</v>
      </c>
      <c r="AP419" s="165">
        <v>0</v>
      </c>
      <c r="AQ419" s="165">
        <v>0</v>
      </c>
      <c r="AR419" s="165">
        <v>0</v>
      </c>
      <c r="AS419" s="165">
        <v>0</v>
      </c>
      <c r="AT419" s="165">
        <v>0</v>
      </c>
      <c r="AU419" s="166">
        <v>55083.560000000005</v>
      </c>
      <c r="AW419" s="163">
        <f t="shared" si="205"/>
        <v>778</v>
      </c>
      <c r="AX419" s="164">
        <f t="shared" si="223"/>
        <v>0</v>
      </c>
      <c r="AY419" s="165">
        <f t="shared" si="224"/>
        <v>0</v>
      </c>
      <c r="AZ419" s="165">
        <f t="shared" si="225"/>
        <v>0</v>
      </c>
      <c r="BA419" s="165">
        <f t="shared" si="225"/>
        <v>0</v>
      </c>
      <c r="BB419" s="166">
        <f t="shared" si="226"/>
        <v>0</v>
      </c>
      <c r="BC419" s="44">
        <v>55790</v>
      </c>
      <c r="BD419" s="163"/>
      <c r="BE419" s="165"/>
      <c r="BF419" s="165"/>
      <c r="BG419" s="165"/>
      <c r="BH419" s="166"/>
      <c r="BJ419" s="167"/>
      <c r="CA419" s="163">
        <v>778</v>
      </c>
      <c r="CB419" s="45">
        <v>750</v>
      </c>
      <c r="CC419" s="44" t="s">
        <v>515</v>
      </c>
      <c r="CD419" s="168">
        <f t="shared" si="227"/>
        <v>51867.56</v>
      </c>
      <c r="CE419" s="169">
        <v>39099</v>
      </c>
      <c r="CF419" s="156">
        <f t="shared" si="228"/>
        <v>12768.559999999998</v>
      </c>
      <c r="CG419" s="156">
        <v>6598.8</v>
      </c>
      <c r="CH419" s="156">
        <v>0</v>
      </c>
      <c r="CI419" s="156">
        <f t="shared" si="229"/>
        <v>0</v>
      </c>
      <c r="CJ419" s="169">
        <f t="shared" si="206"/>
        <v>19367.359999999997</v>
      </c>
      <c r="CK419" s="170">
        <f t="shared" si="207"/>
        <v>14957.774584935112</v>
      </c>
      <c r="CZ419" s="156"/>
      <c r="DA419" s="163">
        <v>778</v>
      </c>
      <c r="DB419" s="44" t="s">
        <v>515</v>
      </c>
      <c r="DC419" s="156"/>
      <c r="DD419" s="156"/>
      <c r="DE419" s="156"/>
      <c r="DF419" s="156"/>
      <c r="DG419" s="171">
        <f t="shared" si="208"/>
        <v>0</v>
      </c>
      <c r="DH419" s="156"/>
      <c r="DI419" s="156"/>
      <c r="DJ419" s="156"/>
      <c r="DK419" s="171">
        <f t="shared" si="209"/>
        <v>0</v>
      </c>
      <c r="DL419" s="172">
        <f t="shared" si="210"/>
        <v>0</v>
      </c>
      <c r="DM419" s="156"/>
      <c r="DN419" s="172">
        <f t="shared" si="211"/>
        <v>0</v>
      </c>
      <c r="DO419" s="156"/>
      <c r="DP419" s="162">
        <f t="shared" si="212"/>
        <v>12768.559999999998</v>
      </c>
      <c r="DQ419" s="156">
        <f t="shared" si="213"/>
        <v>0</v>
      </c>
      <c r="DR419" s="156">
        <f t="shared" si="230"/>
        <v>12768.559999999998</v>
      </c>
      <c r="DS419" s="171"/>
      <c r="DT419" s="172">
        <f t="shared" si="231"/>
        <v>0</v>
      </c>
      <c r="DU419" s="156"/>
      <c r="DV419" s="173"/>
      <c r="DW419" s="174"/>
      <c r="DX419" s="174"/>
      <c r="DY419" s="174"/>
      <c r="DZ419" s="171"/>
      <c r="EA419" s="175"/>
      <c r="EB419" s="176"/>
      <c r="EC419" s="177">
        <f t="shared" si="214"/>
        <v>-778</v>
      </c>
      <c r="ED419" s="175"/>
      <c r="EE419" s="178"/>
      <c r="EF419" s="175"/>
      <c r="EG419" s="175"/>
      <c r="EH419" s="174"/>
      <c r="EI419" s="175"/>
      <c r="EJ419" s="175"/>
      <c r="EK419" s="175"/>
      <c r="EL419" s="175"/>
      <c r="EM419" s="175"/>
    </row>
    <row r="420" spans="1:143" s="44" customFormat="1" ht="12" x14ac:dyDescent="0.2">
      <c r="A420" s="154">
        <v>780</v>
      </c>
      <c r="B420" s="45">
        <v>761</v>
      </c>
      <c r="C420" s="44" t="s">
        <v>516</v>
      </c>
      <c r="D420" s="155">
        <f t="shared" si="215"/>
        <v>54.239811668118911</v>
      </c>
      <c r="E420" s="156">
        <f t="shared" si="216"/>
        <v>763277.1629041275</v>
      </c>
      <c r="F420" s="156">
        <f t="shared" si="216"/>
        <v>0</v>
      </c>
      <c r="G420" s="156">
        <f t="shared" si="216"/>
        <v>50876.943344695581</v>
      </c>
      <c r="H420" s="157">
        <f t="shared" si="199"/>
        <v>814154.10624882311</v>
      </c>
      <c r="I420" s="156"/>
      <c r="J420" s="158">
        <f t="shared" si="217"/>
        <v>50876.943344695581</v>
      </c>
      <c r="K420" s="159">
        <f t="shared" si="218"/>
        <v>74092.213651219805</v>
      </c>
      <c r="L420" s="160">
        <f t="shared" si="200"/>
        <v>124969.15699591539</v>
      </c>
      <c r="M420" s="156"/>
      <c r="N420" s="161">
        <f t="shared" si="201"/>
        <v>689184.94925290777</v>
      </c>
      <c r="O420" s="156"/>
      <c r="P420" s="162">
        <f t="shared" si="219"/>
        <v>50876.943344695581</v>
      </c>
      <c r="Q420" s="156">
        <f t="shared" si="220"/>
        <v>82.324550705865065</v>
      </c>
      <c r="R420" s="156">
        <f t="shared" si="221"/>
        <v>0</v>
      </c>
      <c r="S420" s="156">
        <f t="shared" si="222"/>
        <v>0</v>
      </c>
      <c r="T420" s="156">
        <f t="shared" si="202"/>
        <v>74092.213651219805</v>
      </c>
      <c r="U420" s="157">
        <f t="shared" si="203"/>
        <v>125051.48154662125</v>
      </c>
      <c r="V420" s="156"/>
      <c r="W420" s="161">
        <f t="shared" si="204"/>
        <v>155261.03079952896</v>
      </c>
      <c r="AA420" s="163">
        <v>780</v>
      </c>
      <c r="AB420" s="164">
        <v>54.239811668118911</v>
      </c>
      <c r="AC420" s="164">
        <v>0</v>
      </c>
      <c r="AD420" s="164">
        <v>0</v>
      </c>
      <c r="AE420" s="164">
        <v>0</v>
      </c>
      <c r="AF420" s="164">
        <v>0</v>
      </c>
      <c r="AG420" s="164">
        <v>0</v>
      </c>
      <c r="AH420" s="164">
        <v>774712</v>
      </c>
      <c r="AI420" s="165">
        <v>11434.837095872841</v>
      </c>
      <c r="AJ420" s="165">
        <v>0</v>
      </c>
      <c r="AK420" s="165">
        <v>0</v>
      </c>
      <c r="AL420" s="165">
        <v>763277.1629041275</v>
      </c>
      <c r="AM420" s="165">
        <v>0</v>
      </c>
      <c r="AN420" s="165">
        <v>50876.943344695581</v>
      </c>
      <c r="AO420" s="165">
        <v>814154.10624882253</v>
      </c>
      <c r="AP420" s="165">
        <v>0</v>
      </c>
      <c r="AQ420" s="165">
        <v>82.324550705865065</v>
      </c>
      <c r="AR420" s="165">
        <v>0</v>
      </c>
      <c r="AS420" s="165">
        <v>0</v>
      </c>
      <c r="AT420" s="165">
        <v>82.324550705865065</v>
      </c>
      <c r="AU420" s="166">
        <v>814236.43079952837</v>
      </c>
      <c r="AV420" s="44" t="s">
        <v>10</v>
      </c>
      <c r="AW420" s="163">
        <f t="shared" si="205"/>
        <v>780</v>
      </c>
      <c r="AX420" s="164">
        <f t="shared" si="223"/>
        <v>0</v>
      </c>
      <c r="AY420" s="165">
        <f t="shared" si="224"/>
        <v>0</v>
      </c>
      <c r="AZ420" s="165">
        <f t="shared" si="225"/>
        <v>0</v>
      </c>
      <c r="BA420" s="165">
        <f t="shared" si="225"/>
        <v>0</v>
      </c>
      <c r="BB420" s="166">
        <f t="shared" si="226"/>
        <v>0</v>
      </c>
      <c r="BC420" s="44">
        <v>825581</v>
      </c>
      <c r="BD420" s="163"/>
      <c r="BE420" s="165"/>
      <c r="BF420" s="165"/>
      <c r="BG420" s="165"/>
      <c r="BH420" s="166"/>
      <c r="BJ420" s="167"/>
      <c r="CA420" s="163">
        <v>780</v>
      </c>
      <c r="CB420" s="45">
        <v>761</v>
      </c>
      <c r="CC420" s="44" t="s">
        <v>516</v>
      </c>
      <c r="CD420" s="168">
        <f t="shared" si="227"/>
        <v>763277.1629041275</v>
      </c>
      <c r="CE420" s="169">
        <v>704183</v>
      </c>
      <c r="CF420" s="156">
        <f t="shared" si="228"/>
        <v>59094.162904127501</v>
      </c>
      <c r="CG420" s="156">
        <v>45207.6</v>
      </c>
      <c r="CH420" s="156">
        <v>0</v>
      </c>
      <c r="CI420" s="156">
        <f t="shared" si="229"/>
        <v>0</v>
      </c>
      <c r="CJ420" s="169">
        <f t="shared" si="206"/>
        <v>104301.76290412751</v>
      </c>
      <c r="CK420" s="170">
        <f t="shared" si="207"/>
        <v>74092.213651219805</v>
      </c>
      <c r="CZ420" s="156"/>
      <c r="DA420" s="163">
        <v>780</v>
      </c>
      <c r="DB420" s="44" t="s">
        <v>516</v>
      </c>
      <c r="DC420" s="156"/>
      <c r="DD420" s="156"/>
      <c r="DE420" s="156"/>
      <c r="DF420" s="156"/>
      <c r="DG420" s="171">
        <f t="shared" si="208"/>
        <v>0</v>
      </c>
      <c r="DH420" s="156"/>
      <c r="DI420" s="156"/>
      <c r="DJ420" s="156"/>
      <c r="DK420" s="171">
        <f t="shared" si="209"/>
        <v>0</v>
      </c>
      <c r="DL420" s="172">
        <f t="shared" si="210"/>
        <v>0</v>
      </c>
      <c r="DM420" s="156"/>
      <c r="DN420" s="172">
        <f t="shared" si="211"/>
        <v>0</v>
      </c>
      <c r="DO420" s="156"/>
      <c r="DP420" s="162">
        <f t="shared" si="212"/>
        <v>59094.162904127501</v>
      </c>
      <c r="DQ420" s="156">
        <f t="shared" si="213"/>
        <v>0</v>
      </c>
      <c r="DR420" s="156">
        <f t="shared" si="230"/>
        <v>59094.162904127501</v>
      </c>
      <c r="DS420" s="171"/>
      <c r="DT420" s="172">
        <f t="shared" si="231"/>
        <v>0</v>
      </c>
      <c r="DU420" s="156"/>
      <c r="DV420" s="173"/>
      <c r="DW420" s="174"/>
      <c r="DX420" s="174"/>
      <c r="DY420" s="174"/>
      <c r="DZ420" s="171"/>
      <c r="EA420" s="175"/>
      <c r="EB420" s="176"/>
      <c r="EC420" s="177">
        <f t="shared" si="214"/>
        <v>-780</v>
      </c>
      <c r="ED420" s="175"/>
      <c r="EE420" s="178"/>
      <c r="EF420" s="175"/>
      <c r="EG420" s="175"/>
      <c r="EH420" s="174"/>
      <c r="EI420" s="175"/>
      <c r="EJ420" s="175"/>
      <c r="EK420" s="175"/>
      <c r="EL420" s="175"/>
      <c r="EM420" s="175"/>
    </row>
    <row r="421" spans="1:143" s="44" customFormat="1" ht="12" x14ac:dyDescent="0.2">
      <c r="A421" s="154">
        <v>801</v>
      </c>
      <c r="B421" s="45">
        <v>770</v>
      </c>
      <c r="C421" s="44" t="s">
        <v>517</v>
      </c>
      <c r="D421" s="155">
        <f t="shared" si="215"/>
        <v>0</v>
      </c>
      <c r="E421" s="156">
        <f t="shared" si="216"/>
        <v>0</v>
      </c>
      <c r="F421" s="156">
        <f t="shared" si="216"/>
        <v>0</v>
      </c>
      <c r="G421" s="156">
        <f t="shared" si="216"/>
        <v>0</v>
      </c>
      <c r="H421" s="157">
        <f t="shared" si="199"/>
        <v>0</v>
      </c>
      <c r="I421" s="156"/>
      <c r="J421" s="158">
        <f t="shared" si="217"/>
        <v>0</v>
      </c>
      <c r="K421" s="159">
        <f t="shared" si="218"/>
        <v>0</v>
      </c>
      <c r="L421" s="160">
        <f t="shared" si="200"/>
        <v>0</v>
      </c>
      <c r="M421" s="156"/>
      <c r="N421" s="161">
        <f t="shared" si="201"/>
        <v>0</v>
      </c>
      <c r="O421" s="156"/>
      <c r="P421" s="162">
        <f t="shared" si="219"/>
        <v>0</v>
      </c>
      <c r="Q421" s="156">
        <f t="shared" si="220"/>
        <v>0</v>
      </c>
      <c r="R421" s="156">
        <f t="shared" si="221"/>
        <v>0</v>
      </c>
      <c r="S421" s="156">
        <f t="shared" si="222"/>
        <v>0</v>
      </c>
      <c r="T421" s="156">
        <f t="shared" si="202"/>
        <v>0</v>
      </c>
      <c r="U421" s="157">
        <f t="shared" si="203"/>
        <v>0</v>
      </c>
      <c r="V421" s="156"/>
      <c r="W421" s="161">
        <f t="shared" si="204"/>
        <v>0</v>
      </c>
      <c r="AA421" s="163">
        <v>801</v>
      </c>
      <c r="AB421" s="164"/>
      <c r="AC421" s="164"/>
      <c r="AD421" s="164"/>
      <c r="AE421" s="164"/>
      <c r="AF421" s="164"/>
      <c r="AG421" s="164"/>
      <c r="AH421" s="164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6"/>
      <c r="AW421" s="163">
        <f t="shared" si="205"/>
        <v>801</v>
      </c>
      <c r="AX421" s="164">
        <f t="shared" si="223"/>
        <v>0</v>
      </c>
      <c r="AY421" s="165">
        <f t="shared" si="224"/>
        <v>0</v>
      </c>
      <c r="AZ421" s="165">
        <f t="shared" si="225"/>
        <v>0</v>
      </c>
      <c r="BA421" s="165">
        <f t="shared" si="225"/>
        <v>0</v>
      </c>
      <c r="BB421" s="166">
        <f t="shared" si="226"/>
        <v>0</v>
      </c>
      <c r="BD421" s="163"/>
      <c r="BE421" s="165"/>
      <c r="BF421" s="165"/>
      <c r="BG421" s="165"/>
      <c r="BH421" s="166"/>
      <c r="BJ421" s="167"/>
      <c r="CA421" s="163">
        <v>801</v>
      </c>
      <c r="CB421" s="45">
        <v>770</v>
      </c>
      <c r="CC421" s="44" t="s">
        <v>517</v>
      </c>
      <c r="CD421" s="168">
        <f t="shared" si="227"/>
        <v>0</v>
      </c>
      <c r="CE421" s="169">
        <v>0</v>
      </c>
      <c r="CF421" s="156">
        <f t="shared" si="228"/>
        <v>0</v>
      </c>
      <c r="CG421" s="156">
        <v>0</v>
      </c>
      <c r="CH421" s="156">
        <v>0</v>
      </c>
      <c r="CI421" s="156">
        <f t="shared" si="229"/>
        <v>0</v>
      </c>
      <c r="CJ421" s="169">
        <f t="shared" si="206"/>
        <v>0</v>
      </c>
      <c r="CK421" s="170">
        <f t="shared" si="207"/>
        <v>0</v>
      </c>
      <c r="CZ421" s="156"/>
      <c r="DA421" s="163">
        <v>801</v>
      </c>
      <c r="DB421" s="44" t="s">
        <v>517</v>
      </c>
      <c r="DC421" s="156"/>
      <c r="DD421" s="156"/>
      <c r="DE421" s="156"/>
      <c r="DF421" s="156"/>
      <c r="DG421" s="171">
        <f t="shared" si="208"/>
        <v>0</v>
      </c>
      <c r="DH421" s="156"/>
      <c r="DI421" s="156"/>
      <c r="DJ421" s="156"/>
      <c r="DK421" s="171">
        <f t="shared" si="209"/>
        <v>0</v>
      </c>
      <c r="DL421" s="172">
        <f t="shared" si="210"/>
        <v>0</v>
      </c>
      <c r="DM421" s="156"/>
      <c r="DN421" s="172">
        <f t="shared" si="211"/>
        <v>0</v>
      </c>
      <c r="DO421" s="156"/>
      <c r="DP421" s="162">
        <f t="shared" si="212"/>
        <v>0</v>
      </c>
      <c r="DQ421" s="156">
        <f t="shared" si="213"/>
        <v>0</v>
      </c>
      <c r="DR421" s="156">
        <f t="shared" si="230"/>
        <v>0</v>
      </c>
      <c r="DS421" s="171"/>
      <c r="DT421" s="172">
        <f t="shared" si="231"/>
        <v>0</v>
      </c>
      <c r="DU421" s="156"/>
      <c r="DV421" s="173"/>
      <c r="DW421" s="174"/>
      <c r="DX421" s="174"/>
      <c r="DY421" s="174"/>
      <c r="DZ421" s="171"/>
      <c r="EA421" s="175"/>
      <c r="EB421" s="176"/>
      <c r="EC421" s="177">
        <f t="shared" si="214"/>
        <v>-801</v>
      </c>
      <c r="ED421" s="175"/>
      <c r="EE421" s="178"/>
      <c r="EF421" s="175"/>
      <c r="EG421" s="175"/>
      <c r="EH421" s="174"/>
      <c r="EI421" s="175"/>
      <c r="EJ421" s="175"/>
      <c r="EK421" s="175"/>
      <c r="EL421" s="175"/>
      <c r="EM421" s="175"/>
    </row>
    <row r="422" spans="1:143" s="44" customFormat="1" ht="12" x14ac:dyDescent="0.2">
      <c r="A422" s="154">
        <v>805</v>
      </c>
      <c r="B422" s="45">
        <v>708</v>
      </c>
      <c r="C422" s="44" t="s">
        <v>518</v>
      </c>
      <c r="D422" s="155">
        <f t="shared" si="215"/>
        <v>0</v>
      </c>
      <c r="E422" s="156">
        <f t="shared" si="216"/>
        <v>0</v>
      </c>
      <c r="F422" s="156">
        <f t="shared" si="216"/>
        <v>0</v>
      </c>
      <c r="G422" s="156">
        <f t="shared" si="216"/>
        <v>0</v>
      </c>
      <c r="H422" s="157">
        <f t="shared" si="199"/>
        <v>0</v>
      </c>
      <c r="I422" s="156"/>
      <c r="J422" s="158">
        <f t="shared" si="217"/>
        <v>0</v>
      </c>
      <c r="K422" s="159">
        <f t="shared" si="218"/>
        <v>0</v>
      </c>
      <c r="L422" s="160">
        <f t="shared" si="200"/>
        <v>0</v>
      </c>
      <c r="M422" s="156"/>
      <c r="N422" s="161">
        <f t="shared" si="201"/>
        <v>0</v>
      </c>
      <c r="O422" s="156"/>
      <c r="P422" s="162">
        <f t="shared" si="219"/>
        <v>0</v>
      </c>
      <c r="Q422" s="156">
        <f t="shared" si="220"/>
        <v>0</v>
      </c>
      <c r="R422" s="156">
        <f t="shared" si="221"/>
        <v>0</v>
      </c>
      <c r="S422" s="156">
        <f t="shared" si="222"/>
        <v>0</v>
      </c>
      <c r="T422" s="156">
        <f t="shared" si="202"/>
        <v>0</v>
      </c>
      <c r="U422" s="157">
        <f t="shared" si="203"/>
        <v>0</v>
      </c>
      <c r="V422" s="156"/>
      <c r="W422" s="161">
        <f t="shared" si="204"/>
        <v>0</v>
      </c>
      <c r="AA422" s="163">
        <v>805</v>
      </c>
      <c r="AB422" s="164"/>
      <c r="AC422" s="164"/>
      <c r="AD422" s="164"/>
      <c r="AE422" s="164"/>
      <c r="AF422" s="164"/>
      <c r="AG422" s="164"/>
      <c r="AH422" s="164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6"/>
      <c r="AW422" s="163">
        <f t="shared" si="205"/>
        <v>805</v>
      </c>
      <c r="AX422" s="164">
        <f t="shared" si="223"/>
        <v>0</v>
      </c>
      <c r="AY422" s="165">
        <f t="shared" si="224"/>
        <v>0</v>
      </c>
      <c r="AZ422" s="165">
        <f t="shared" si="225"/>
        <v>0</v>
      </c>
      <c r="BA422" s="165">
        <f t="shared" si="225"/>
        <v>0</v>
      </c>
      <c r="BB422" s="166">
        <f t="shared" si="226"/>
        <v>0</v>
      </c>
      <c r="BD422" s="163"/>
      <c r="BE422" s="165"/>
      <c r="BF422" s="165"/>
      <c r="BG422" s="165"/>
      <c r="BH422" s="166"/>
      <c r="BJ422" s="167"/>
      <c r="CA422" s="163">
        <v>805</v>
      </c>
      <c r="CB422" s="45">
        <v>708</v>
      </c>
      <c r="CC422" s="44" t="s">
        <v>518</v>
      </c>
      <c r="CD422" s="168">
        <f t="shared" si="227"/>
        <v>0</v>
      </c>
      <c r="CE422" s="169">
        <v>0</v>
      </c>
      <c r="CF422" s="156">
        <f t="shared" si="228"/>
        <v>0</v>
      </c>
      <c r="CG422" s="156">
        <v>0</v>
      </c>
      <c r="CH422" s="156">
        <v>0</v>
      </c>
      <c r="CI422" s="156">
        <f t="shared" si="229"/>
        <v>0</v>
      </c>
      <c r="CJ422" s="169">
        <f t="shared" si="206"/>
        <v>0</v>
      </c>
      <c r="CK422" s="170">
        <f t="shared" si="207"/>
        <v>0</v>
      </c>
      <c r="CZ422" s="156"/>
      <c r="DA422" s="163">
        <v>805</v>
      </c>
      <c r="DB422" s="44" t="s">
        <v>518</v>
      </c>
      <c r="DC422" s="156"/>
      <c r="DD422" s="156"/>
      <c r="DE422" s="156"/>
      <c r="DF422" s="156"/>
      <c r="DG422" s="171">
        <f t="shared" si="208"/>
        <v>0</v>
      </c>
      <c r="DH422" s="156"/>
      <c r="DI422" s="156"/>
      <c r="DJ422" s="156"/>
      <c r="DK422" s="171">
        <f t="shared" si="209"/>
        <v>0</v>
      </c>
      <c r="DL422" s="172">
        <f t="shared" si="210"/>
        <v>0</v>
      </c>
      <c r="DM422" s="156"/>
      <c r="DN422" s="172">
        <f t="shared" si="211"/>
        <v>0</v>
      </c>
      <c r="DO422" s="156"/>
      <c r="DP422" s="162">
        <f t="shared" si="212"/>
        <v>0</v>
      </c>
      <c r="DQ422" s="156">
        <f t="shared" si="213"/>
        <v>0</v>
      </c>
      <c r="DR422" s="156">
        <f t="shared" si="230"/>
        <v>0</v>
      </c>
      <c r="DS422" s="171"/>
      <c r="DT422" s="172">
        <f t="shared" si="231"/>
        <v>0</v>
      </c>
      <c r="DU422" s="156"/>
      <c r="DV422" s="173"/>
      <c r="DW422" s="174"/>
      <c r="DX422" s="174"/>
      <c r="DY422" s="174"/>
      <c r="DZ422" s="171"/>
      <c r="EA422" s="175"/>
      <c r="EB422" s="176"/>
      <c r="EC422" s="177">
        <f t="shared" si="214"/>
        <v>-805</v>
      </c>
      <c r="ED422" s="175"/>
      <c r="EE422" s="178"/>
      <c r="EF422" s="175"/>
      <c r="EG422" s="175"/>
      <c r="EH422" s="174"/>
      <c r="EI422" s="175"/>
      <c r="EJ422" s="175"/>
      <c r="EK422" s="175"/>
      <c r="EL422" s="175"/>
      <c r="EM422" s="175"/>
    </row>
    <row r="423" spans="1:143" s="44" customFormat="1" ht="12" x14ac:dyDescent="0.2">
      <c r="A423" s="154">
        <v>806</v>
      </c>
      <c r="B423" s="45">
        <v>709</v>
      </c>
      <c r="C423" s="44" t="s">
        <v>519</v>
      </c>
      <c r="D423" s="155">
        <f t="shared" si="215"/>
        <v>0</v>
      </c>
      <c r="E423" s="156">
        <f t="shared" si="216"/>
        <v>0</v>
      </c>
      <c r="F423" s="156">
        <f t="shared" si="216"/>
        <v>0</v>
      </c>
      <c r="G423" s="156">
        <f t="shared" si="216"/>
        <v>0</v>
      </c>
      <c r="H423" s="157">
        <f t="shared" si="199"/>
        <v>0</v>
      </c>
      <c r="I423" s="156"/>
      <c r="J423" s="158">
        <f t="shared" si="217"/>
        <v>0</v>
      </c>
      <c r="K423" s="159">
        <f t="shared" si="218"/>
        <v>0</v>
      </c>
      <c r="L423" s="160">
        <f t="shared" si="200"/>
        <v>0</v>
      </c>
      <c r="M423" s="156"/>
      <c r="N423" s="161">
        <f t="shared" si="201"/>
        <v>0</v>
      </c>
      <c r="O423" s="156"/>
      <c r="P423" s="162">
        <f t="shared" si="219"/>
        <v>0</v>
      </c>
      <c r="Q423" s="156">
        <f t="shared" si="220"/>
        <v>0</v>
      </c>
      <c r="R423" s="156">
        <f t="shared" si="221"/>
        <v>0</v>
      </c>
      <c r="S423" s="156">
        <f t="shared" si="222"/>
        <v>0</v>
      </c>
      <c r="T423" s="156">
        <f t="shared" si="202"/>
        <v>0</v>
      </c>
      <c r="U423" s="157">
        <f t="shared" si="203"/>
        <v>0</v>
      </c>
      <c r="V423" s="156"/>
      <c r="W423" s="161">
        <f t="shared" si="204"/>
        <v>0</v>
      </c>
      <c r="AA423" s="163">
        <v>806</v>
      </c>
      <c r="AB423" s="164"/>
      <c r="AC423" s="164"/>
      <c r="AD423" s="164"/>
      <c r="AE423" s="164"/>
      <c r="AF423" s="164"/>
      <c r="AG423" s="164"/>
      <c r="AH423" s="164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6"/>
      <c r="AW423" s="163">
        <f t="shared" si="205"/>
        <v>806</v>
      </c>
      <c r="AX423" s="164">
        <f t="shared" si="223"/>
        <v>0</v>
      </c>
      <c r="AY423" s="165">
        <f t="shared" si="224"/>
        <v>0</v>
      </c>
      <c r="AZ423" s="165">
        <f t="shared" si="225"/>
        <v>0</v>
      </c>
      <c r="BA423" s="165">
        <f t="shared" si="225"/>
        <v>0</v>
      </c>
      <c r="BB423" s="166">
        <f t="shared" si="226"/>
        <v>0</v>
      </c>
      <c r="BD423" s="163"/>
      <c r="BE423" s="165"/>
      <c r="BF423" s="165"/>
      <c r="BG423" s="165"/>
      <c r="BH423" s="166"/>
      <c r="BJ423" s="167"/>
      <c r="CA423" s="163">
        <v>806</v>
      </c>
      <c r="CB423" s="45">
        <v>709</v>
      </c>
      <c r="CC423" s="44" t="s">
        <v>519</v>
      </c>
      <c r="CD423" s="168">
        <f t="shared" si="227"/>
        <v>0</v>
      </c>
      <c r="CE423" s="169">
        <v>0</v>
      </c>
      <c r="CF423" s="156">
        <f t="shared" si="228"/>
        <v>0</v>
      </c>
      <c r="CG423" s="156">
        <v>0</v>
      </c>
      <c r="CH423" s="156">
        <v>0</v>
      </c>
      <c r="CI423" s="156">
        <f t="shared" si="229"/>
        <v>0</v>
      </c>
      <c r="CJ423" s="169">
        <f t="shared" si="206"/>
        <v>0</v>
      </c>
      <c r="CK423" s="170">
        <f t="shared" si="207"/>
        <v>0</v>
      </c>
      <c r="CZ423" s="156"/>
      <c r="DA423" s="163">
        <v>806</v>
      </c>
      <c r="DB423" s="44" t="s">
        <v>519</v>
      </c>
      <c r="DC423" s="156"/>
      <c r="DD423" s="156"/>
      <c r="DE423" s="156"/>
      <c r="DF423" s="156"/>
      <c r="DG423" s="171">
        <f t="shared" si="208"/>
        <v>0</v>
      </c>
      <c r="DH423" s="156"/>
      <c r="DI423" s="156"/>
      <c r="DJ423" s="156"/>
      <c r="DK423" s="171">
        <f t="shared" si="209"/>
        <v>0</v>
      </c>
      <c r="DL423" s="172">
        <f t="shared" si="210"/>
        <v>0</v>
      </c>
      <c r="DM423" s="156"/>
      <c r="DN423" s="172">
        <f t="shared" si="211"/>
        <v>0</v>
      </c>
      <c r="DO423" s="156"/>
      <c r="DP423" s="162">
        <f t="shared" si="212"/>
        <v>0</v>
      </c>
      <c r="DQ423" s="156">
        <f t="shared" si="213"/>
        <v>0</v>
      </c>
      <c r="DR423" s="156">
        <f t="shared" si="230"/>
        <v>0</v>
      </c>
      <c r="DS423" s="171"/>
      <c r="DT423" s="172">
        <f t="shared" si="231"/>
        <v>0</v>
      </c>
      <c r="DU423" s="156"/>
      <c r="DV423" s="173"/>
      <c r="DW423" s="174"/>
      <c r="DX423" s="174"/>
      <c r="DY423" s="174"/>
      <c r="DZ423" s="171"/>
      <c r="EA423" s="175"/>
      <c r="EB423" s="176"/>
      <c r="EC423" s="177">
        <f t="shared" si="214"/>
        <v>-806</v>
      </c>
      <c r="ED423" s="175"/>
      <c r="EE423" s="178"/>
      <c r="EF423" s="175"/>
      <c r="EG423" s="175"/>
      <c r="EH423" s="174"/>
      <c r="EI423" s="175"/>
      <c r="EJ423" s="175"/>
      <c r="EK423" s="175"/>
      <c r="EL423" s="175"/>
      <c r="EM423" s="175"/>
    </row>
    <row r="424" spans="1:143" s="44" customFormat="1" ht="12" x14ac:dyDescent="0.2">
      <c r="A424" s="154">
        <v>810</v>
      </c>
      <c r="B424" s="45">
        <v>771</v>
      </c>
      <c r="C424" s="44" t="s">
        <v>520</v>
      </c>
      <c r="D424" s="155">
        <f t="shared" si="215"/>
        <v>0</v>
      </c>
      <c r="E424" s="156">
        <f t="shared" si="216"/>
        <v>0</v>
      </c>
      <c r="F424" s="156">
        <f t="shared" si="216"/>
        <v>0</v>
      </c>
      <c r="G424" s="156">
        <f t="shared" si="216"/>
        <v>0</v>
      </c>
      <c r="H424" s="157">
        <f t="shared" si="199"/>
        <v>0</v>
      </c>
      <c r="I424" s="156"/>
      <c r="J424" s="158">
        <f t="shared" si="217"/>
        <v>0</v>
      </c>
      <c r="K424" s="159">
        <f t="shared" si="218"/>
        <v>0</v>
      </c>
      <c r="L424" s="160">
        <f t="shared" si="200"/>
        <v>0</v>
      </c>
      <c r="M424" s="156"/>
      <c r="N424" s="161">
        <f t="shared" si="201"/>
        <v>0</v>
      </c>
      <c r="O424" s="156"/>
      <c r="P424" s="162">
        <f t="shared" si="219"/>
        <v>0</v>
      </c>
      <c r="Q424" s="156">
        <f t="shared" si="220"/>
        <v>0</v>
      </c>
      <c r="R424" s="156">
        <f t="shared" si="221"/>
        <v>0</v>
      </c>
      <c r="S424" s="156">
        <f t="shared" si="222"/>
        <v>0</v>
      </c>
      <c r="T424" s="156">
        <f t="shared" si="202"/>
        <v>0</v>
      </c>
      <c r="U424" s="157">
        <f t="shared" si="203"/>
        <v>0</v>
      </c>
      <c r="V424" s="156"/>
      <c r="W424" s="161">
        <f t="shared" si="204"/>
        <v>0</v>
      </c>
      <c r="AA424" s="163">
        <v>810</v>
      </c>
      <c r="AB424" s="164"/>
      <c r="AC424" s="164"/>
      <c r="AD424" s="164"/>
      <c r="AE424" s="164"/>
      <c r="AF424" s="164"/>
      <c r="AG424" s="164"/>
      <c r="AH424" s="164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6"/>
      <c r="AW424" s="163">
        <f t="shared" si="205"/>
        <v>810</v>
      </c>
      <c r="AX424" s="164">
        <f t="shared" si="223"/>
        <v>0</v>
      </c>
      <c r="AY424" s="165">
        <f t="shared" si="224"/>
        <v>0</v>
      </c>
      <c r="AZ424" s="165">
        <f t="shared" si="225"/>
        <v>0</v>
      </c>
      <c r="BA424" s="165">
        <f t="shared" si="225"/>
        <v>0</v>
      </c>
      <c r="BB424" s="166">
        <f t="shared" si="226"/>
        <v>0</v>
      </c>
      <c r="BD424" s="163"/>
      <c r="BE424" s="165"/>
      <c r="BF424" s="165"/>
      <c r="BG424" s="165"/>
      <c r="BH424" s="166"/>
      <c r="BJ424" s="167"/>
      <c r="CA424" s="163">
        <v>810</v>
      </c>
      <c r="CB424" s="45">
        <v>771</v>
      </c>
      <c r="CC424" s="44" t="s">
        <v>520</v>
      </c>
      <c r="CD424" s="168">
        <f t="shared" si="227"/>
        <v>0</v>
      </c>
      <c r="CE424" s="169">
        <v>0</v>
      </c>
      <c r="CF424" s="156">
        <f t="shared" si="228"/>
        <v>0</v>
      </c>
      <c r="CG424" s="156">
        <v>0</v>
      </c>
      <c r="CH424" s="156">
        <v>0</v>
      </c>
      <c r="CI424" s="156">
        <f t="shared" si="229"/>
        <v>0</v>
      </c>
      <c r="CJ424" s="169">
        <f t="shared" si="206"/>
        <v>0</v>
      </c>
      <c r="CK424" s="170">
        <f t="shared" si="207"/>
        <v>0</v>
      </c>
      <c r="CZ424" s="156"/>
      <c r="DA424" s="163">
        <v>810</v>
      </c>
      <c r="DB424" s="44" t="s">
        <v>520</v>
      </c>
      <c r="DC424" s="156"/>
      <c r="DD424" s="156"/>
      <c r="DE424" s="156"/>
      <c r="DF424" s="156"/>
      <c r="DG424" s="171">
        <f t="shared" si="208"/>
        <v>0</v>
      </c>
      <c r="DH424" s="156"/>
      <c r="DI424" s="156"/>
      <c r="DJ424" s="156"/>
      <c r="DK424" s="171">
        <f t="shared" si="209"/>
        <v>0</v>
      </c>
      <c r="DL424" s="172">
        <f t="shared" si="210"/>
        <v>0</v>
      </c>
      <c r="DM424" s="156"/>
      <c r="DN424" s="172">
        <f t="shared" si="211"/>
        <v>0</v>
      </c>
      <c r="DO424" s="156"/>
      <c r="DP424" s="162">
        <f t="shared" si="212"/>
        <v>0</v>
      </c>
      <c r="DQ424" s="156">
        <f t="shared" si="213"/>
        <v>0</v>
      </c>
      <c r="DR424" s="156">
        <f t="shared" si="230"/>
        <v>0</v>
      </c>
      <c r="DS424" s="171"/>
      <c r="DT424" s="172">
        <f t="shared" si="231"/>
        <v>0</v>
      </c>
      <c r="DU424" s="156"/>
      <c r="DV424" s="173"/>
      <c r="DW424" s="174"/>
      <c r="DX424" s="174"/>
      <c r="DY424" s="174"/>
      <c r="DZ424" s="171"/>
      <c r="EA424" s="175"/>
      <c r="EB424" s="176"/>
      <c r="EC424" s="177">
        <f t="shared" si="214"/>
        <v>-810</v>
      </c>
      <c r="ED424" s="175"/>
      <c r="EE424" s="178"/>
      <c r="EF424" s="175"/>
      <c r="EG424" s="175"/>
      <c r="EH424" s="174"/>
      <c r="EI424" s="175"/>
      <c r="EJ424" s="175"/>
      <c r="EK424" s="175"/>
      <c r="EL424" s="175"/>
      <c r="EM424" s="175"/>
    </row>
    <row r="425" spans="1:143" s="44" customFormat="1" ht="12" x14ac:dyDescent="0.2">
      <c r="A425" s="154">
        <v>815</v>
      </c>
      <c r="B425" s="45">
        <v>779</v>
      </c>
      <c r="C425" s="44" t="s">
        <v>521</v>
      </c>
      <c r="D425" s="155">
        <f t="shared" si="215"/>
        <v>0</v>
      </c>
      <c r="E425" s="156">
        <f t="shared" si="216"/>
        <v>0</v>
      </c>
      <c r="F425" s="156">
        <f t="shared" si="216"/>
        <v>0</v>
      </c>
      <c r="G425" s="156">
        <f t="shared" si="216"/>
        <v>0</v>
      </c>
      <c r="H425" s="157">
        <f t="shared" si="199"/>
        <v>0</v>
      </c>
      <c r="I425" s="156"/>
      <c r="J425" s="158">
        <f t="shared" si="217"/>
        <v>0</v>
      </c>
      <c r="K425" s="159">
        <f t="shared" si="218"/>
        <v>0</v>
      </c>
      <c r="L425" s="160">
        <f t="shared" si="200"/>
        <v>0</v>
      </c>
      <c r="M425" s="156"/>
      <c r="N425" s="161">
        <f t="shared" si="201"/>
        <v>0</v>
      </c>
      <c r="O425" s="156"/>
      <c r="P425" s="162">
        <f t="shared" si="219"/>
        <v>0</v>
      </c>
      <c r="Q425" s="156">
        <f t="shared" si="220"/>
        <v>0</v>
      </c>
      <c r="R425" s="156">
        <f t="shared" si="221"/>
        <v>0</v>
      </c>
      <c r="S425" s="156">
        <f t="shared" si="222"/>
        <v>0</v>
      </c>
      <c r="T425" s="156">
        <f t="shared" si="202"/>
        <v>0</v>
      </c>
      <c r="U425" s="157">
        <f t="shared" si="203"/>
        <v>0</v>
      </c>
      <c r="V425" s="156"/>
      <c r="W425" s="161">
        <f t="shared" si="204"/>
        <v>0</v>
      </c>
      <c r="AA425" s="163">
        <v>815</v>
      </c>
      <c r="AB425" s="164"/>
      <c r="AC425" s="164"/>
      <c r="AD425" s="164"/>
      <c r="AE425" s="164"/>
      <c r="AF425" s="164"/>
      <c r="AG425" s="164"/>
      <c r="AH425" s="164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6"/>
      <c r="AW425" s="163">
        <f t="shared" si="205"/>
        <v>815</v>
      </c>
      <c r="AX425" s="164">
        <f t="shared" si="223"/>
        <v>0</v>
      </c>
      <c r="AY425" s="165">
        <f t="shared" si="224"/>
        <v>0</v>
      </c>
      <c r="AZ425" s="165">
        <f t="shared" si="225"/>
        <v>0</v>
      </c>
      <c r="BA425" s="165">
        <f t="shared" si="225"/>
        <v>0</v>
      </c>
      <c r="BB425" s="166">
        <f t="shared" si="226"/>
        <v>0</v>
      </c>
      <c r="BD425" s="163"/>
      <c r="BE425" s="165"/>
      <c r="BF425" s="165"/>
      <c r="BG425" s="165"/>
      <c r="BH425" s="166"/>
      <c r="BJ425" s="167"/>
      <c r="CA425" s="163">
        <v>815</v>
      </c>
      <c r="CB425" s="45">
        <v>779</v>
      </c>
      <c r="CC425" s="44" t="s">
        <v>521</v>
      </c>
      <c r="CD425" s="168">
        <f t="shared" si="227"/>
        <v>0</v>
      </c>
      <c r="CE425" s="169">
        <v>0</v>
      </c>
      <c r="CF425" s="156">
        <f t="shared" si="228"/>
        <v>0</v>
      </c>
      <c r="CG425" s="156">
        <v>0</v>
      </c>
      <c r="CH425" s="156">
        <v>0</v>
      </c>
      <c r="CI425" s="156">
        <f t="shared" si="229"/>
        <v>0</v>
      </c>
      <c r="CJ425" s="169">
        <f t="shared" si="206"/>
        <v>0</v>
      </c>
      <c r="CK425" s="170">
        <f t="shared" si="207"/>
        <v>0</v>
      </c>
      <c r="CZ425" s="156"/>
      <c r="DA425" s="163">
        <v>815</v>
      </c>
      <c r="DB425" s="44" t="s">
        <v>521</v>
      </c>
      <c r="DC425" s="156"/>
      <c r="DD425" s="156"/>
      <c r="DE425" s="156"/>
      <c r="DF425" s="156"/>
      <c r="DG425" s="171">
        <f t="shared" si="208"/>
        <v>0</v>
      </c>
      <c r="DH425" s="156"/>
      <c r="DI425" s="156"/>
      <c r="DJ425" s="156"/>
      <c r="DK425" s="171">
        <f t="shared" si="209"/>
        <v>0</v>
      </c>
      <c r="DL425" s="172">
        <f t="shared" si="210"/>
        <v>0</v>
      </c>
      <c r="DM425" s="156"/>
      <c r="DN425" s="172">
        <f t="shared" si="211"/>
        <v>0</v>
      </c>
      <c r="DO425" s="156"/>
      <c r="DP425" s="162">
        <f t="shared" si="212"/>
        <v>0</v>
      </c>
      <c r="DQ425" s="156">
        <f t="shared" si="213"/>
        <v>0</v>
      </c>
      <c r="DR425" s="156">
        <f t="shared" si="230"/>
        <v>0</v>
      </c>
      <c r="DS425" s="171"/>
      <c r="DT425" s="172">
        <f t="shared" si="231"/>
        <v>0</v>
      </c>
      <c r="DU425" s="156"/>
      <c r="DV425" s="173"/>
      <c r="DW425" s="174"/>
      <c r="DX425" s="174"/>
      <c r="DY425" s="174"/>
      <c r="DZ425" s="171"/>
      <c r="EA425" s="175"/>
      <c r="EB425" s="176"/>
      <c r="EC425" s="177">
        <f t="shared" si="214"/>
        <v>-815</v>
      </c>
      <c r="ED425" s="175"/>
      <c r="EE425" s="178"/>
      <c r="EF425" s="175"/>
      <c r="EG425" s="175"/>
      <c r="EH425" s="174"/>
      <c r="EI425" s="175"/>
      <c r="EJ425" s="175"/>
      <c r="EK425" s="175"/>
      <c r="EL425" s="175"/>
      <c r="EM425" s="175"/>
    </row>
    <row r="426" spans="1:143" s="44" customFormat="1" ht="12" x14ac:dyDescent="0.2">
      <c r="A426" s="154">
        <v>817</v>
      </c>
      <c r="B426" s="45">
        <v>783</v>
      </c>
      <c r="C426" s="44" t="s">
        <v>522</v>
      </c>
      <c r="D426" s="155">
        <f t="shared" si="215"/>
        <v>0</v>
      </c>
      <c r="E426" s="156">
        <f t="shared" si="216"/>
        <v>0</v>
      </c>
      <c r="F426" s="156">
        <f t="shared" si="216"/>
        <v>0</v>
      </c>
      <c r="G426" s="156">
        <f t="shared" si="216"/>
        <v>0</v>
      </c>
      <c r="H426" s="157">
        <f t="shared" si="199"/>
        <v>0</v>
      </c>
      <c r="I426" s="156"/>
      <c r="J426" s="158">
        <f t="shared" si="217"/>
        <v>0</v>
      </c>
      <c r="K426" s="159">
        <f t="shared" si="218"/>
        <v>0</v>
      </c>
      <c r="L426" s="160">
        <f t="shared" si="200"/>
        <v>0</v>
      </c>
      <c r="M426" s="156"/>
      <c r="N426" s="161">
        <f t="shared" si="201"/>
        <v>0</v>
      </c>
      <c r="O426" s="156"/>
      <c r="P426" s="162">
        <f t="shared" si="219"/>
        <v>0</v>
      </c>
      <c r="Q426" s="156">
        <f t="shared" si="220"/>
        <v>0</v>
      </c>
      <c r="R426" s="156">
        <f t="shared" si="221"/>
        <v>0</v>
      </c>
      <c r="S426" s="156">
        <f t="shared" si="222"/>
        <v>0</v>
      </c>
      <c r="T426" s="156">
        <f t="shared" si="202"/>
        <v>0</v>
      </c>
      <c r="U426" s="157">
        <f t="shared" si="203"/>
        <v>0</v>
      </c>
      <c r="V426" s="156"/>
      <c r="W426" s="161">
        <f t="shared" si="204"/>
        <v>0</v>
      </c>
      <c r="AA426" s="163">
        <v>817</v>
      </c>
      <c r="AB426" s="164"/>
      <c r="AC426" s="164"/>
      <c r="AD426" s="164"/>
      <c r="AE426" s="164"/>
      <c r="AF426" s="164"/>
      <c r="AG426" s="164"/>
      <c r="AH426" s="164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6"/>
      <c r="AW426" s="163">
        <f t="shared" si="205"/>
        <v>817</v>
      </c>
      <c r="AX426" s="164">
        <f t="shared" si="223"/>
        <v>0</v>
      </c>
      <c r="AY426" s="165">
        <f t="shared" si="224"/>
        <v>0</v>
      </c>
      <c r="AZ426" s="165">
        <f t="shared" si="225"/>
        <v>0</v>
      </c>
      <c r="BA426" s="165">
        <f t="shared" si="225"/>
        <v>0</v>
      </c>
      <c r="BB426" s="166">
        <f t="shared" si="226"/>
        <v>0</v>
      </c>
      <c r="BD426" s="163"/>
      <c r="BE426" s="165"/>
      <c r="BF426" s="165"/>
      <c r="BG426" s="165"/>
      <c r="BH426" s="166"/>
      <c r="BJ426" s="167"/>
      <c r="CA426" s="163">
        <v>817</v>
      </c>
      <c r="CB426" s="45">
        <v>783</v>
      </c>
      <c r="CC426" s="44" t="s">
        <v>522</v>
      </c>
      <c r="CD426" s="168">
        <f t="shared" si="227"/>
        <v>0</v>
      </c>
      <c r="CE426" s="169">
        <v>0</v>
      </c>
      <c r="CF426" s="156">
        <f t="shared" si="228"/>
        <v>0</v>
      </c>
      <c r="CG426" s="156">
        <v>0</v>
      </c>
      <c r="CH426" s="156">
        <v>0</v>
      </c>
      <c r="CI426" s="156">
        <f t="shared" si="229"/>
        <v>0</v>
      </c>
      <c r="CJ426" s="169">
        <f t="shared" si="206"/>
        <v>0</v>
      </c>
      <c r="CK426" s="170">
        <f t="shared" si="207"/>
        <v>0</v>
      </c>
      <c r="CZ426" s="156"/>
      <c r="DA426" s="163">
        <v>817</v>
      </c>
      <c r="DB426" s="44" t="s">
        <v>522</v>
      </c>
      <c r="DC426" s="156"/>
      <c r="DD426" s="156"/>
      <c r="DE426" s="156"/>
      <c r="DF426" s="156"/>
      <c r="DG426" s="171">
        <f t="shared" si="208"/>
        <v>0</v>
      </c>
      <c r="DH426" s="156"/>
      <c r="DI426" s="156"/>
      <c r="DJ426" s="156"/>
      <c r="DK426" s="171">
        <f t="shared" si="209"/>
        <v>0</v>
      </c>
      <c r="DL426" s="172">
        <f t="shared" si="210"/>
        <v>0</v>
      </c>
      <c r="DM426" s="156"/>
      <c r="DN426" s="172">
        <f t="shared" si="211"/>
        <v>0</v>
      </c>
      <c r="DO426" s="156"/>
      <c r="DP426" s="162">
        <f t="shared" si="212"/>
        <v>0</v>
      </c>
      <c r="DQ426" s="156">
        <f t="shared" si="213"/>
        <v>0</v>
      </c>
      <c r="DR426" s="156">
        <f t="shared" si="230"/>
        <v>0</v>
      </c>
      <c r="DS426" s="171"/>
      <c r="DT426" s="172">
        <f t="shared" si="231"/>
        <v>0</v>
      </c>
      <c r="DU426" s="156"/>
      <c r="DV426" s="173"/>
      <c r="DW426" s="174"/>
      <c r="DX426" s="174"/>
      <c r="DY426" s="174"/>
      <c r="DZ426" s="171"/>
      <c r="EA426" s="175"/>
      <c r="EB426" s="176" t="s">
        <v>101</v>
      </c>
      <c r="EC426" s="177">
        <f t="shared" si="214"/>
        <v>-817</v>
      </c>
      <c r="ED426" s="175"/>
      <c r="EE426" s="178"/>
      <c r="EF426" s="175"/>
      <c r="EG426" s="175"/>
      <c r="EH426" s="174"/>
      <c r="EI426" s="175"/>
      <c r="EJ426" s="175"/>
      <c r="EK426" s="175"/>
      <c r="EL426" s="175"/>
      <c r="EM426" s="175"/>
    </row>
    <row r="427" spans="1:143" s="44" customFormat="1" ht="12" x14ac:dyDescent="0.2">
      <c r="A427" s="154">
        <v>818</v>
      </c>
      <c r="B427" s="45">
        <v>782</v>
      </c>
      <c r="C427" s="44" t="s">
        <v>523</v>
      </c>
      <c r="D427" s="155">
        <f t="shared" si="215"/>
        <v>0</v>
      </c>
      <c r="E427" s="156">
        <f t="shared" si="216"/>
        <v>0</v>
      </c>
      <c r="F427" s="156">
        <f t="shared" si="216"/>
        <v>0</v>
      </c>
      <c r="G427" s="156">
        <f t="shared" si="216"/>
        <v>0</v>
      </c>
      <c r="H427" s="157">
        <f t="shared" si="199"/>
        <v>0</v>
      </c>
      <c r="I427" s="156"/>
      <c r="J427" s="158">
        <f t="shared" si="217"/>
        <v>0</v>
      </c>
      <c r="K427" s="159">
        <f t="shared" si="218"/>
        <v>0</v>
      </c>
      <c r="L427" s="160">
        <f t="shared" si="200"/>
        <v>0</v>
      </c>
      <c r="M427" s="156"/>
      <c r="N427" s="161">
        <f t="shared" si="201"/>
        <v>0</v>
      </c>
      <c r="O427" s="156"/>
      <c r="P427" s="162">
        <f t="shared" si="219"/>
        <v>0</v>
      </c>
      <c r="Q427" s="156">
        <f t="shared" si="220"/>
        <v>0</v>
      </c>
      <c r="R427" s="156">
        <f t="shared" si="221"/>
        <v>0</v>
      </c>
      <c r="S427" s="156">
        <f t="shared" si="222"/>
        <v>0</v>
      </c>
      <c r="T427" s="156">
        <f t="shared" si="202"/>
        <v>0</v>
      </c>
      <c r="U427" s="157">
        <f t="shared" si="203"/>
        <v>0</v>
      </c>
      <c r="V427" s="156"/>
      <c r="W427" s="161">
        <f t="shared" si="204"/>
        <v>0</v>
      </c>
      <c r="AA427" s="163">
        <v>818</v>
      </c>
      <c r="AB427" s="164"/>
      <c r="AC427" s="164"/>
      <c r="AD427" s="164"/>
      <c r="AE427" s="164"/>
      <c r="AF427" s="164"/>
      <c r="AG427" s="164"/>
      <c r="AH427" s="164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6"/>
      <c r="AW427" s="163">
        <f t="shared" si="205"/>
        <v>818</v>
      </c>
      <c r="AX427" s="164">
        <f t="shared" si="223"/>
        <v>0</v>
      </c>
      <c r="AY427" s="165">
        <f t="shared" si="224"/>
        <v>0</v>
      </c>
      <c r="AZ427" s="165">
        <f t="shared" si="225"/>
        <v>0</v>
      </c>
      <c r="BA427" s="165">
        <f t="shared" si="225"/>
        <v>0</v>
      </c>
      <c r="BB427" s="166">
        <f t="shared" si="226"/>
        <v>0</v>
      </c>
      <c r="BD427" s="163"/>
      <c r="BE427" s="165"/>
      <c r="BF427" s="165"/>
      <c r="BG427" s="165"/>
      <c r="BH427" s="166"/>
      <c r="BJ427" s="167"/>
      <c r="CA427" s="163">
        <v>818</v>
      </c>
      <c r="CB427" s="45">
        <v>782</v>
      </c>
      <c r="CC427" s="44" t="s">
        <v>523</v>
      </c>
      <c r="CD427" s="168">
        <f t="shared" si="227"/>
        <v>0</v>
      </c>
      <c r="CE427" s="169">
        <v>0</v>
      </c>
      <c r="CF427" s="156">
        <f t="shared" si="228"/>
        <v>0</v>
      </c>
      <c r="CG427" s="156">
        <v>0</v>
      </c>
      <c r="CH427" s="156">
        <v>0</v>
      </c>
      <c r="CI427" s="156">
        <f t="shared" si="229"/>
        <v>0</v>
      </c>
      <c r="CJ427" s="169">
        <f t="shared" si="206"/>
        <v>0</v>
      </c>
      <c r="CK427" s="170">
        <f t="shared" si="207"/>
        <v>0</v>
      </c>
      <c r="CZ427" s="156"/>
      <c r="DA427" s="163">
        <v>818</v>
      </c>
      <c r="DB427" s="44" t="s">
        <v>523</v>
      </c>
      <c r="DC427" s="156"/>
      <c r="DD427" s="156"/>
      <c r="DE427" s="156"/>
      <c r="DF427" s="156"/>
      <c r="DG427" s="171">
        <f t="shared" si="208"/>
        <v>0</v>
      </c>
      <c r="DH427" s="156"/>
      <c r="DI427" s="156"/>
      <c r="DJ427" s="156"/>
      <c r="DK427" s="171">
        <f t="shared" si="209"/>
        <v>0</v>
      </c>
      <c r="DL427" s="172">
        <f t="shared" si="210"/>
        <v>0</v>
      </c>
      <c r="DM427" s="156"/>
      <c r="DN427" s="172">
        <f t="shared" si="211"/>
        <v>0</v>
      </c>
      <c r="DO427" s="156"/>
      <c r="DP427" s="162">
        <f t="shared" si="212"/>
        <v>0</v>
      </c>
      <c r="DQ427" s="156">
        <f t="shared" si="213"/>
        <v>0</v>
      </c>
      <c r="DR427" s="156">
        <f t="shared" si="230"/>
        <v>0</v>
      </c>
      <c r="DS427" s="171"/>
      <c r="DT427" s="172">
        <f t="shared" si="231"/>
        <v>0</v>
      </c>
      <c r="DU427" s="156"/>
      <c r="DV427" s="173"/>
      <c r="DW427" s="174"/>
      <c r="DX427" s="174"/>
      <c r="DY427" s="174"/>
      <c r="DZ427" s="171"/>
      <c r="EA427" s="175"/>
      <c r="EB427" s="176"/>
      <c r="EC427" s="177">
        <f t="shared" si="214"/>
        <v>-818</v>
      </c>
      <c r="ED427" s="175"/>
      <c r="EE427" s="178"/>
      <c r="EF427" s="175"/>
      <c r="EG427" s="175"/>
      <c r="EH427" s="174"/>
      <c r="EI427" s="175"/>
      <c r="EJ427" s="175"/>
      <c r="EK427" s="175"/>
      <c r="EL427" s="175"/>
      <c r="EM427" s="175"/>
    </row>
    <row r="428" spans="1:143" s="44" customFormat="1" ht="12" x14ac:dyDescent="0.2">
      <c r="A428" s="154">
        <v>821</v>
      </c>
      <c r="B428" s="45">
        <v>722</v>
      </c>
      <c r="C428" s="44" t="s">
        <v>524</v>
      </c>
      <c r="D428" s="155">
        <f t="shared" si="215"/>
        <v>0</v>
      </c>
      <c r="E428" s="156">
        <f t="shared" si="216"/>
        <v>0</v>
      </c>
      <c r="F428" s="156">
        <f t="shared" si="216"/>
        <v>0</v>
      </c>
      <c r="G428" s="156">
        <f t="shared" si="216"/>
        <v>0</v>
      </c>
      <c r="H428" s="157">
        <f t="shared" si="199"/>
        <v>0</v>
      </c>
      <c r="I428" s="156"/>
      <c r="J428" s="158">
        <f t="shared" si="217"/>
        <v>0</v>
      </c>
      <c r="K428" s="159">
        <f t="shared" si="218"/>
        <v>0</v>
      </c>
      <c r="L428" s="160">
        <f t="shared" si="200"/>
        <v>0</v>
      </c>
      <c r="M428" s="156"/>
      <c r="N428" s="161">
        <f t="shared" si="201"/>
        <v>0</v>
      </c>
      <c r="O428" s="156"/>
      <c r="P428" s="162">
        <f t="shared" si="219"/>
        <v>0</v>
      </c>
      <c r="Q428" s="156">
        <f t="shared" si="220"/>
        <v>0</v>
      </c>
      <c r="R428" s="156">
        <f t="shared" si="221"/>
        <v>0</v>
      </c>
      <c r="S428" s="156">
        <f t="shared" si="222"/>
        <v>0</v>
      </c>
      <c r="T428" s="156">
        <f t="shared" si="202"/>
        <v>0</v>
      </c>
      <c r="U428" s="157">
        <f t="shared" si="203"/>
        <v>0</v>
      </c>
      <c r="V428" s="156"/>
      <c r="W428" s="161">
        <f t="shared" si="204"/>
        <v>0</v>
      </c>
      <c r="AA428" s="163">
        <v>821</v>
      </c>
      <c r="AB428" s="164"/>
      <c r="AC428" s="164"/>
      <c r="AD428" s="164"/>
      <c r="AE428" s="164"/>
      <c r="AF428" s="164"/>
      <c r="AG428" s="164"/>
      <c r="AH428" s="164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6"/>
      <c r="AW428" s="163">
        <f t="shared" si="205"/>
        <v>821</v>
      </c>
      <c r="AX428" s="164">
        <f t="shared" si="223"/>
        <v>0</v>
      </c>
      <c r="AY428" s="165">
        <f t="shared" si="224"/>
        <v>0</v>
      </c>
      <c r="AZ428" s="165">
        <f t="shared" si="225"/>
        <v>0</v>
      </c>
      <c r="BA428" s="165">
        <f t="shared" si="225"/>
        <v>0</v>
      </c>
      <c r="BB428" s="166">
        <f t="shared" si="226"/>
        <v>0</v>
      </c>
      <c r="BD428" s="163"/>
      <c r="BE428" s="165"/>
      <c r="BF428" s="165"/>
      <c r="BG428" s="165"/>
      <c r="BH428" s="166"/>
      <c r="BJ428" s="167"/>
      <c r="CA428" s="163">
        <v>821</v>
      </c>
      <c r="CB428" s="45">
        <v>722</v>
      </c>
      <c r="CC428" s="44" t="s">
        <v>524</v>
      </c>
      <c r="CD428" s="168">
        <f t="shared" si="227"/>
        <v>0</v>
      </c>
      <c r="CE428" s="169">
        <v>0</v>
      </c>
      <c r="CF428" s="156">
        <f t="shared" si="228"/>
        <v>0</v>
      </c>
      <c r="CG428" s="156">
        <v>0</v>
      </c>
      <c r="CH428" s="156">
        <v>0</v>
      </c>
      <c r="CI428" s="156">
        <f t="shared" si="229"/>
        <v>0</v>
      </c>
      <c r="CJ428" s="169">
        <f t="shared" si="206"/>
        <v>0</v>
      </c>
      <c r="CK428" s="170">
        <f t="shared" si="207"/>
        <v>0</v>
      </c>
      <c r="CZ428" s="156"/>
      <c r="DA428" s="163">
        <v>821</v>
      </c>
      <c r="DB428" s="44" t="s">
        <v>524</v>
      </c>
      <c r="DC428" s="156"/>
      <c r="DD428" s="156"/>
      <c r="DE428" s="156"/>
      <c r="DF428" s="156"/>
      <c r="DG428" s="171">
        <f t="shared" si="208"/>
        <v>0</v>
      </c>
      <c r="DH428" s="156"/>
      <c r="DI428" s="156"/>
      <c r="DJ428" s="156"/>
      <c r="DK428" s="171">
        <f t="shared" si="209"/>
        <v>0</v>
      </c>
      <c r="DL428" s="172">
        <f t="shared" si="210"/>
        <v>0</v>
      </c>
      <c r="DM428" s="156"/>
      <c r="DN428" s="172">
        <f t="shared" si="211"/>
        <v>0</v>
      </c>
      <c r="DO428" s="156"/>
      <c r="DP428" s="162">
        <f t="shared" si="212"/>
        <v>0</v>
      </c>
      <c r="DQ428" s="156">
        <f t="shared" si="213"/>
        <v>0</v>
      </c>
      <c r="DR428" s="156">
        <f t="shared" si="230"/>
        <v>0</v>
      </c>
      <c r="DS428" s="171"/>
      <c r="DT428" s="172">
        <f t="shared" si="231"/>
        <v>0</v>
      </c>
      <c r="DU428" s="156"/>
      <c r="DV428" s="173"/>
      <c r="DW428" s="174"/>
      <c r="DX428" s="174"/>
      <c r="DY428" s="174"/>
      <c r="DZ428" s="171"/>
      <c r="EA428" s="175"/>
      <c r="EB428" s="176"/>
      <c r="EC428" s="177">
        <f t="shared" si="214"/>
        <v>-821</v>
      </c>
      <c r="ED428" s="175"/>
      <c r="EE428" s="178"/>
      <c r="EF428" s="175"/>
      <c r="EG428" s="175"/>
      <c r="EH428" s="174"/>
      <c r="EI428" s="175"/>
      <c r="EJ428" s="175"/>
      <c r="EK428" s="175"/>
      <c r="EL428" s="175"/>
      <c r="EM428" s="175"/>
    </row>
    <row r="429" spans="1:143" s="44" customFormat="1" ht="12" x14ac:dyDescent="0.2">
      <c r="A429" s="154">
        <v>823</v>
      </c>
      <c r="B429" s="45">
        <v>723</v>
      </c>
      <c r="C429" s="44" t="s">
        <v>525</v>
      </c>
      <c r="D429" s="155">
        <f t="shared" si="215"/>
        <v>0</v>
      </c>
      <c r="E429" s="156">
        <f t="shared" si="216"/>
        <v>0</v>
      </c>
      <c r="F429" s="156">
        <f t="shared" si="216"/>
        <v>0</v>
      </c>
      <c r="G429" s="156">
        <f t="shared" si="216"/>
        <v>0</v>
      </c>
      <c r="H429" s="157">
        <f t="shared" si="199"/>
        <v>0</v>
      </c>
      <c r="I429" s="156"/>
      <c r="J429" s="158">
        <f t="shared" si="217"/>
        <v>0</v>
      </c>
      <c r="K429" s="159">
        <f t="shared" si="218"/>
        <v>0</v>
      </c>
      <c r="L429" s="160">
        <f t="shared" si="200"/>
        <v>0</v>
      </c>
      <c r="M429" s="156"/>
      <c r="N429" s="161">
        <f t="shared" si="201"/>
        <v>0</v>
      </c>
      <c r="O429" s="156"/>
      <c r="P429" s="162">
        <f t="shared" si="219"/>
        <v>0</v>
      </c>
      <c r="Q429" s="156">
        <f t="shared" si="220"/>
        <v>0</v>
      </c>
      <c r="R429" s="156">
        <f t="shared" si="221"/>
        <v>0</v>
      </c>
      <c r="S429" s="156">
        <f t="shared" si="222"/>
        <v>0</v>
      </c>
      <c r="T429" s="156">
        <f t="shared" si="202"/>
        <v>0</v>
      </c>
      <c r="U429" s="157">
        <f t="shared" si="203"/>
        <v>0</v>
      </c>
      <c r="V429" s="156"/>
      <c r="W429" s="161">
        <f t="shared" si="204"/>
        <v>0</v>
      </c>
      <c r="AA429" s="163">
        <v>823</v>
      </c>
      <c r="AB429" s="164"/>
      <c r="AC429" s="164"/>
      <c r="AD429" s="164"/>
      <c r="AE429" s="164"/>
      <c r="AF429" s="164"/>
      <c r="AG429" s="164"/>
      <c r="AH429" s="164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6"/>
      <c r="AW429" s="163">
        <f t="shared" si="205"/>
        <v>823</v>
      </c>
      <c r="AX429" s="164">
        <f t="shared" si="223"/>
        <v>0</v>
      </c>
      <c r="AY429" s="165">
        <f t="shared" si="224"/>
        <v>0</v>
      </c>
      <c r="AZ429" s="165">
        <f t="shared" si="225"/>
        <v>0</v>
      </c>
      <c r="BA429" s="165">
        <f t="shared" si="225"/>
        <v>0</v>
      </c>
      <c r="BB429" s="166">
        <f t="shared" si="226"/>
        <v>0</v>
      </c>
      <c r="BD429" s="163"/>
      <c r="BE429" s="165"/>
      <c r="BF429" s="165"/>
      <c r="BG429" s="165"/>
      <c r="BH429" s="166"/>
      <c r="BJ429" s="167"/>
      <c r="CA429" s="163">
        <v>823</v>
      </c>
      <c r="CB429" s="45">
        <v>723</v>
      </c>
      <c r="CC429" s="44" t="s">
        <v>525</v>
      </c>
      <c r="CD429" s="168">
        <f t="shared" si="227"/>
        <v>0</v>
      </c>
      <c r="CE429" s="169">
        <v>0</v>
      </c>
      <c r="CF429" s="156">
        <f t="shared" si="228"/>
        <v>0</v>
      </c>
      <c r="CG429" s="156">
        <v>0</v>
      </c>
      <c r="CH429" s="156">
        <v>0</v>
      </c>
      <c r="CI429" s="156">
        <f t="shared" si="229"/>
        <v>0</v>
      </c>
      <c r="CJ429" s="169">
        <f t="shared" si="206"/>
        <v>0</v>
      </c>
      <c r="CK429" s="170">
        <f t="shared" si="207"/>
        <v>0</v>
      </c>
      <c r="CZ429" s="156"/>
      <c r="DA429" s="163">
        <v>823</v>
      </c>
      <c r="DB429" s="44" t="s">
        <v>525</v>
      </c>
      <c r="DC429" s="156"/>
      <c r="DD429" s="156"/>
      <c r="DE429" s="156"/>
      <c r="DF429" s="156"/>
      <c r="DG429" s="171">
        <f t="shared" si="208"/>
        <v>0</v>
      </c>
      <c r="DH429" s="156"/>
      <c r="DI429" s="156"/>
      <c r="DJ429" s="156"/>
      <c r="DK429" s="171">
        <f t="shared" si="209"/>
        <v>0</v>
      </c>
      <c r="DL429" s="172">
        <f t="shared" si="210"/>
        <v>0</v>
      </c>
      <c r="DM429" s="156"/>
      <c r="DN429" s="172">
        <f t="shared" si="211"/>
        <v>0</v>
      </c>
      <c r="DO429" s="156"/>
      <c r="DP429" s="162">
        <f t="shared" si="212"/>
        <v>0</v>
      </c>
      <c r="DQ429" s="156">
        <f t="shared" si="213"/>
        <v>0</v>
      </c>
      <c r="DR429" s="156">
        <f t="shared" si="230"/>
        <v>0</v>
      </c>
      <c r="DS429" s="171"/>
      <c r="DT429" s="172">
        <f t="shared" si="231"/>
        <v>0</v>
      </c>
      <c r="DU429" s="156"/>
      <c r="DV429" s="173"/>
      <c r="DW429" s="174"/>
      <c r="DX429" s="174"/>
      <c r="DY429" s="174"/>
      <c r="DZ429" s="171"/>
      <c r="EA429" s="175"/>
      <c r="EB429" s="176"/>
      <c r="EC429" s="177">
        <f t="shared" si="214"/>
        <v>-823</v>
      </c>
      <c r="ED429" s="175"/>
      <c r="EE429" s="178"/>
      <c r="EF429" s="175"/>
      <c r="EG429" s="175"/>
      <c r="EH429" s="174"/>
      <c r="EI429" s="175"/>
      <c r="EJ429" s="175"/>
      <c r="EK429" s="175"/>
      <c r="EL429" s="175"/>
      <c r="EM429" s="175"/>
    </row>
    <row r="430" spans="1:143" s="44" customFormat="1" ht="12" x14ac:dyDescent="0.2">
      <c r="A430" s="154">
        <v>825</v>
      </c>
      <c r="B430" s="45">
        <v>786</v>
      </c>
      <c r="C430" s="44" t="s">
        <v>526</v>
      </c>
      <c r="D430" s="155">
        <f t="shared" si="215"/>
        <v>0</v>
      </c>
      <c r="E430" s="156">
        <f t="shared" si="216"/>
        <v>0</v>
      </c>
      <c r="F430" s="156">
        <f t="shared" si="216"/>
        <v>0</v>
      </c>
      <c r="G430" s="156">
        <f t="shared" si="216"/>
        <v>0</v>
      </c>
      <c r="H430" s="157">
        <f t="shared" si="199"/>
        <v>0</v>
      </c>
      <c r="I430" s="156"/>
      <c r="J430" s="158">
        <f t="shared" si="217"/>
        <v>0</v>
      </c>
      <c r="K430" s="159">
        <f t="shared" si="218"/>
        <v>0</v>
      </c>
      <c r="L430" s="160">
        <f t="shared" si="200"/>
        <v>0</v>
      </c>
      <c r="M430" s="156"/>
      <c r="N430" s="161">
        <f t="shared" si="201"/>
        <v>0</v>
      </c>
      <c r="O430" s="156"/>
      <c r="P430" s="162">
        <f t="shared" si="219"/>
        <v>0</v>
      </c>
      <c r="Q430" s="156">
        <f t="shared" si="220"/>
        <v>0</v>
      </c>
      <c r="R430" s="156">
        <f t="shared" si="221"/>
        <v>0</v>
      </c>
      <c r="S430" s="156">
        <f t="shared" si="222"/>
        <v>0</v>
      </c>
      <c r="T430" s="156">
        <f t="shared" si="202"/>
        <v>0</v>
      </c>
      <c r="U430" s="157">
        <f t="shared" si="203"/>
        <v>0</v>
      </c>
      <c r="V430" s="156"/>
      <c r="W430" s="161">
        <f t="shared" si="204"/>
        <v>0</v>
      </c>
      <c r="AA430" s="163">
        <v>825</v>
      </c>
      <c r="AB430" s="164"/>
      <c r="AC430" s="164"/>
      <c r="AD430" s="164"/>
      <c r="AE430" s="164"/>
      <c r="AF430" s="164"/>
      <c r="AG430" s="164"/>
      <c r="AH430" s="164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6"/>
      <c r="AW430" s="163">
        <f t="shared" si="205"/>
        <v>825</v>
      </c>
      <c r="AX430" s="164">
        <f t="shared" si="223"/>
        <v>0</v>
      </c>
      <c r="AY430" s="165">
        <f t="shared" si="224"/>
        <v>0</v>
      </c>
      <c r="AZ430" s="165">
        <f t="shared" si="225"/>
        <v>0</v>
      </c>
      <c r="BA430" s="165">
        <f t="shared" si="225"/>
        <v>0</v>
      </c>
      <c r="BB430" s="166">
        <f t="shared" si="226"/>
        <v>0</v>
      </c>
      <c r="BD430" s="163"/>
      <c r="BE430" s="165"/>
      <c r="BF430" s="165"/>
      <c r="BG430" s="165"/>
      <c r="BH430" s="166"/>
      <c r="BJ430" s="167"/>
      <c r="CA430" s="163">
        <v>825</v>
      </c>
      <c r="CB430" s="45">
        <v>786</v>
      </c>
      <c r="CC430" s="44" t="s">
        <v>526</v>
      </c>
      <c r="CD430" s="168">
        <f t="shared" si="227"/>
        <v>0</v>
      </c>
      <c r="CE430" s="169">
        <v>0</v>
      </c>
      <c r="CF430" s="156">
        <f t="shared" si="228"/>
        <v>0</v>
      </c>
      <c r="CG430" s="156">
        <v>0</v>
      </c>
      <c r="CH430" s="156">
        <v>0</v>
      </c>
      <c r="CI430" s="156">
        <f t="shared" si="229"/>
        <v>0</v>
      </c>
      <c r="CJ430" s="169">
        <f t="shared" si="206"/>
        <v>0</v>
      </c>
      <c r="CK430" s="170">
        <f t="shared" si="207"/>
        <v>0</v>
      </c>
      <c r="CZ430" s="156"/>
      <c r="DA430" s="163">
        <v>825</v>
      </c>
      <c r="DB430" s="44" t="s">
        <v>526</v>
      </c>
      <c r="DC430" s="156"/>
      <c r="DD430" s="156"/>
      <c r="DE430" s="156"/>
      <c r="DF430" s="156"/>
      <c r="DG430" s="171">
        <f t="shared" si="208"/>
        <v>0</v>
      </c>
      <c r="DH430" s="156"/>
      <c r="DI430" s="156"/>
      <c r="DJ430" s="156"/>
      <c r="DK430" s="171">
        <f t="shared" si="209"/>
        <v>0</v>
      </c>
      <c r="DL430" s="172">
        <f t="shared" si="210"/>
        <v>0</v>
      </c>
      <c r="DM430" s="156"/>
      <c r="DN430" s="172">
        <f t="shared" si="211"/>
        <v>0</v>
      </c>
      <c r="DO430" s="156"/>
      <c r="DP430" s="162">
        <f t="shared" si="212"/>
        <v>0</v>
      </c>
      <c r="DQ430" s="156">
        <f t="shared" si="213"/>
        <v>0</v>
      </c>
      <c r="DR430" s="156">
        <f t="shared" si="230"/>
        <v>0</v>
      </c>
      <c r="DS430" s="171"/>
      <c r="DT430" s="172">
        <f t="shared" si="231"/>
        <v>0</v>
      </c>
      <c r="DU430" s="156"/>
      <c r="DV430" s="173"/>
      <c r="DW430" s="174"/>
      <c r="DX430" s="174"/>
      <c r="DY430" s="174"/>
      <c r="DZ430" s="171"/>
      <c r="EA430" s="175"/>
      <c r="EB430" s="176"/>
      <c r="EC430" s="177">
        <f t="shared" si="214"/>
        <v>-825</v>
      </c>
      <c r="ED430" s="175"/>
      <c r="EE430" s="178"/>
      <c r="EF430" s="175"/>
      <c r="EG430" s="175"/>
      <c r="EH430" s="174"/>
      <c r="EI430" s="175"/>
      <c r="EJ430" s="175"/>
      <c r="EK430" s="175"/>
      <c r="EL430" s="175"/>
      <c r="EM430" s="175"/>
    </row>
    <row r="431" spans="1:143" s="44" customFormat="1" ht="12" x14ac:dyDescent="0.2">
      <c r="A431" s="154">
        <v>828</v>
      </c>
      <c r="B431" s="45">
        <v>767</v>
      </c>
      <c r="C431" s="44" t="s">
        <v>527</v>
      </c>
      <c r="D431" s="155">
        <f t="shared" si="215"/>
        <v>0</v>
      </c>
      <c r="E431" s="156">
        <f t="shared" si="216"/>
        <v>0</v>
      </c>
      <c r="F431" s="156">
        <f t="shared" si="216"/>
        <v>0</v>
      </c>
      <c r="G431" s="156">
        <f t="shared" si="216"/>
        <v>0</v>
      </c>
      <c r="H431" s="157">
        <f t="shared" si="199"/>
        <v>0</v>
      </c>
      <c r="I431" s="156"/>
      <c r="J431" s="158">
        <f t="shared" si="217"/>
        <v>0</v>
      </c>
      <c r="K431" s="159">
        <f t="shared" si="218"/>
        <v>0</v>
      </c>
      <c r="L431" s="160">
        <f t="shared" si="200"/>
        <v>0</v>
      </c>
      <c r="M431" s="156"/>
      <c r="N431" s="161">
        <f t="shared" si="201"/>
        <v>0</v>
      </c>
      <c r="O431" s="156"/>
      <c r="P431" s="162">
        <f t="shared" si="219"/>
        <v>0</v>
      </c>
      <c r="Q431" s="156">
        <f t="shared" si="220"/>
        <v>0</v>
      </c>
      <c r="R431" s="156">
        <f t="shared" si="221"/>
        <v>0</v>
      </c>
      <c r="S431" s="156">
        <f t="shared" si="222"/>
        <v>0</v>
      </c>
      <c r="T431" s="156">
        <f t="shared" si="202"/>
        <v>0</v>
      </c>
      <c r="U431" s="157">
        <f t="shared" si="203"/>
        <v>0</v>
      </c>
      <c r="V431" s="156"/>
      <c r="W431" s="161">
        <f t="shared" si="204"/>
        <v>0</v>
      </c>
      <c r="AA431" s="163">
        <v>828</v>
      </c>
      <c r="AB431" s="164"/>
      <c r="AC431" s="164"/>
      <c r="AD431" s="164"/>
      <c r="AE431" s="164"/>
      <c r="AF431" s="164"/>
      <c r="AG431" s="164"/>
      <c r="AH431" s="164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6"/>
      <c r="AW431" s="163">
        <f t="shared" si="205"/>
        <v>828</v>
      </c>
      <c r="AX431" s="164">
        <f t="shared" si="223"/>
        <v>0</v>
      </c>
      <c r="AY431" s="165">
        <f t="shared" si="224"/>
        <v>0</v>
      </c>
      <c r="AZ431" s="165">
        <f t="shared" si="225"/>
        <v>0</v>
      </c>
      <c r="BA431" s="165">
        <f t="shared" si="225"/>
        <v>0</v>
      </c>
      <c r="BB431" s="166">
        <f t="shared" si="226"/>
        <v>0</v>
      </c>
      <c r="BD431" s="163"/>
      <c r="BE431" s="165"/>
      <c r="BF431" s="165"/>
      <c r="BG431" s="165"/>
      <c r="BH431" s="166"/>
      <c r="BJ431" s="167"/>
      <c r="CA431" s="163">
        <v>828</v>
      </c>
      <c r="CB431" s="45">
        <v>767</v>
      </c>
      <c r="CC431" s="44" t="s">
        <v>527</v>
      </c>
      <c r="CD431" s="168">
        <f t="shared" si="227"/>
        <v>0</v>
      </c>
      <c r="CE431" s="169">
        <v>0</v>
      </c>
      <c r="CF431" s="156">
        <f t="shared" si="228"/>
        <v>0</v>
      </c>
      <c r="CG431" s="156">
        <v>0</v>
      </c>
      <c r="CH431" s="156">
        <v>0</v>
      </c>
      <c r="CI431" s="156">
        <f t="shared" si="229"/>
        <v>0</v>
      </c>
      <c r="CJ431" s="169">
        <f t="shared" si="206"/>
        <v>0</v>
      </c>
      <c r="CK431" s="170">
        <f t="shared" si="207"/>
        <v>0</v>
      </c>
      <c r="CZ431" s="156"/>
      <c r="DA431" s="163">
        <v>828</v>
      </c>
      <c r="DB431" s="44" t="s">
        <v>527</v>
      </c>
      <c r="DC431" s="156"/>
      <c r="DD431" s="156"/>
      <c r="DE431" s="156"/>
      <c r="DF431" s="156"/>
      <c r="DG431" s="171">
        <f t="shared" si="208"/>
        <v>0</v>
      </c>
      <c r="DH431" s="156"/>
      <c r="DI431" s="156"/>
      <c r="DJ431" s="156"/>
      <c r="DK431" s="171">
        <f t="shared" si="209"/>
        <v>0</v>
      </c>
      <c r="DL431" s="172">
        <f t="shared" si="210"/>
        <v>0</v>
      </c>
      <c r="DM431" s="156"/>
      <c r="DN431" s="172">
        <f t="shared" si="211"/>
        <v>0</v>
      </c>
      <c r="DO431" s="156"/>
      <c r="DP431" s="162">
        <f t="shared" si="212"/>
        <v>0</v>
      </c>
      <c r="DQ431" s="156">
        <f t="shared" si="213"/>
        <v>0</v>
      </c>
      <c r="DR431" s="156">
        <f t="shared" si="230"/>
        <v>0</v>
      </c>
      <c r="DS431" s="171"/>
      <c r="DT431" s="172">
        <f t="shared" si="231"/>
        <v>0</v>
      </c>
      <c r="DU431" s="156"/>
      <c r="DV431" s="173"/>
      <c r="DW431" s="174"/>
      <c r="DX431" s="174"/>
      <c r="DY431" s="174"/>
      <c r="DZ431" s="171"/>
      <c r="EA431" s="175"/>
      <c r="EB431" s="176"/>
      <c r="EC431" s="177">
        <f t="shared" si="214"/>
        <v>-828</v>
      </c>
      <c r="ED431" s="175"/>
      <c r="EE431" s="178"/>
      <c r="EF431" s="175"/>
      <c r="EG431" s="175"/>
      <c r="EH431" s="174"/>
      <c r="EI431" s="175"/>
      <c r="EJ431" s="175"/>
      <c r="EK431" s="175"/>
      <c r="EL431" s="175"/>
      <c r="EM431" s="175"/>
    </row>
    <row r="432" spans="1:143" s="44" customFormat="1" ht="12" x14ac:dyDescent="0.2">
      <c r="A432" s="154">
        <v>829</v>
      </c>
      <c r="B432" s="45">
        <v>778</v>
      </c>
      <c r="C432" s="44" t="s">
        <v>528</v>
      </c>
      <c r="D432" s="155">
        <f t="shared" si="215"/>
        <v>0</v>
      </c>
      <c r="E432" s="156">
        <f t="shared" si="216"/>
        <v>0</v>
      </c>
      <c r="F432" s="156">
        <f t="shared" si="216"/>
        <v>0</v>
      </c>
      <c r="G432" s="156">
        <f t="shared" si="216"/>
        <v>0</v>
      </c>
      <c r="H432" s="157">
        <f t="shared" si="199"/>
        <v>0</v>
      </c>
      <c r="I432" s="156"/>
      <c r="J432" s="158">
        <f t="shared" si="217"/>
        <v>0</v>
      </c>
      <c r="K432" s="159">
        <f t="shared" si="218"/>
        <v>0</v>
      </c>
      <c r="L432" s="160">
        <f t="shared" si="200"/>
        <v>0</v>
      </c>
      <c r="M432" s="156"/>
      <c r="N432" s="161">
        <f t="shared" si="201"/>
        <v>0</v>
      </c>
      <c r="O432" s="156"/>
      <c r="P432" s="162">
        <f t="shared" si="219"/>
        <v>0</v>
      </c>
      <c r="Q432" s="156">
        <f t="shared" si="220"/>
        <v>0</v>
      </c>
      <c r="R432" s="156">
        <f t="shared" si="221"/>
        <v>0</v>
      </c>
      <c r="S432" s="156">
        <f t="shared" si="222"/>
        <v>0</v>
      </c>
      <c r="T432" s="156">
        <f t="shared" si="202"/>
        <v>0</v>
      </c>
      <c r="U432" s="157">
        <f t="shared" si="203"/>
        <v>0</v>
      </c>
      <c r="V432" s="156"/>
      <c r="W432" s="161">
        <f t="shared" si="204"/>
        <v>0</v>
      </c>
      <c r="AA432" s="163">
        <v>829</v>
      </c>
      <c r="AB432" s="164"/>
      <c r="AC432" s="164"/>
      <c r="AD432" s="164"/>
      <c r="AE432" s="164"/>
      <c r="AF432" s="164"/>
      <c r="AG432" s="164"/>
      <c r="AH432" s="164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6"/>
      <c r="AW432" s="163">
        <f t="shared" si="205"/>
        <v>829</v>
      </c>
      <c r="AX432" s="164">
        <f t="shared" si="223"/>
        <v>0</v>
      </c>
      <c r="AY432" s="165">
        <f t="shared" si="224"/>
        <v>0</v>
      </c>
      <c r="AZ432" s="165">
        <f t="shared" si="225"/>
        <v>0</v>
      </c>
      <c r="BA432" s="165">
        <f t="shared" si="225"/>
        <v>0</v>
      </c>
      <c r="BB432" s="166">
        <f t="shared" si="226"/>
        <v>0</v>
      </c>
      <c r="BD432" s="163"/>
      <c r="BE432" s="165"/>
      <c r="BF432" s="165"/>
      <c r="BG432" s="165"/>
      <c r="BH432" s="166"/>
      <c r="BJ432" s="167"/>
      <c r="CA432" s="163">
        <v>829</v>
      </c>
      <c r="CB432" s="45">
        <v>778</v>
      </c>
      <c r="CC432" s="44" t="s">
        <v>528</v>
      </c>
      <c r="CD432" s="168">
        <f t="shared" si="227"/>
        <v>0</v>
      </c>
      <c r="CE432" s="169">
        <v>0</v>
      </c>
      <c r="CF432" s="156">
        <f t="shared" si="228"/>
        <v>0</v>
      </c>
      <c r="CG432" s="156">
        <v>0</v>
      </c>
      <c r="CH432" s="156">
        <v>0</v>
      </c>
      <c r="CI432" s="156">
        <f t="shared" si="229"/>
        <v>0</v>
      </c>
      <c r="CJ432" s="169">
        <f t="shared" si="206"/>
        <v>0</v>
      </c>
      <c r="CK432" s="170">
        <f t="shared" si="207"/>
        <v>0</v>
      </c>
      <c r="CZ432" s="156"/>
      <c r="DA432" s="163">
        <v>829</v>
      </c>
      <c r="DB432" s="44" t="s">
        <v>528</v>
      </c>
      <c r="DC432" s="156"/>
      <c r="DD432" s="156"/>
      <c r="DE432" s="156"/>
      <c r="DF432" s="156"/>
      <c r="DG432" s="171">
        <f t="shared" si="208"/>
        <v>0</v>
      </c>
      <c r="DH432" s="156"/>
      <c r="DI432" s="156"/>
      <c r="DJ432" s="156"/>
      <c r="DK432" s="171">
        <f t="shared" si="209"/>
        <v>0</v>
      </c>
      <c r="DL432" s="172">
        <f t="shared" si="210"/>
        <v>0</v>
      </c>
      <c r="DM432" s="156"/>
      <c r="DN432" s="172">
        <f t="shared" si="211"/>
        <v>0</v>
      </c>
      <c r="DO432" s="156"/>
      <c r="DP432" s="162">
        <f t="shared" si="212"/>
        <v>0</v>
      </c>
      <c r="DQ432" s="156">
        <f t="shared" si="213"/>
        <v>0</v>
      </c>
      <c r="DR432" s="156">
        <f t="shared" si="230"/>
        <v>0</v>
      </c>
      <c r="DS432" s="171"/>
      <c r="DT432" s="172">
        <f t="shared" si="231"/>
        <v>0</v>
      </c>
      <c r="DU432" s="156"/>
      <c r="DV432" s="173"/>
      <c r="DW432" s="174"/>
      <c r="DX432" s="174"/>
      <c r="DY432" s="174"/>
      <c r="DZ432" s="171"/>
      <c r="EA432" s="175"/>
      <c r="EB432" s="176"/>
      <c r="EC432" s="177">
        <f t="shared" si="214"/>
        <v>-829</v>
      </c>
      <c r="ED432" s="175"/>
      <c r="EE432" s="178"/>
      <c r="EF432" s="175"/>
      <c r="EG432" s="175"/>
      <c r="EH432" s="174"/>
      <c r="EI432" s="175"/>
      <c r="EJ432" s="175"/>
      <c r="EK432" s="175"/>
      <c r="EL432" s="175"/>
      <c r="EM432" s="175"/>
    </row>
    <row r="433" spans="1:143" s="44" customFormat="1" ht="12" x14ac:dyDescent="0.2">
      <c r="A433" s="154">
        <v>830</v>
      </c>
      <c r="B433" s="45">
        <v>781</v>
      </c>
      <c r="C433" s="44" t="s">
        <v>529</v>
      </c>
      <c r="D433" s="155">
        <f t="shared" si="215"/>
        <v>0</v>
      </c>
      <c r="E433" s="156">
        <f t="shared" si="216"/>
        <v>0</v>
      </c>
      <c r="F433" s="156">
        <f t="shared" si="216"/>
        <v>0</v>
      </c>
      <c r="G433" s="156">
        <f t="shared" si="216"/>
        <v>0</v>
      </c>
      <c r="H433" s="157">
        <f t="shared" si="199"/>
        <v>0</v>
      </c>
      <c r="I433" s="156"/>
      <c r="J433" s="158">
        <f t="shared" si="217"/>
        <v>0</v>
      </c>
      <c r="K433" s="159">
        <f t="shared" si="218"/>
        <v>0</v>
      </c>
      <c r="L433" s="160">
        <f t="shared" si="200"/>
        <v>0</v>
      </c>
      <c r="M433" s="156"/>
      <c r="N433" s="161">
        <f t="shared" si="201"/>
        <v>0</v>
      </c>
      <c r="O433" s="156"/>
      <c r="P433" s="162">
        <f t="shared" si="219"/>
        <v>0</v>
      </c>
      <c r="Q433" s="156">
        <f t="shared" si="220"/>
        <v>0</v>
      </c>
      <c r="R433" s="156">
        <f t="shared" si="221"/>
        <v>0</v>
      </c>
      <c r="S433" s="156">
        <f t="shared" si="222"/>
        <v>0</v>
      </c>
      <c r="T433" s="156">
        <f t="shared" si="202"/>
        <v>0</v>
      </c>
      <c r="U433" s="157">
        <f t="shared" si="203"/>
        <v>0</v>
      </c>
      <c r="V433" s="156"/>
      <c r="W433" s="161">
        <f t="shared" si="204"/>
        <v>0</v>
      </c>
      <c r="AA433" s="163">
        <v>830</v>
      </c>
      <c r="AB433" s="164"/>
      <c r="AC433" s="164"/>
      <c r="AD433" s="164"/>
      <c r="AE433" s="164"/>
      <c r="AF433" s="164"/>
      <c r="AG433" s="164"/>
      <c r="AH433" s="164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6"/>
      <c r="AW433" s="163">
        <f t="shared" si="205"/>
        <v>830</v>
      </c>
      <c r="AX433" s="164">
        <f t="shared" si="223"/>
        <v>0</v>
      </c>
      <c r="AY433" s="165">
        <f t="shared" si="224"/>
        <v>0</v>
      </c>
      <c r="AZ433" s="165">
        <f t="shared" si="225"/>
        <v>0</v>
      </c>
      <c r="BA433" s="165">
        <f t="shared" si="225"/>
        <v>0</v>
      </c>
      <c r="BB433" s="166">
        <f t="shared" si="226"/>
        <v>0</v>
      </c>
      <c r="BD433" s="163"/>
      <c r="BE433" s="165"/>
      <c r="BF433" s="165"/>
      <c r="BG433" s="165"/>
      <c r="BH433" s="166"/>
      <c r="BJ433" s="167"/>
      <c r="CA433" s="163">
        <v>830</v>
      </c>
      <c r="CB433" s="45">
        <v>781</v>
      </c>
      <c r="CC433" s="44" t="s">
        <v>529</v>
      </c>
      <c r="CD433" s="168">
        <f t="shared" si="227"/>
        <v>0</v>
      </c>
      <c r="CE433" s="169">
        <v>0</v>
      </c>
      <c r="CF433" s="156">
        <f t="shared" si="228"/>
        <v>0</v>
      </c>
      <c r="CG433" s="156">
        <v>0</v>
      </c>
      <c r="CH433" s="156">
        <v>0</v>
      </c>
      <c r="CI433" s="156">
        <f t="shared" si="229"/>
        <v>0</v>
      </c>
      <c r="CJ433" s="169">
        <f t="shared" si="206"/>
        <v>0</v>
      </c>
      <c r="CK433" s="170">
        <f t="shared" si="207"/>
        <v>0</v>
      </c>
      <c r="CZ433" s="156"/>
      <c r="DA433" s="163">
        <v>830</v>
      </c>
      <c r="DB433" s="44" t="s">
        <v>529</v>
      </c>
      <c r="DC433" s="156"/>
      <c r="DD433" s="156"/>
      <c r="DE433" s="156"/>
      <c r="DF433" s="156"/>
      <c r="DG433" s="171">
        <f t="shared" si="208"/>
        <v>0</v>
      </c>
      <c r="DH433" s="156"/>
      <c r="DI433" s="156"/>
      <c r="DJ433" s="156"/>
      <c r="DK433" s="171">
        <f t="shared" si="209"/>
        <v>0</v>
      </c>
      <c r="DL433" s="172">
        <f t="shared" si="210"/>
        <v>0</v>
      </c>
      <c r="DM433" s="156"/>
      <c r="DN433" s="172">
        <f t="shared" si="211"/>
        <v>0</v>
      </c>
      <c r="DO433" s="156"/>
      <c r="DP433" s="162">
        <f t="shared" si="212"/>
        <v>0</v>
      </c>
      <c r="DQ433" s="156">
        <f t="shared" si="213"/>
        <v>0</v>
      </c>
      <c r="DR433" s="156">
        <f t="shared" si="230"/>
        <v>0</v>
      </c>
      <c r="DS433" s="171"/>
      <c r="DT433" s="172">
        <f t="shared" si="231"/>
        <v>0</v>
      </c>
      <c r="DU433" s="156"/>
      <c r="DV433" s="173"/>
      <c r="DW433" s="174"/>
      <c r="DX433" s="174"/>
      <c r="DY433" s="174"/>
      <c r="DZ433" s="171"/>
      <c r="EA433" s="175"/>
      <c r="EB433" s="176"/>
      <c r="EC433" s="177">
        <f t="shared" si="214"/>
        <v>-830</v>
      </c>
      <c r="ED433" s="175"/>
      <c r="EE433" s="178"/>
      <c r="EF433" s="175"/>
      <c r="EG433" s="175"/>
      <c r="EH433" s="174"/>
      <c r="EI433" s="175"/>
      <c r="EJ433" s="175"/>
      <c r="EK433" s="175"/>
      <c r="EL433" s="175"/>
      <c r="EM433" s="175"/>
    </row>
    <row r="434" spans="1:143" s="44" customFormat="1" ht="12" x14ac:dyDescent="0.2">
      <c r="A434" s="154">
        <v>832</v>
      </c>
      <c r="B434" s="45">
        <v>735</v>
      </c>
      <c r="C434" s="44" t="s">
        <v>530</v>
      </c>
      <c r="D434" s="155">
        <f t="shared" si="215"/>
        <v>0</v>
      </c>
      <c r="E434" s="156">
        <f t="shared" si="216"/>
        <v>0</v>
      </c>
      <c r="F434" s="156">
        <f t="shared" si="216"/>
        <v>0</v>
      </c>
      <c r="G434" s="156">
        <f t="shared" si="216"/>
        <v>0</v>
      </c>
      <c r="H434" s="157">
        <f t="shared" si="199"/>
        <v>0</v>
      </c>
      <c r="I434" s="156"/>
      <c r="J434" s="158">
        <f t="shared" si="217"/>
        <v>0</v>
      </c>
      <c r="K434" s="159">
        <f t="shared" si="218"/>
        <v>0</v>
      </c>
      <c r="L434" s="160">
        <f t="shared" si="200"/>
        <v>0</v>
      </c>
      <c r="M434" s="156"/>
      <c r="N434" s="161">
        <f t="shared" si="201"/>
        <v>0</v>
      </c>
      <c r="O434" s="156"/>
      <c r="P434" s="162">
        <f t="shared" si="219"/>
        <v>0</v>
      </c>
      <c r="Q434" s="156">
        <f t="shared" si="220"/>
        <v>0</v>
      </c>
      <c r="R434" s="156">
        <f t="shared" si="221"/>
        <v>0</v>
      </c>
      <c r="S434" s="156">
        <f t="shared" si="222"/>
        <v>0</v>
      </c>
      <c r="T434" s="156">
        <f t="shared" si="202"/>
        <v>0</v>
      </c>
      <c r="U434" s="157">
        <f t="shared" si="203"/>
        <v>0</v>
      </c>
      <c r="V434" s="156"/>
      <c r="W434" s="161">
        <f t="shared" si="204"/>
        <v>0</v>
      </c>
      <c r="AA434" s="163">
        <v>832</v>
      </c>
      <c r="AB434" s="164"/>
      <c r="AC434" s="164"/>
      <c r="AD434" s="164"/>
      <c r="AE434" s="164"/>
      <c r="AF434" s="164"/>
      <c r="AG434" s="164"/>
      <c r="AH434" s="164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6"/>
      <c r="AW434" s="163">
        <f t="shared" si="205"/>
        <v>832</v>
      </c>
      <c r="AX434" s="164">
        <f t="shared" si="223"/>
        <v>0</v>
      </c>
      <c r="AY434" s="165">
        <f t="shared" si="224"/>
        <v>0</v>
      </c>
      <c r="AZ434" s="165">
        <f t="shared" si="225"/>
        <v>0</v>
      </c>
      <c r="BA434" s="165">
        <f t="shared" si="225"/>
        <v>0</v>
      </c>
      <c r="BB434" s="166">
        <f t="shared" si="226"/>
        <v>0</v>
      </c>
      <c r="BD434" s="163"/>
      <c r="BE434" s="165"/>
      <c r="BF434" s="165"/>
      <c r="BG434" s="165"/>
      <c r="BH434" s="166"/>
      <c r="BJ434" s="167"/>
      <c r="CA434" s="163">
        <v>832</v>
      </c>
      <c r="CB434" s="45">
        <v>735</v>
      </c>
      <c r="CC434" s="44" t="s">
        <v>530</v>
      </c>
      <c r="CD434" s="168">
        <f t="shared" si="227"/>
        <v>0</v>
      </c>
      <c r="CE434" s="169">
        <v>0</v>
      </c>
      <c r="CF434" s="156">
        <f t="shared" si="228"/>
        <v>0</v>
      </c>
      <c r="CG434" s="156">
        <v>0</v>
      </c>
      <c r="CH434" s="156">
        <v>0</v>
      </c>
      <c r="CI434" s="156">
        <f t="shared" si="229"/>
        <v>0</v>
      </c>
      <c r="CJ434" s="169">
        <f t="shared" si="206"/>
        <v>0</v>
      </c>
      <c r="CK434" s="170">
        <f t="shared" si="207"/>
        <v>0</v>
      </c>
      <c r="CZ434" s="156"/>
      <c r="DA434" s="163">
        <v>832</v>
      </c>
      <c r="DB434" s="44" t="s">
        <v>530</v>
      </c>
      <c r="DC434" s="156"/>
      <c r="DD434" s="156"/>
      <c r="DE434" s="156"/>
      <c r="DF434" s="156"/>
      <c r="DG434" s="171">
        <f t="shared" si="208"/>
        <v>0</v>
      </c>
      <c r="DH434" s="156"/>
      <c r="DI434" s="156"/>
      <c r="DJ434" s="156"/>
      <c r="DK434" s="171">
        <f t="shared" si="209"/>
        <v>0</v>
      </c>
      <c r="DL434" s="172">
        <f t="shared" si="210"/>
        <v>0</v>
      </c>
      <c r="DM434" s="156"/>
      <c r="DN434" s="172">
        <f t="shared" si="211"/>
        <v>0</v>
      </c>
      <c r="DO434" s="156"/>
      <c r="DP434" s="162">
        <f t="shared" si="212"/>
        <v>0</v>
      </c>
      <c r="DQ434" s="156">
        <f t="shared" si="213"/>
        <v>0</v>
      </c>
      <c r="DR434" s="156">
        <f t="shared" si="230"/>
        <v>0</v>
      </c>
      <c r="DS434" s="171"/>
      <c r="DT434" s="172">
        <f t="shared" si="231"/>
        <v>0</v>
      </c>
      <c r="DU434" s="156"/>
      <c r="DV434" s="173"/>
      <c r="DW434" s="174"/>
      <c r="DX434" s="174"/>
      <c r="DY434" s="174"/>
      <c r="DZ434" s="171"/>
      <c r="EA434" s="175"/>
      <c r="EB434" s="176"/>
      <c r="EC434" s="177">
        <f t="shared" si="214"/>
        <v>-832</v>
      </c>
      <c r="ED434" s="175"/>
      <c r="EE434" s="178"/>
      <c r="EF434" s="175"/>
      <c r="EG434" s="175"/>
      <c r="EH434" s="174"/>
      <c r="EI434" s="175"/>
      <c r="EJ434" s="175"/>
      <c r="EK434" s="175"/>
      <c r="EL434" s="175"/>
      <c r="EM434" s="175"/>
    </row>
    <row r="435" spans="1:143" s="44" customFormat="1" ht="12" x14ac:dyDescent="0.2">
      <c r="A435" s="154">
        <v>851</v>
      </c>
      <c r="B435" s="45">
        <v>743</v>
      </c>
      <c r="C435" s="44" t="s">
        <v>531</v>
      </c>
      <c r="D435" s="155">
        <f t="shared" si="215"/>
        <v>0</v>
      </c>
      <c r="E435" s="156">
        <f t="shared" si="216"/>
        <v>0</v>
      </c>
      <c r="F435" s="156">
        <f t="shared" si="216"/>
        <v>0</v>
      </c>
      <c r="G435" s="156">
        <f t="shared" si="216"/>
        <v>0</v>
      </c>
      <c r="H435" s="157">
        <f t="shared" si="199"/>
        <v>0</v>
      </c>
      <c r="I435" s="156"/>
      <c r="J435" s="158">
        <f t="shared" si="217"/>
        <v>0</v>
      </c>
      <c r="K435" s="159">
        <f t="shared" si="218"/>
        <v>0</v>
      </c>
      <c r="L435" s="160">
        <f t="shared" si="200"/>
        <v>0</v>
      </c>
      <c r="M435" s="156"/>
      <c r="N435" s="161">
        <f t="shared" si="201"/>
        <v>0</v>
      </c>
      <c r="O435" s="156"/>
      <c r="P435" s="162">
        <f t="shared" si="219"/>
        <v>0</v>
      </c>
      <c r="Q435" s="156">
        <f t="shared" si="220"/>
        <v>0</v>
      </c>
      <c r="R435" s="156">
        <f t="shared" si="221"/>
        <v>0</v>
      </c>
      <c r="S435" s="156">
        <f t="shared" si="222"/>
        <v>0</v>
      </c>
      <c r="T435" s="156">
        <f t="shared" si="202"/>
        <v>0</v>
      </c>
      <c r="U435" s="157">
        <f t="shared" si="203"/>
        <v>0</v>
      </c>
      <c r="V435" s="156"/>
      <c r="W435" s="161">
        <f t="shared" si="204"/>
        <v>0</v>
      </c>
      <c r="AA435" s="163">
        <v>851</v>
      </c>
      <c r="AB435" s="164"/>
      <c r="AC435" s="164"/>
      <c r="AD435" s="164"/>
      <c r="AE435" s="164"/>
      <c r="AF435" s="164"/>
      <c r="AG435" s="164"/>
      <c r="AH435" s="164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6"/>
      <c r="AW435" s="163">
        <f t="shared" si="205"/>
        <v>851</v>
      </c>
      <c r="AX435" s="164">
        <f t="shared" si="223"/>
        <v>0</v>
      </c>
      <c r="AY435" s="165">
        <f t="shared" si="224"/>
        <v>0</v>
      </c>
      <c r="AZ435" s="165">
        <f t="shared" si="225"/>
        <v>0</v>
      </c>
      <c r="BA435" s="165">
        <f t="shared" si="225"/>
        <v>0</v>
      </c>
      <c r="BB435" s="166">
        <f t="shared" si="226"/>
        <v>0</v>
      </c>
      <c r="BD435" s="163"/>
      <c r="BE435" s="165"/>
      <c r="BF435" s="165"/>
      <c r="BG435" s="165"/>
      <c r="BH435" s="166"/>
      <c r="BJ435" s="167"/>
      <c r="CA435" s="163">
        <v>851</v>
      </c>
      <c r="CB435" s="45">
        <v>743</v>
      </c>
      <c r="CC435" s="44" t="s">
        <v>531</v>
      </c>
      <c r="CD435" s="168">
        <f t="shared" si="227"/>
        <v>0</v>
      </c>
      <c r="CE435" s="169">
        <v>0</v>
      </c>
      <c r="CF435" s="156">
        <f t="shared" si="228"/>
        <v>0</v>
      </c>
      <c r="CG435" s="156">
        <v>0</v>
      </c>
      <c r="CH435" s="156">
        <v>0</v>
      </c>
      <c r="CI435" s="156">
        <f t="shared" si="229"/>
        <v>0</v>
      </c>
      <c r="CJ435" s="169">
        <f t="shared" si="206"/>
        <v>0</v>
      </c>
      <c r="CK435" s="170">
        <f t="shared" si="207"/>
        <v>0</v>
      </c>
      <c r="CZ435" s="156"/>
      <c r="DA435" s="163">
        <v>851</v>
      </c>
      <c r="DB435" s="44" t="s">
        <v>531</v>
      </c>
      <c r="DC435" s="156"/>
      <c r="DD435" s="156"/>
      <c r="DE435" s="156"/>
      <c r="DF435" s="156"/>
      <c r="DG435" s="171">
        <f t="shared" si="208"/>
        <v>0</v>
      </c>
      <c r="DH435" s="156"/>
      <c r="DI435" s="156"/>
      <c r="DJ435" s="156"/>
      <c r="DK435" s="171">
        <f t="shared" si="209"/>
        <v>0</v>
      </c>
      <c r="DL435" s="172">
        <f t="shared" si="210"/>
        <v>0</v>
      </c>
      <c r="DM435" s="156"/>
      <c r="DN435" s="172">
        <f t="shared" si="211"/>
        <v>0</v>
      </c>
      <c r="DO435" s="156"/>
      <c r="DP435" s="162">
        <f t="shared" si="212"/>
        <v>0</v>
      </c>
      <c r="DQ435" s="156">
        <f t="shared" si="213"/>
        <v>0</v>
      </c>
      <c r="DR435" s="156">
        <f t="shared" si="230"/>
        <v>0</v>
      </c>
      <c r="DS435" s="171"/>
      <c r="DT435" s="172">
        <f t="shared" si="231"/>
        <v>0</v>
      </c>
      <c r="DU435" s="156"/>
      <c r="DV435" s="173"/>
      <c r="DW435" s="174"/>
      <c r="DX435" s="174"/>
      <c r="DY435" s="174"/>
      <c r="DZ435" s="171"/>
      <c r="EA435" s="175"/>
      <c r="EB435" s="176"/>
      <c r="EC435" s="177">
        <f t="shared" si="214"/>
        <v>-851</v>
      </c>
      <c r="ED435" s="175"/>
      <c r="EE435" s="178"/>
      <c r="EF435" s="175"/>
      <c r="EG435" s="175"/>
      <c r="EH435" s="174"/>
      <c r="EI435" s="175"/>
      <c r="EJ435" s="175"/>
      <c r="EK435" s="175"/>
      <c r="EL435" s="175"/>
      <c r="EM435" s="175"/>
    </row>
    <row r="436" spans="1:143" s="44" customFormat="1" ht="12" x14ac:dyDescent="0.2">
      <c r="A436" s="154">
        <v>852</v>
      </c>
      <c r="B436" s="45">
        <v>739</v>
      </c>
      <c r="C436" s="44" t="s">
        <v>532</v>
      </c>
      <c r="D436" s="155">
        <f t="shared" si="215"/>
        <v>0</v>
      </c>
      <c r="E436" s="156">
        <f t="shared" si="216"/>
        <v>0</v>
      </c>
      <c r="F436" s="156">
        <f t="shared" si="216"/>
        <v>0</v>
      </c>
      <c r="G436" s="156">
        <f t="shared" si="216"/>
        <v>0</v>
      </c>
      <c r="H436" s="157">
        <f t="shared" si="199"/>
        <v>0</v>
      </c>
      <c r="I436" s="156"/>
      <c r="J436" s="158">
        <f t="shared" si="217"/>
        <v>0</v>
      </c>
      <c r="K436" s="159">
        <f t="shared" si="218"/>
        <v>0</v>
      </c>
      <c r="L436" s="160">
        <f t="shared" si="200"/>
        <v>0</v>
      </c>
      <c r="M436" s="156"/>
      <c r="N436" s="161">
        <f t="shared" si="201"/>
        <v>0</v>
      </c>
      <c r="O436" s="156"/>
      <c r="P436" s="162">
        <f t="shared" si="219"/>
        <v>0</v>
      </c>
      <c r="Q436" s="156">
        <f t="shared" si="220"/>
        <v>0</v>
      </c>
      <c r="R436" s="156">
        <f t="shared" si="221"/>
        <v>0</v>
      </c>
      <c r="S436" s="156">
        <f t="shared" si="222"/>
        <v>0</v>
      </c>
      <c r="T436" s="156">
        <f t="shared" si="202"/>
        <v>0</v>
      </c>
      <c r="U436" s="157">
        <f t="shared" si="203"/>
        <v>0</v>
      </c>
      <c r="V436" s="156"/>
      <c r="W436" s="161">
        <f t="shared" si="204"/>
        <v>0</v>
      </c>
      <c r="AA436" s="163">
        <v>852</v>
      </c>
      <c r="AB436" s="164"/>
      <c r="AC436" s="164"/>
      <c r="AD436" s="164"/>
      <c r="AE436" s="164"/>
      <c r="AF436" s="164"/>
      <c r="AG436" s="164"/>
      <c r="AH436" s="164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6"/>
      <c r="AW436" s="163">
        <f t="shared" si="205"/>
        <v>852</v>
      </c>
      <c r="AX436" s="164">
        <f t="shared" si="223"/>
        <v>0</v>
      </c>
      <c r="AY436" s="165">
        <f t="shared" si="224"/>
        <v>0</v>
      </c>
      <c r="AZ436" s="165">
        <f t="shared" si="225"/>
        <v>0</v>
      </c>
      <c r="BA436" s="165">
        <f t="shared" si="225"/>
        <v>0</v>
      </c>
      <c r="BB436" s="166">
        <f t="shared" si="226"/>
        <v>0</v>
      </c>
      <c r="BD436" s="163"/>
      <c r="BE436" s="165"/>
      <c r="BF436" s="165"/>
      <c r="BG436" s="165"/>
      <c r="BH436" s="166"/>
      <c r="BJ436" s="167"/>
      <c r="CA436" s="163">
        <v>852</v>
      </c>
      <c r="CB436" s="45">
        <v>739</v>
      </c>
      <c r="CC436" s="44" t="s">
        <v>532</v>
      </c>
      <c r="CD436" s="168">
        <f t="shared" si="227"/>
        <v>0</v>
      </c>
      <c r="CE436" s="169">
        <v>0</v>
      </c>
      <c r="CF436" s="156">
        <f t="shared" si="228"/>
        <v>0</v>
      </c>
      <c r="CG436" s="156">
        <v>0</v>
      </c>
      <c r="CH436" s="156">
        <v>0</v>
      </c>
      <c r="CI436" s="156">
        <f t="shared" si="229"/>
        <v>0</v>
      </c>
      <c r="CJ436" s="169">
        <f t="shared" si="206"/>
        <v>0</v>
      </c>
      <c r="CK436" s="170">
        <f t="shared" si="207"/>
        <v>0</v>
      </c>
      <c r="CZ436" s="156"/>
      <c r="DA436" s="163">
        <v>852</v>
      </c>
      <c r="DB436" s="44" t="s">
        <v>532</v>
      </c>
      <c r="DC436" s="156"/>
      <c r="DD436" s="156"/>
      <c r="DE436" s="156"/>
      <c r="DF436" s="156"/>
      <c r="DG436" s="171">
        <f t="shared" si="208"/>
        <v>0</v>
      </c>
      <c r="DH436" s="156"/>
      <c r="DI436" s="156"/>
      <c r="DJ436" s="156"/>
      <c r="DK436" s="171">
        <f t="shared" si="209"/>
        <v>0</v>
      </c>
      <c r="DL436" s="172">
        <f t="shared" si="210"/>
        <v>0</v>
      </c>
      <c r="DM436" s="156"/>
      <c r="DN436" s="172">
        <f t="shared" si="211"/>
        <v>0</v>
      </c>
      <c r="DO436" s="156"/>
      <c r="DP436" s="162">
        <f t="shared" si="212"/>
        <v>0</v>
      </c>
      <c r="DQ436" s="156">
        <f t="shared" si="213"/>
        <v>0</v>
      </c>
      <c r="DR436" s="156">
        <f t="shared" si="230"/>
        <v>0</v>
      </c>
      <c r="DS436" s="171"/>
      <c r="DT436" s="172">
        <f t="shared" si="231"/>
        <v>0</v>
      </c>
      <c r="DU436" s="156"/>
      <c r="DV436" s="173"/>
      <c r="DW436" s="174"/>
      <c r="DX436" s="174"/>
      <c r="DY436" s="174"/>
      <c r="DZ436" s="171"/>
      <c r="EA436" s="175"/>
      <c r="EB436" s="176"/>
      <c r="EC436" s="177">
        <f t="shared" si="214"/>
        <v>-852</v>
      </c>
      <c r="ED436" s="175"/>
      <c r="EE436" s="178"/>
      <c r="EF436" s="175"/>
      <c r="EG436" s="175"/>
      <c r="EH436" s="174"/>
      <c r="EI436" s="175"/>
      <c r="EJ436" s="175"/>
      <c r="EK436" s="175"/>
      <c r="EL436" s="175"/>
      <c r="EM436" s="175"/>
    </row>
    <row r="437" spans="1:143" s="44" customFormat="1" ht="12" x14ac:dyDescent="0.2">
      <c r="A437" s="154">
        <v>853</v>
      </c>
      <c r="B437" s="45">
        <v>742</v>
      </c>
      <c r="C437" s="44" t="s">
        <v>533</v>
      </c>
      <c r="D437" s="155">
        <f t="shared" si="215"/>
        <v>0</v>
      </c>
      <c r="E437" s="156">
        <f t="shared" si="216"/>
        <v>0</v>
      </c>
      <c r="F437" s="156">
        <f t="shared" si="216"/>
        <v>0</v>
      </c>
      <c r="G437" s="156">
        <f t="shared" si="216"/>
        <v>0</v>
      </c>
      <c r="H437" s="157">
        <f t="shared" si="199"/>
        <v>0</v>
      </c>
      <c r="I437" s="156"/>
      <c r="J437" s="158">
        <f t="shared" si="217"/>
        <v>0</v>
      </c>
      <c r="K437" s="159">
        <f t="shared" si="218"/>
        <v>0</v>
      </c>
      <c r="L437" s="160">
        <f t="shared" si="200"/>
        <v>0</v>
      </c>
      <c r="M437" s="156"/>
      <c r="N437" s="161">
        <f t="shared" si="201"/>
        <v>0</v>
      </c>
      <c r="O437" s="156"/>
      <c r="P437" s="162">
        <f t="shared" si="219"/>
        <v>0</v>
      </c>
      <c r="Q437" s="156">
        <f t="shared" si="220"/>
        <v>0</v>
      </c>
      <c r="R437" s="156">
        <f t="shared" si="221"/>
        <v>0</v>
      </c>
      <c r="S437" s="156">
        <f t="shared" si="222"/>
        <v>0</v>
      </c>
      <c r="T437" s="156">
        <f t="shared" si="202"/>
        <v>0</v>
      </c>
      <c r="U437" s="157">
        <f t="shared" si="203"/>
        <v>0</v>
      </c>
      <c r="V437" s="156"/>
      <c r="W437" s="161">
        <f t="shared" si="204"/>
        <v>0</v>
      </c>
      <c r="AA437" s="163">
        <v>853</v>
      </c>
      <c r="AB437" s="164"/>
      <c r="AC437" s="164"/>
      <c r="AD437" s="164"/>
      <c r="AE437" s="164"/>
      <c r="AF437" s="164"/>
      <c r="AG437" s="164"/>
      <c r="AH437" s="164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6"/>
      <c r="AW437" s="163">
        <f t="shared" si="205"/>
        <v>853</v>
      </c>
      <c r="AX437" s="164">
        <f t="shared" si="223"/>
        <v>0</v>
      </c>
      <c r="AY437" s="165">
        <f t="shared" si="224"/>
        <v>0</v>
      </c>
      <c r="AZ437" s="165">
        <f t="shared" si="225"/>
        <v>0</v>
      </c>
      <c r="BA437" s="165">
        <f t="shared" si="225"/>
        <v>0</v>
      </c>
      <c r="BB437" s="166">
        <f t="shared" si="226"/>
        <v>0</v>
      </c>
      <c r="BD437" s="163"/>
      <c r="BE437" s="165"/>
      <c r="BF437" s="165"/>
      <c r="BG437" s="165"/>
      <c r="BH437" s="166"/>
      <c r="BJ437" s="167"/>
      <c r="CA437" s="163">
        <v>853</v>
      </c>
      <c r="CB437" s="45">
        <v>742</v>
      </c>
      <c r="CC437" s="44" t="s">
        <v>533</v>
      </c>
      <c r="CD437" s="168">
        <f t="shared" si="227"/>
        <v>0</v>
      </c>
      <c r="CE437" s="169">
        <v>0</v>
      </c>
      <c r="CF437" s="156">
        <f t="shared" si="228"/>
        <v>0</v>
      </c>
      <c r="CG437" s="156">
        <v>0</v>
      </c>
      <c r="CH437" s="156">
        <v>0</v>
      </c>
      <c r="CI437" s="156">
        <f t="shared" si="229"/>
        <v>0</v>
      </c>
      <c r="CJ437" s="169">
        <f t="shared" si="206"/>
        <v>0</v>
      </c>
      <c r="CK437" s="170">
        <f t="shared" si="207"/>
        <v>0</v>
      </c>
      <c r="CZ437" s="156"/>
      <c r="DA437" s="163">
        <v>853</v>
      </c>
      <c r="DB437" s="44" t="s">
        <v>533</v>
      </c>
      <c r="DC437" s="156"/>
      <c r="DD437" s="156"/>
      <c r="DE437" s="156"/>
      <c r="DF437" s="156"/>
      <c r="DG437" s="171">
        <f t="shared" si="208"/>
        <v>0</v>
      </c>
      <c r="DH437" s="156"/>
      <c r="DI437" s="156"/>
      <c r="DJ437" s="156"/>
      <c r="DK437" s="171">
        <f t="shared" si="209"/>
        <v>0</v>
      </c>
      <c r="DL437" s="172">
        <f t="shared" si="210"/>
        <v>0</v>
      </c>
      <c r="DM437" s="156"/>
      <c r="DN437" s="172">
        <f t="shared" si="211"/>
        <v>0</v>
      </c>
      <c r="DO437" s="156"/>
      <c r="DP437" s="162">
        <f t="shared" si="212"/>
        <v>0</v>
      </c>
      <c r="DQ437" s="156">
        <f t="shared" si="213"/>
        <v>0</v>
      </c>
      <c r="DR437" s="156">
        <f t="shared" si="230"/>
        <v>0</v>
      </c>
      <c r="DS437" s="171"/>
      <c r="DT437" s="172">
        <f t="shared" si="231"/>
        <v>0</v>
      </c>
      <c r="DU437" s="156"/>
      <c r="DV437" s="173"/>
      <c r="DW437" s="174"/>
      <c r="DX437" s="174"/>
      <c r="DY437" s="174"/>
      <c r="DZ437" s="171"/>
      <c r="EA437" s="175"/>
      <c r="EB437" s="176"/>
      <c r="EC437" s="177">
        <f t="shared" si="214"/>
        <v>-853</v>
      </c>
      <c r="ED437" s="175"/>
      <c r="EE437" s="178"/>
      <c r="EF437" s="175"/>
      <c r="EG437" s="175"/>
      <c r="EH437" s="174"/>
      <c r="EI437" s="175"/>
      <c r="EJ437" s="175"/>
      <c r="EK437" s="175"/>
      <c r="EL437" s="175"/>
      <c r="EM437" s="175"/>
    </row>
    <row r="438" spans="1:143" s="44" customFormat="1" ht="12" x14ac:dyDescent="0.2">
      <c r="A438" s="154">
        <v>855</v>
      </c>
      <c r="B438" s="45">
        <v>784</v>
      </c>
      <c r="C438" s="44" t="s">
        <v>534</v>
      </c>
      <c r="D438" s="155">
        <f t="shared" si="215"/>
        <v>0</v>
      </c>
      <c r="E438" s="156">
        <f t="shared" si="216"/>
        <v>0</v>
      </c>
      <c r="F438" s="156">
        <f t="shared" si="216"/>
        <v>0</v>
      </c>
      <c r="G438" s="156">
        <f t="shared" si="216"/>
        <v>0</v>
      </c>
      <c r="H438" s="157">
        <f t="shared" si="199"/>
        <v>0</v>
      </c>
      <c r="I438" s="156"/>
      <c r="J438" s="158">
        <f t="shared" si="217"/>
        <v>0</v>
      </c>
      <c r="K438" s="159">
        <f t="shared" si="218"/>
        <v>0</v>
      </c>
      <c r="L438" s="160">
        <f t="shared" si="200"/>
        <v>0</v>
      </c>
      <c r="M438" s="156"/>
      <c r="N438" s="161">
        <f t="shared" si="201"/>
        <v>0</v>
      </c>
      <c r="O438" s="156"/>
      <c r="P438" s="162">
        <f t="shared" si="219"/>
        <v>0</v>
      </c>
      <c r="Q438" s="156">
        <f t="shared" si="220"/>
        <v>0</v>
      </c>
      <c r="R438" s="156">
        <f t="shared" si="221"/>
        <v>0</v>
      </c>
      <c r="S438" s="156">
        <f t="shared" si="222"/>
        <v>0</v>
      </c>
      <c r="T438" s="156">
        <f t="shared" si="202"/>
        <v>0</v>
      </c>
      <c r="U438" s="157">
        <f t="shared" si="203"/>
        <v>0</v>
      </c>
      <c r="V438" s="156"/>
      <c r="W438" s="161">
        <f t="shared" si="204"/>
        <v>0</v>
      </c>
      <c r="AA438" s="163">
        <v>855</v>
      </c>
      <c r="AB438" s="164"/>
      <c r="AC438" s="164"/>
      <c r="AD438" s="164"/>
      <c r="AE438" s="164"/>
      <c r="AF438" s="164"/>
      <c r="AG438" s="164"/>
      <c r="AH438" s="164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6"/>
      <c r="AW438" s="163">
        <f t="shared" si="205"/>
        <v>855</v>
      </c>
      <c r="AX438" s="164">
        <f t="shared" si="223"/>
        <v>0</v>
      </c>
      <c r="AY438" s="165">
        <f t="shared" si="224"/>
        <v>0</v>
      </c>
      <c r="AZ438" s="165">
        <f t="shared" si="225"/>
        <v>0</v>
      </c>
      <c r="BA438" s="165">
        <f t="shared" si="225"/>
        <v>0</v>
      </c>
      <c r="BB438" s="166">
        <f t="shared" si="226"/>
        <v>0</v>
      </c>
      <c r="BD438" s="163"/>
      <c r="BE438" s="165"/>
      <c r="BF438" s="165"/>
      <c r="BG438" s="165"/>
      <c r="BH438" s="166"/>
      <c r="BJ438" s="167"/>
      <c r="CA438" s="163">
        <v>855</v>
      </c>
      <c r="CB438" s="45">
        <v>784</v>
      </c>
      <c r="CC438" s="44" t="s">
        <v>534</v>
      </c>
      <c r="CD438" s="168">
        <f t="shared" si="227"/>
        <v>0</v>
      </c>
      <c r="CE438" s="169">
        <v>0</v>
      </c>
      <c r="CF438" s="156">
        <f t="shared" si="228"/>
        <v>0</v>
      </c>
      <c r="CG438" s="156">
        <v>0</v>
      </c>
      <c r="CH438" s="156">
        <v>0</v>
      </c>
      <c r="CI438" s="156">
        <f t="shared" si="229"/>
        <v>0</v>
      </c>
      <c r="CJ438" s="169">
        <f t="shared" si="206"/>
        <v>0</v>
      </c>
      <c r="CK438" s="170">
        <f t="shared" si="207"/>
        <v>0</v>
      </c>
      <c r="CZ438" s="156"/>
      <c r="DA438" s="163">
        <v>855</v>
      </c>
      <c r="DB438" s="44" t="s">
        <v>534</v>
      </c>
      <c r="DC438" s="156"/>
      <c r="DD438" s="156"/>
      <c r="DE438" s="156"/>
      <c r="DF438" s="156"/>
      <c r="DG438" s="171">
        <f t="shared" si="208"/>
        <v>0</v>
      </c>
      <c r="DH438" s="156"/>
      <c r="DI438" s="156"/>
      <c r="DJ438" s="156"/>
      <c r="DK438" s="171">
        <f t="shared" si="209"/>
        <v>0</v>
      </c>
      <c r="DL438" s="172">
        <f t="shared" si="210"/>
        <v>0</v>
      </c>
      <c r="DM438" s="156"/>
      <c r="DN438" s="172">
        <f t="shared" si="211"/>
        <v>0</v>
      </c>
      <c r="DO438" s="156"/>
      <c r="DP438" s="162">
        <f t="shared" si="212"/>
        <v>0</v>
      </c>
      <c r="DQ438" s="156">
        <f t="shared" si="213"/>
        <v>0</v>
      </c>
      <c r="DR438" s="156">
        <f t="shared" si="230"/>
        <v>0</v>
      </c>
      <c r="DS438" s="171"/>
      <c r="DT438" s="172">
        <f t="shared" si="231"/>
        <v>0</v>
      </c>
      <c r="DU438" s="156"/>
      <c r="DV438" s="173"/>
      <c r="DW438" s="174"/>
      <c r="DX438" s="174"/>
      <c r="DY438" s="174"/>
      <c r="DZ438" s="171"/>
      <c r="EA438" s="175"/>
      <c r="EB438" s="176"/>
      <c r="EC438" s="177">
        <f t="shared" si="214"/>
        <v>-855</v>
      </c>
      <c r="ED438" s="175"/>
      <c r="EE438" s="178"/>
      <c r="EF438" s="175"/>
      <c r="EG438" s="175"/>
      <c r="EH438" s="174"/>
      <c r="EI438" s="175"/>
      <c r="EJ438" s="175"/>
      <c r="EK438" s="175"/>
      <c r="EL438" s="175"/>
      <c r="EM438" s="175"/>
    </row>
    <row r="439" spans="1:143" s="44" customFormat="1" ht="12" x14ac:dyDescent="0.2">
      <c r="A439" s="154">
        <v>860</v>
      </c>
      <c r="B439" s="45">
        <v>773</v>
      </c>
      <c r="C439" s="44" t="s">
        <v>535</v>
      </c>
      <c r="D439" s="155">
        <f t="shared" si="215"/>
        <v>0</v>
      </c>
      <c r="E439" s="156">
        <f t="shared" si="216"/>
        <v>0</v>
      </c>
      <c r="F439" s="156">
        <f t="shared" si="216"/>
        <v>0</v>
      </c>
      <c r="G439" s="156">
        <f t="shared" si="216"/>
        <v>0</v>
      </c>
      <c r="H439" s="157">
        <f t="shared" si="199"/>
        <v>0</v>
      </c>
      <c r="I439" s="156"/>
      <c r="J439" s="158">
        <f t="shared" si="217"/>
        <v>0</v>
      </c>
      <c r="K439" s="159">
        <f t="shared" si="218"/>
        <v>0</v>
      </c>
      <c r="L439" s="160">
        <f t="shared" si="200"/>
        <v>0</v>
      </c>
      <c r="M439" s="156"/>
      <c r="N439" s="161">
        <f t="shared" si="201"/>
        <v>0</v>
      </c>
      <c r="O439" s="156"/>
      <c r="P439" s="162">
        <f t="shared" si="219"/>
        <v>0</v>
      </c>
      <c r="Q439" s="156">
        <f t="shared" si="220"/>
        <v>0</v>
      </c>
      <c r="R439" s="156">
        <f t="shared" si="221"/>
        <v>0</v>
      </c>
      <c r="S439" s="156">
        <f t="shared" si="222"/>
        <v>0</v>
      </c>
      <c r="T439" s="156">
        <f t="shared" si="202"/>
        <v>0</v>
      </c>
      <c r="U439" s="157">
        <f t="shared" si="203"/>
        <v>0</v>
      </c>
      <c r="V439" s="156"/>
      <c r="W439" s="161">
        <f t="shared" si="204"/>
        <v>0</v>
      </c>
      <c r="AA439" s="163">
        <v>860</v>
      </c>
      <c r="AB439" s="164"/>
      <c r="AC439" s="164"/>
      <c r="AD439" s="164"/>
      <c r="AE439" s="164"/>
      <c r="AF439" s="164"/>
      <c r="AG439" s="164"/>
      <c r="AH439" s="164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6"/>
      <c r="AW439" s="163">
        <f t="shared" si="205"/>
        <v>860</v>
      </c>
      <c r="AX439" s="164">
        <f t="shared" si="223"/>
        <v>0</v>
      </c>
      <c r="AY439" s="165">
        <f t="shared" si="224"/>
        <v>0</v>
      </c>
      <c r="AZ439" s="165">
        <f t="shared" si="225"/>
        <v>0</v>
      </c>
      <c r="BA439" s="165">
        <f t="shared" si="225"/>
        <v>0</v>
      </c>
      <c r="BB439" s="166">
        <f t="shared" si="226"/>
        <v>0</v>
      </c>
      <c r="BD439" s="163"/>
      <c r="BE439" s="165"/>
      <c r="BF439" s="165"/>
      <c r="BG439" s="165"/>
      <c r="BH439" s="166"/>
      <c r="BJ439" s="167"/>
      <c r="CA439" s="163">
        <v>860</v>
      </c>
      <c r="CB439" s="45">
        <v>773</v>
      </c>
      <c r="CC439" s="44" t="s">
        <v>535</v>
      </c>
      <c r="CD439" s="168">
        <f t="shared" si="227"/>
        <v>0</v>
      </c>
      <c r="CE439" s="169">
        <v>0</v>
      </c>
      <c r="CF439" s="156">
        <f t="shared" si="228"/>
        <v>0</v>
      </c>
      <c r="CG439" s="156">
        <v>0</v>
      </c>
      <c r="CH439" s="156">
        <v>0</v>
      </c>
      <c r="CI439" s="156">
        <f t="shared" si="229"/>
        <v>0</v>
      </c>
      <c r="CJ439" s="169">
        <f t="shared" si="206"/>
        <v>0</v>
      </c>
      <c r="CK439" s="170">
        <f t="shared" si="207"/>
        <v>0</v>
      </c>
      <c r="CZ439" s="156"/>
      <c r="DA439" s="163">
        <v>860</v>
      </c>
      <c r="DB439" s="44" t="s">
        <v>535</v>
      </c>
      <c r="DC439" s="156"/>
      <c r="DD439" s="156"/>
      <c r="DE439" s="156"/>
      <c r="DF439" s="156"/>
      <c r="DG439" s="171">
        <f t="shared" si="208"/>
        <v>0</v>
      </c>
      <c r="DH439" s="156"/>
      <c r="DI439" s="156"/>
      <c r="DJ439" s="156"/>
      <c r="DK439" s="171">
        <f t="shared" si="209"/>
        <v>0</v>
      </c>
      <c r="DL439" s="172">
        <f t="shared" si="210"/>
        <v>0</v>
      </c>
      <c r="DM439" s="156"/>
      <c r="DN439" s="172">
        <f t="shared" si="211"/>
        <v>0</v>
      </c>
      <c r="DO439" s="156"/>
      <c r="DP439" s="162">
        <f t="shared" si="212"/>
        <v>0</v>
      </c>
      <c r="DQ439" s="156">
        <f t="shared" si="213"/>
        <v>0</v>
      </c>
      <c r="DR439" s="156">
        <f t="shared" si="230"/>
        <v>0</v>
      </c>
      <c r="DS439" s="171"/>
      <c r="DT439" s="172">
        <f t="shared" si="231"/>
        <v>0</v>
      </c>
      <c r="DU439" s="156"/>
      <c r="DV439" s="173"/>
      <c r="DW439" s="174"/>
      <c r="DX439" s="174"/>
      <c r="DY439" s="174"/>
      <c r="DZ439" s="171"/>
      <c r="EA439" s="175"/>
      <c r="EB439" s="176"/>
      <c r="EC439" s="177">
        <f t="shared" si="214"/>
        <v>-860</v>
      </c>
      <c r="ED439" s="175"/>
      <c r="EE439" s="178"/>
      <c r="EF439" s="175"/>
      <c r="EG439" s="175"/>
      <c r="EH439" s="174"/>
      <c r="EI439" s="175"/>
      <c r="EJ439" s="175"/>
      <c r="EK439" s="175"/>
      <c r="EL439" s="175"/>
      <c r="EM439" s="175"/>
    </row>
    <row r="440" spans="1:143" s="44" customFormat="1" ht="12" x14ac:dyDescent="0.2">
      <c r="A440" s="154">
        <v>871</v>
      </c>
      <c r="B440" s="45">
        <v>751</v>
      </c>
      <c r="C440" s="44" t="s">
        <v>536</v>
      </c>
      <c r="D440" s="155">
        <f t="shared" si="215"/>
        <v>0</v>
      </c>
      <c r="E440" s="156">
        <f t="shared" si="216"/>
        <v>0</v>
      </c>
      <c r="F440" s="156">
        <f t="shared" si="216"/>
        <v>0</v>
      </c>
      <c r="G440" s="156">
        <f t="shared" si="216"/>
        <v>0</v>
      </c>
      <c r="H440" s="157">
        <f t="shared" si="199"/>
        <v>0</v>
      </c>
      <c r="I440" s="156"/>
      <c r="J440" s="158">
        <f t="shared" si="217"/>
        <v>0</v>
      </c>
      <c r="K440" s="159">
        <f t="shared" si="218"/>
        <v>0</v>
      </c>
      <c r="L440" s="160">
        <f t="shared" si="200"/>
        <v>0</v>
      </c>
      <c r="M440" s="156"/>
      <c r="N440" s="161">
        <f t="shared" si="201"/>
        <v>0</v>
      </c>
      <c r="O440" s="156"/>
      <c r="P440" s="162">
        <f t="shared" si="219"/>
        <v>0</v>
      </c>
      <c r="Q440" s="156">
        <f t="shared" si="220"/>
        <v>0</v>
      </c>
      <c r="R440" s="156">
        <f t="shared" si="221"/>
        <v>0</v>
      </c>
      <c r="S440" s="156">
        <f t="shared" si="222"/>
        <v>0</v>
      </c>
      <c r="T440" s="156">
        <f t="shared" si="202"/>
        <v>0</v>
      </c>
      <c r="U440" s="157">
        <f t="shared" si="203"/>
        <v>0</v>
      </c>
      <c r="V440" s="156"/>
      <c r="W440" s="161">
        <f t="shared" si="204"/>
        <v>0</v>
      </c>
      <c r="AA440" s="163">
        <v>871</v>
      </c>
      <c r="AB440" s="164"/>
      <c r="AC440" s="164"/>
      <c r="AD440" s="164"/>
      <c r="AE440" s="164"/>
      <c r="AF440" s="164"/>
      <c r="AG440" s="164"/>
      <c r="AH440" s="164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6"/>
      <c r="AW440" s="163">
        <f t="shared" si="205"/>
        <v>871</v>
      </c>
      <c r="AX440" s="164">
        <f t="shared" si="223"/>
        <v>0</v>
      </c>
      <c r="AY440" s="165">
        <f t="shared" si="224"/>
        <v>0</v>
      </c>
      <c r="AZ440" s="165">
        <f t="shared" si="225"/>
        <v>0</v>
      </c>
      <c r="BA440" s="165">
        <f t="shared" si="225"/>
        <v>0</v>
      </c>
      <c r="BB440" s="166">
        <f t="shared" si="226"/>
        <v>0</v>
      </c>
      <c r="BD440" s="163"/>
      <c r="BE440" s="165"/>
      <c r="BF440" s="165"/>
      <c r="BG440" s="165"/>
      <c r="BH440" s="166"/>
      <c r="BJ440" s="167"/>
      <c r="CA440" s="163">
        <v>871</v>
      </c>
      <c r="CB440" s="45">
        <v>751</v>
      </c>
      <c r="CC440" s="44" t="s">
        <v>536</v>
      </c>
      <c r="CD440" s="168">
        <f t="shared" si="227"/>
        <v>0</v>
      </c>
      <c r="CE440" s="169">
        <v>0</v>
      </c>
      <c r="CF440" s="156">
        <f t="shared" si="228"/>
        <v>0</v>
      </c>
      <c r="CG440" s="156">
        <v>0</v>
      </c>
      <c r="CH440" s="156">
        <v>0</v>
      </c>
      <c r="CI440" s="156">
        <f t="shared" si="229"/>
        <v>0</v>
      </c>
      <c r="CJ440" s="169">
        <f t="shared" si="206"/>
        <v>0</v>
      </c>
      <c r="CK440" s="170">
        <f t="shared" si="207"/>
        <v>0</v>
      </c>
      <c r="CZ440" s="156"/>
      <c r="DA440" s="163">
        <v>871</v>
      </c>
      <c r="DB440" s="44" t="s">
        <v>536</v>
      </c>
      <c r="DC440" s="156"/>
      <c r="DD440" s="156"/>
      <c r="DE440" s="156"/>
      <c r="DF440" s="156"/>
      <c r="DG440" s="171">
        <f t="shared" si="208"/>
        <v>0</v>
      </c>
      <c r="DH440" s="156"/>
      <c r="DI440" s="156"/>
      <c r="DJ440" s="156"/>
      <c r="DK440" s="171">
        <f t="shared" si="209"/>
        <v>0</v>
      </c>
      <c r="DL440" s="172">
        <f t="shared" si="210"/>
        <v>0</v>
      </c>
      <c r="DM440" s="156"/>
      <c r="DN440" s="172">
        <f t="shared" si="211"/>
        <v>0</v>
      </c>
      <c r="DO440" s="156"/>
      <c r="DP440" s="162">
        <f t="shared" si="212"/>
        <v>0</v>
      </c>
      <c r="DQ440" s="156">
        <f t="shared" si="213"/>
        <v>0</v>
      </c>
      <c r="DR440" s="156">
        <f t="shared" si="230"/>
        <v>0</v>
      </c>
      <c r="DS440" s="171"/>
      <c r="DT440" s="172">
        <f t="shared" si="231"/>
        <v>0</v>
      </c>
      <c r="DU440" s="156"/>
      <c r="DV440" s="173"/>
      <c r="DW440" s="174"/>
      <c r="DX440" s="174"/>
      <c r="DY440" s="174"/>
      <c r="DZ440" s="171"/>
      <c r="EA440" s="175"/>
      <c r="EB440" s="176"/>
      <c r="EC440" s="177">
        <f t="shared" si="214"/>
        <v>-871</v>
      </c>
      <c r="ED440" s="175"/>
      <c r="EE440" s="178"/>
      <c r="EF440" s="175"/>
      <c r="EG440" s="175"/>
      <c r="EH440" s="174"/>
      <c r="EI440" s="175"/>
      <c r="EJ440" s="175"/>
      <c r="EK440" s="175"/>
      <c r="EL440" s="175"/>
      <c r="EM440" s="175"/>
    </row>
    <row r="441" spans="1:143" s="44" customFormat="1" ht="12" x14ac:dyDescent="0.2">
      <c r="A441" s="154">
        <v>872</v>
      </c>
      <c r="B441" s="45">
        <v>754</v>
      </c>
      <c r="C441" s="44" t="s">
        <v>537</v>
      </c>
      <c r="D441" s="155">
        <f t="shared" si="215"/>
        <v>0</v>
      </c>
      <c r="E441" s="156">
        <f t="shared" si="216"/>
        <v>0</v>
      </c>
      <c r="F441" s="156">
        <f t="shared" si="216"/>
        <v>0</v>
      </c>
      <c r="G441" s="156">
        <f t="shared" si="216"/>
        <v>0</v>
      </c>
      <c r="H441" s="157">
        <f t="shared" si="199"/>
        <v>0</v>
      </c>
      <c r="I441" s="156"/>
      <c r="J441" s="158">
        <f t="shared" si="217"/>
        <v>0</v>
      </c>
      <c r="K441" s="159">
        <f t="shared" si="218"/>
        <v>0</v>
      </c>
      <c r="L441" s="160">
        <f t="shared" si="200"/>
        <v>0</v>
      </c>
      <c r="M441" s="156"/>
      <c r="N441" s="161">
        <f t="shared" si="201"/>
        <v>0</v>
      </c>
      <c r="O441" s="156"/>
      <c r="P441" s="162">
        <f t="shared" si="219"/>
        <v>0</v>
      </c>
      <c r="Q441" s="156">
        <f t="shared" si="220"/>
        <v>0</v>
      </c>
      <c r="R441" s="156">
        <f t="shared" si="221"/>
        <v>0</v>
      </c>
      <c r="S441" s="156">
        <f t="shared" si="222"/>
        <v>0</v>
      </c>
      <c r="T441" s="156">
        <f t="shared" si="202"/>
        <v>0</v>
      </c>
      <c r="U441" s="157">
        <f t="shared" si="203"/>
        <v>0</v>
      </c>
      <c r="V441" s="156"/>
      <c r="W441" s="161">
        <f t="shared" si="204"/>
        <v>0</v>
      </c>
      <c r="AA441" s="163">
        <v>872</v>
      </c>
      <c r="AB441" s="164"/>
      <c r="AC441" s="164"/>
      <c r="AD441" s="164"/>
      <c r="AE441" s="164"/>
      <c r="AF441" s="164"/>
      <c r="AG441" s="164"/>
      <c r="AH441" s="164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6"/>
      <c r="AW441" s="163">
        <f t="shared" si="205"/>
        <v>872</v>
      </c>
      <c r="AX441" s="164">
        <f t="shared" si="223"/>
        <v>0</v>
      </c>
      <c r="AY441" s="165">
        <f t="shared" si="224"/>
        <v>0</v>
      </c>
      <c r="AZ441" s="165">
        <f t="shared" si="225"/>
        <v>0</v>
      </c>
      <c r="BA441" s="165">
        <f t="shared" si="225"/>
        <v>0</v>
      </c>
      <c r="BB441" s="166">
        <f t="shared" si="226"/>
        <v>0</v>
      </c>
      <c r="BD441" s="163"/>
      <c r="BE441" s="165"/>
      <c r="BF441" s="165"/>
      <c r="BG441" s="165"/>
      <c r="BH441" s="166"/>
      <c r="BJ441" s="167"/>
      <c r="CA441" s="163">
        <v>872</v>
      </c>
      <c r="CB441" s="45">
        <v>754</v>
      </c>
      <c r="CC441" s="44" t="s">
        <v>537</v>
      </c>
      <c r="CD441" s="168">
        <f t="shared" si="227"/>
        <v>0</v>
      </c>
      <c r="CE441" s="169">
        <v>0</v>
      </c>
      <c r="CF441" s="156">
        <f t="shared" si="228"/>
        <v>0</v>
      </c>
      <c r="CG441" s="156">
        <v>0</v>
      </c>
      <c r="CH441" s="156">
        <v>0</v>
      </c>
      <c r="CI441" s="156">
        <f t="shared" si="229"/>
        <v>0</v>
      </c>
      <c r="CJ441" s="169">
        <f t="shared" si="206"/>
        <v>0</v>
      </c>
      <c r="CK441" s="170">
        <f t="shared" si="207"/>
        <v>0</v>
      </c>
      <c r="CZ441" s="156"/>
      <c r="DA441" s="163">
        <v>872</v>
      </c>
      <c r="DB441" s="44" t="s">
        <v>537</v>
      </c>
      <c r="DC441" s="156"/>
      <c r="DD441" s="156"/>
      <c r="DE441" s="156"/>
      <c r="DF441" s="156"/>
      <c r="DG441" s="171">
        <f t="shared" si="208"/>
        <v>0</v>
      </c>
      <c r="DH441" s="156"/>
      <c r="DI441" s="156"/>
      <c r="DJ441" s="156"/>
      <c r="DK441" s="171">
        <f t="shared" si="209"/>
        <v>0</v>
      </c>
      <c r="DL441" s="172">
        <f t="shared" si="210"/>
        <v>0</v>
      </c>
      <c r="DM441" s="156"/>
      <c r="DN441" s="172">
        <f t="shared" si="211"/>
        <v>0</v>
      </c>
      <c r="DO441" s="156"/>
      <c r="DP441" s="162">
        <f t="shared" si="212"/>
        <v>0</v>
      </c>
      <c r="DQ441" s="156">
        <f t="shared" si="213"/>
        <v>0</v>
      </c>
      <c r="DR441" s="156">
        <f t="shared" si="230"/>
        <v>0</v>
      </c>
      <c r="DS441" s="171"/>
      <c r="DT441" s="172">
        <f t="shared" si="231"/>
        <v>0</v>
      </c>
      <c r="DU441" s="156"/>
      <c r="DV441" s="173"/>
      <c r="DW441" s="174"/>
      <c r="DX441" s="174"/>
      <c r="DY441" s="174"/>
      <c r="DZ441" s="171"/>
      <c r="EA441" s="175"/>
      <c r="EB441" s="176"/>
      <c r="EC441" s="177">
        <f t="shared" si="214"/>
        <v>-872</v>
      </c>
      <c r="ED441" s="175"/>
      <c r="EE441" s="178"/>
      <c r="EF441" s="175"/>
      <c r="EG441" s="175"/>
      <c r="EH441" s="174"/>
      <c r="EI441" s="175"/>
      <c r="EJ441" s="175"/>
      <c r="EK441" s="175"/>
      <c r="EL441" s="175"/>
      <c r="EM441" s="175"/>
    </row>
    <row r="442" spans="1:143" s="44" customFormat="1" ht="12" x14ac:dyDescent="0.2">
      <c r="A442" s="154">
        <v>873</v>
      </c>
      <c r="B442" s="45">
        <v>753</v>
      </c>
      <c r="C442" s="44" t="s">
        <v>538</v>
      </c>
      <c r="D442" s="155">
        <f t="shared" si="215"/>
        <v>0</v>
      </c>
      <c r="E442" s="156">
        <f t="shared" si="216"/>
        <v>0</v>
      </c>
      <c r="F442" s="156">
        <f t="shared" si="216"/>
        <v>0</v>
      </c>
      <c r="G442" s="156">
        <f t="shared" si="216"/>
        <v>0</v>
      </c>
      <c r="H442" s="157">
        <f t="shared" si="199"/>
        <v>0</v>
      </c>
      <c r="I442" s="156"/>
      <c r="J442" s="158">
        <f t="shared" si="217"/>
        <v>0</v>
      </c>
      <c r="K442" s="159">
        <f t="shared" si="218"/>
        <v>0</v>
      </c>
      <c r="L442" s="160">
        <f t="shared" si="200"/>
        <v>0</v>
      </c>
      <c r="M442" s="156"/>
      <c r="N442" s="161">
        <f t="shared" si="201"/>
        <v>0</v>
      </c>
      <c r="O442" s="156"/>
      <c r="P442" s="162">
        <f t="shared" si="219"/>
        <v>0</v>
      </c>
      <c r="Q442" s="156">
        <f t="shared" si="220"/>
        <v>0</v>
      </c>
      <c r="R442" s="156">
        <f t="shared" si="221"/>
        <v>0</v>
      </c>
      <c r="S442" s="156">
        <f t="shared" si="222"/>
        <v>0</v>
      </c>
      <c r="T442" s="156">
        <f t="shared" si="202"/>
        <v>0</v>
      </c>
      <c r="U442" s="157">
        <f t="shared" si="203"/>
        <v>0</v>
      </c>
      <c r="V442" s="156"/>
      <c r="W442" s="161">
        <f t="shared" si="204"/>
        <v>0</v>
      </c>
      <c r="AA442" s="163">
        <v>873</v>
      </c>
      <c r="AB442" s="164"/>
      <c r="AC442" s="164"/>
      <c r="AD442" s="164"/>
      <c r="AE442" s="164"/>
      <c r="AF442" s="164"/>
      <c r="AG442" s="164"/>
      <c r="AH442" s="164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6"/>
      <c r="AW442" s="163">
        <f t="shared" si="205"/>
        <v>873</v>
      </c>
      <c r="AX442" s="164">
        <f t="shared" si="223"/>
        <v>0</v>
      </c>
      <c r="AY442" s="165">
        <f t="shared" si="224"/>
        <v>0</v>
      </c>
      <c r="AZ442" s="165">
        <f t="shared" si="225"/>
        <v>0</v>
      </c>
      <c r="BA442" s="165">
        <f t="shared" si="225"/>
        <v>0</v>
      </c>
      <c r="BB442" s="166">
        <f t="shared" si="226"/>
        <v>0</v>
      </c>
      <c r="BD442" s="163"/>
      <c r="BE442" s="165"/>
      <c r="BF442" s="165"/>
      <c r="BG442" s="165"/>
      <c r="BH442" s="166"/>
      <c r="BJ442" s="167"/>
      <c r="CA442" s="163">
        <v>873</v>
      </c>
      <c r="CB442" s="45">
        <v>753</v>
      </c>
      <c r="CC442" s="44" t="s">
        <v>538</v>
      </c>
      <c r="CD442" s="168">
        <f t="shared" si="227"/>
        <v>0</v>
      </c>
      <c r="CE442" s="169">
        <v>0</v>
      </c>
      <c r="CF442" s="156">
        <f t="shared" si="228"/>
        <v>0</v>
      </c>
      <c r="CG442" s="156">
        <v>0</v>
      </c>
      <c r="CH442" s="156">
        <v>0</v>
      </c>
      <c r="CI442" s="156">
        <f t="shared" si="229"/>
        <v>0</v>
      </c>
      <c r="CJ442" s="169">
        <f t="shared" si="206"/>
        <v>0</v>
      </c>
      <c r="CK442" s="170">
        <f t="shared" si="207"/>
        <v>0</v>
      </c>
      <c r="CZ442" s="156"/>
      <c r="DA442" s="163">
        <v>873</v>
      </c>
      <c r="DB442" s="44" t="s">
        <v>538</v>
      </c>
      <c r="DC442" s="156"/>
      <c r="DD442" s="156"/>
      <c r="DE442" s="156"/>
      <c r="DF442" s="156"/>
      <c r="DG442" s="171">
        <f t="shared" si="208"/>
        <v>0</v>
      </c>
      <c r="DH442" s="156"/>
      <c r="DI442" s="156"/>
      <c r="DJ442" s="156"/>
      <c r="DK442" s="171">
        <f t="shared" si="209"/>
        <v>0</v>
      </c>
      <c r="DL442" s="172">
        <f t="shared" si="210"/>
        <v>0</v>
      </c>
      <c r="DM442" s="156"/>
      <c r="DN442" s="172">
        <f t="shared" si="211"/>
        <v>0</v>
      </c>
      <c r="DO442" s="156"/>
      <c r="DP442" s="162">
        <f t="shared" si="212"/>
        <v>0</v>
      </c>
      <c r="DQ442" s="156">
        <f t="shared" si="213"/>
        <v>0</v>
      </c>
      <c r="DR442" s="156">
        <f t="shared" si="230"/>
        <v>0</v>
      </c>
      <c r="DS442" s="171"/>
      <c r="DT442" s="172">
        <f t="shared" si="231"/>
        <v>0</v>
      </c>
      <c r="DU442" s="156"/>
      <c r="DV442" s="173"/>
      <c r="DW442" s="174"/>
      <c r="DX442" s="174"/>
      <c r="DY442" s="174"/>
      <c r="DZ442" s="171"/>
      <c r="EA442" s="175"/>
      <c r="EB442" s="176"/>
      <c r="EC442" s="177">
        <f t="shared" si="214"/>
        <v>-873</v>
      </c>
      <c r="ED442" s="175"/>
      <c r="EE442" s="178"/>
      <c r="EF442" s="175"/>
      <c r="EG442" s="175"/>
      <c r="EH442" s="174"/>
      <c r="EI442" s="175"/>
      <c r="EJ442" s="175"/>
      <c r="EK442" s="175"/>
      <c r="EL442" s="175"/>
      <c r="EM442" s="175"/>
    </row>
    <row r="443" spans="1:143" s="44" customFormat="1" ht="12" x14ac:dyDescent="0.2">
      <c r="A443" s="154">
        <v>876</v>
      </c>
      <c r="B443" s="45">
        <v>762</v>
      </c>
      <c r="C443" s="44" t="s">
        <v>539</v>
      </c>
      <c r="D443" s="155">
        <f t="shared" si="215"/>
        <v>0</v>
      </c>
      <c r="E443" s="156">
        <f t="shared" si="216"/>
        <v>0</v>
      </c>
      <c r="F443" s="156">
        <f t="shared" si="216"/>
        <v>0</v>
      </c>
      <c r="G443" s="156">
        <f t="shared" si="216"/>
        <v>0</v>
      </c>
      <c r="H443" s="157">
        <f t="shared" si="199"/>
        <v>0</v>
      </c>
      <c r="I443" s="156"/>
      <c r="J443" s="158">
        <f t="shared" si="217"/>
        <v>0</v>
      </c>
      <c r="K443" s="159">
        <f t="shared" si="218"/>
        <v>0</v>
      </c>
      <c r="L443" s="160">
        <f t="shared" si="200"/>
        <v>0</v>
      </c>
      <c r="M443" s="156"/>
      <c r="N443" s="161">
        <f t="shared" si="201"/>
        <v>0</v>
      </c>
      <c r="O443" s="156"/>
      <c r="P443" s="162">
        <f t="shared" si="219"/>
        <v>0</v>
      </c>
      <c r="Q443" s="156">
        <f t="shared" si="220"/>
        <v>0</v>
      </c>
      <c r="R443" s="156">
        <f t="shared" si="221"/>
        <v>0</v>
      </c>
      <c r="S443" s="156">
        <f t="shared" si="222"/>
        <v>0</v>
      </c>
      <c r="T443" s="156">
        <f t="shared" si="202"/>
        <v>0</v>
      </c>
      <c r="U443" s="157">
        <f t="shared" si="203"/>
        <v>0</v>
      </c>
      <c r="V443" s="156"/>
      <c r="W443" s="161">
        <f t="shared" si="204"/>
        <v>0</v>
      </c>
      <c r="AA443" s="163">
        <v>876</v>
      </c>
      <c r="AB443" s="164"/>
      <c r="AC443" s="164"/>
      <c r="AD443" s="164"/>
      <c r="AE443" s="164"/>
      <c r="AF443" s="164"/>
      <c r="AG443" s="164"/>
      <c r="AH443" s="164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6"/>
      <c r="AW443" s="163">
        <f t="shared" si="205"/>
        <v>876</v>
      </c>
      <c r="AX443" s="164">
        <f t="shared" si="223"/>
        <v>0</v>
      </c>
      <c r="AY443" s="165">
        <f t="shared" si="224"/>
        <v>0</v>
      </c>
      <c r="AZ443" s="165">
        <f t="shared" si="225"/>
        <v>0</v>
      </c>
      <c r="BA443" s="165">
        <f t="shared" si="225"/>
        <v>0</v>
      </c>
      <c r="BB443" s="166">
        <f t="shared" si="226"/>
        <v>0</v>
      </c>
      <c r="BD443" s="163"/>
      <c r="BE443" s="165"/>
      <c r="BF443" s="165"/>
      <c r="BG443" s="165"/>
      <c r="BH443" s="166"/>
      <c r="BJ443" s="167"/>
      <c r="CA443" s="163">
        <v>876</v>
      </c>
      <c r="CB443" s="45">
        <v>762</v>
      </c>
      <c r="CC443" s="44" t="s">
        <v>539</v>
      </c>
      <c r="CD443" s="168">
        <f t="shared" si="227"/>
        <v>0</v>
      </c>
      <c r="CE443" s="169">
        <v>0</v>
      </c>
      <c r="CF443" s="156">
        <f t="shared" si="228"/>
        <v>0</v>
      </c>
      <c r="CG443" s="156">
        <v>0</v>
      </c>
      <c r="CH443" s="156">
        <v>0</v>
      </c>
      <c r="CI443" s="156">
        <f t="shared" si="229"/>
        <v>0</v>
      </c>
      <c r="CJ443" s="169">
        <f t="shared" si="206"/>
        <v>0</v>
      </c>
      <c r="CK443" s="170">
        <f t="shared" si="207"/>
        <v>0</v>
      </c>
      <c r="CZ443" s="156"/>
      <c r="DA443" s="163">
        <v>876</v>
      </c>
      <c r="DB443" s="44" t="s">
        <v>539</v>
      </c>
      <c r="DC443" s="156"/>
      <c r="DD443" s="156"/>
      <c r="DE443" s="156"/>
      <c r="DF443" s="156"/>
      <c r="DG443" s="171">
        <f t="shared" si="208"/>
        <v>0</v>
      </c>
      <c r="DH443" s="156"/>
      <c r="DI443" s="156"/>
      <c r="DJ443" s="156"/>
      <c r="DK443" s="171">
        <f t="shared" si="209"/>
        <v>0</v>
      </c>
      <c r="DL443" s="172">
        <f t="shared" si="210"/>
        <v>0</v>
      </c>
      <c r="DM443" s="156"/>
      <c r="DN443" s="172">
        <f t="shared" si="211"/>
        <v>0</v>
      </c>
      <c r="DO443" s="156"/>
      <c r="DP443" s="162">
        <f t="shared" si="212"/>
        <v>0</v>
      </c>
      <c r="DQ443" s="156">
        <f t="shared" si="213"/>
        <v>0</v>
      </c>
      <c r="DR443" s="156">
        <f t="shared" si="230"/>
        <v>0</v>
      </c>
      <c r="DS443" s="171"/>
      <c r="DT443" s="172">
        <f t="shared" si="231"/>
        <v>0</v>
      </c>
      <c r="DU443" s="156"/>
      <c r="DV443" s="173"/>
      <c r="DW443" s="174"/>
      <c r="DX443" s="174"/>
      <c r="DY443" s="174"/>
      <c r="DZ443" s="171"/>
      <c r="EA443" s="175"/>
      <c r="EB443" s="176"/>
      <c r="EC443" s="177">
        <f t="shared" si="214"/>
        <v>-876</v>
      </c>
      <c r="ED443" s="175"/>
      <c r="EE443" s="178"/>
      <c r="EF443" s="175"/>
      <c r="EG443" s="175"/>
      <c r="EH443" s="174"/>
      <c r="EI443" s="175"/>
      <c r="EJ443" s="175"/>
      <c r="EK443" s="175"/>
      <c r="EL443" s="175"/>
      <c r="EM443" s="175"/>
    </row>
    <row r="444" spans="1:143" s="44" customFormat="1" ht="12" x14ac:dyDescent="0.2">
      <c r="A444" s="154">
        <v>878</v>
      </c>
      <c r="B444" s="45">
        <v>785</v>
      </c>
      <c r="C444" s="44" t="s">
        <v>540</v>
      </c>
      <c r="D444" s="155">
        <f t="shared" si="215"/>
        <v>0</v>
      </c>
      <c r="E444" s="156">
        <f t="shared" si="216"/>
        <v>0</v>
      </c>
      <c r="F444" s="156">
        <f t="shared" si="216"/>
        <v>0</v>
      </c>
      <c r="G444" s="156">
        <f t="shared" si="216"/>
        <v>0</v>
      </c>
      <c r="H444" s="157">
        <f t="shared" si="199"/>
        <v>0</v>
      </c>
      <c r="I444" s="156"/>
      <c r="J444" s="158">
        <f t="shared" si="217"/>
        <v>0</v>
      </c>
      <c r="K444" s="159">
        <f t="shared" si="218"/>
        <v>0</v>
      </c>
      <c r="L444" s="160">
        <f t="shared" si="200"/>
        <v>0</v>
      </c>
      <c r="M444" s="156"/>
      <c r="N444" s="161">
        <f t="shared" si="201"/>
        <v>0</v>
      </c>
      <c r="O444" s="156"/>
      <c r="P444" s="162">
        <f t="shared" si="219"/>
        <v>0</v>
      </c>
      <c r="Q444" s="156">
        <f t="shared" si="220"/>
        <v>0</v>
      </c>
      <c r="R444" s="156">
        <f t="shared" si="221"/>
        <v>0</v>
      </c>
      <c r="S444" s="156">
        <f t="shared" si="222"/>
        <v>0</v>
      </c>
      <c r="T444" s="156">
        <f t="shared" si="202"/>
        <v>0</v>
      </c>
      <c r="U444" s="157">
        <f t="shared" si="203"/>
        <v>0</v>
      </c>
      <c r="V444" s="156"/>
      <c r="W444" s="161">
        <f t="shared" si="204"/>
        <v>0</v>
      </c>
      <c r="AA444" s="163">
        <v>878</v>
      </c>
      <c r="AB444" s="164"/>
      <c r="AC444" s="164"/>
      <c r="AD444" s="164"/>
      <c r="AE444" s="164"/>
      <c r="AF444" s="164"/>
      <c r="AG444" s="164"/>
      <c r="AH444" s="164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6"/>
      <c r="AW444" s="163">
        <f t="shared" si="205"/>
        <v>878</v>
      </c>
      <c r="AX444" s="164">
        <f t="shared" si="223"/>
        <v>0</v>
      </c>
      <c r="AY444" s="165">
        <f t="shared" si="224"/>
        <v>0</v>
      </c>
      <c r="AZ444" s="165">
        <f t="shared" si="225"/>
        <v>0</v>
      </c>
      <c r="BA444" s="165">
        <f t="shared" si="225"/>
        <v>0</v>
      </c>
      <c r="BB444" s="166">
        <f t="shared" si="226"/>
        <v>0</v>
      </c>
      <c r="BD444" s="163"/>
      <c r="BE444" s="165"/>
      <c r="BF444" s="165"/>
      <c r="BG444" s="165"/>
      <c r="BH444" s="166"/>
      <c r="BJ444" s="167"/>
      <c r="CA444" s="163">
        <v>878</v>
      </c>
      <c r="CB444" s="45">
        <v>785</v>
      </c>
      <c r="CC444" s="44" t="s">
        <v>540</v>
      </c>
      <c r="CD444" s="168">
        <f t="shared" si="227"/>
        <v>0</v>
      </c>
      <c r="CE444" s="169">
        <v>0</v>
      </c>
      <c r="CF444" s="156">
        <f t="shared" si="228"/>
        <v>0</v>
      </c>
      <c r="CG444" s="156">
        <v>0</v>
      </c>
      <c r="CH444" s="156">
        <v>0</v>
      </c>
      <c r="CI444" s="156">
        <f t="shared" si="229"/>
        <v>0</v>
      </c>
      <c r="CJ444" s="169">
        <f t="shared" si="206"/>
        <v>0</v>
      </c>
      <c r="CK444" s="170">
        <f t="shared" si="207"/>
        <v>0</v>
      </c>
      <c r="CZ444" s="156"/>
      <c r="DA444" s="163">
        <v>878</v>
      </c>
      <c r="DB444" s="44" t="s">
        <v>540</v>
      </c>
      <c r="DC444" s="156"/>
      <c r="DD444" s="156"/>
      <c r="DE444" s="156"/>
      <c r="DF444" s="156"/>
      <c r="DG444" s="171">
        <f t="shared" si="208"/>
        <v>0</v>
      </c>
      <c r="DH444" s="156"/>
      <c r="DI444" s="156"/>
      <c r="DJ444" s="156"/>
      <c r="DK444" s="171">
        <f t="shared" si="209"/>
        <v>0</v>
      </c>
      <c r="DL444" s="172">
        <f t="shared" si="210"/>
        <v>0</v>
      </c>
      <c r="DM444" s="156"/>
      <c r="DN444" s="172">
        <f t="shared" si="211"/>
        <v>0</v>
      </c>
      <c r="DO444" s="156"/>
      <c r="DP444" s="162">
        <f t="shared" si="212"/>
        <v>0</v>
      </c>
      <c r="DQ444" s="156">
        <f t="shared" si="213"/>
        <v>0</v>
      </c>
      <c r="DR444" s="156">
        <f t="shared" si="230"/>
        <v>0</v>
      </c>
      <c r="DS444" s="171"/>
      <c r="DT444" s="172">
        <f t="shared" si="231"/>
        <v>0</v>
      </c>
      <c r="DU444" s="156"/>
      <c r="DV444" s="173"/>
      <c r="DW444" s="174"/>
      <c r="DX444" s="174"/>
      <c r="DY444" s="174"/>
      <c r="DZ444" s="171"/>
      <c r="EA444" s="175"/>
      <c r="EB444" s="176"/>
      <c r="EC444" s="177">
        <f t="shared" si="214"/>
        <v>-878</v>
      </c>
      <c r="ED444" s="175"/>
      <c r="EE444" s="178"/>
      <c r="EF444" s="175"/>
      <c r="EG444" s="175"/>
      <c r="EH444" s="174"/>
      <c r="EI444" s="175"/>
      <c r="EJ444" s="175"/>
      <c r="EK444" s="175"/>
      <c r="EL444" s="175"/>
      <c r="EM444" s="175"/>
    </row>
    <row r="445" spans="1:143" s="44" customFormat="1" ht="12" x14ac:dyDescent="0.2">
      <c r="A445" s="154">
        <v>879</v>
      </c>
      <c r="B445" s="45">
        <v>758</v>
      </c>
      <c r="C445" s="44" t="s">
        <v>541</v>
      </c>
      <c r="D445" s="155">
        <f t="shared" si="215"/>
        <v>0</v>
      </c>
      <c r="E445" s="156">
        <f t="shared" si="216"/>
        <v>0</v>
      </c>
      <c r="F445" s="156">
        <f t="shared" si="216"/>
        <v>0</v>
      </c>
      <c r="G445" s="156">
        <f t="shared" si="216"/>
        <v>0</v>
      </c>
      <c r="H445" s="157">
        <f t="shared" si="199"/>
        <v>0</v>
      </c>
      <c r="I445" s="156"/>
      <c r="J445" s="158">
        <f t="shared" si="217"/>
        <v>0</v>
      </c>
      <c r="K445" s="159">
        <f t="shared" si="218"/>
        <v>0</v>
      </c>
      <c r="L445" s="160">
        <f t="shared" si="200"/>
        <v>0</v>
      </c>
      <c r="M445" s="156"/>
      <c r="N445" s="161">
        <f t="shared" si="201"/>
        <v>0</v>
      </c>
      <c r="O445" s="156"/>
      <c r="P445" s="162">
        <f t="shared" si="219"/>
        <v>0</v>
      </c>
      <c r="Q445" s="156">
        <f t="shared" si="220"/>
        <v>0</v>
      </c>
      <c r="R445" s="156">
        <f t="shared" si="221"/>
        <v>0</v>
      </c>
      <c r="S445" s="156">
        <f t="shared" si="222"/>
        <v>0</v>
      </c>
      <c r="T445" s="156">
        <f t="shared" si="202"/>
        <v>0</v>
      </c>
      <c r="U445" s="157">
        <f t="shared" si="203"/>
        <v>0</v>
      </c>
      <c r="V445" s="156"/>
      <c r="W445" s="161">
        <f t="shared" si="204"/>
        <v>0</v>
      </c>
      <c r="AA445" s="163">
        <v>879</v>
      </c>
      <c r="AB445" s="164"/>
      <c r="AC445" s="164"/>
      <c r="AD445" s="164"/>
      <c r="AE445" s="164"/>
      <c r="AF445" s="164"/>
      <c r="AG445" s="164"/>
      <c r="AH445" s="164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6"/>
      <c r="AW445" s="163">
        <f t="shared" si="205"/>
        <v>879</v>
      </c>
      <c r="AX445" s="164">
        <f t="shared" si="223"/>
        <v>0</v>
      </c>
      <c r="AY445" s="165">
        <f t="shared" si="224"/>
        <v>0</v>
      </c>
      <c r="AZ445" s="165">
        <f t="shared" si="225"/>
        <v>0</v>
      </c>
      <c r="BA445" s="165">
        <f t="shared" si="225"/>
        <v>0</v>
      </c>
      <c r="BB445" s="166">
        <f t="shared" si="226"/>
        <v>0</v>
      </c>
      <c r="BD445" s="163"/>
      <c r="BE445" s="165"/>
      <c r="BF445" s="165"/>
      <c r="BG445" s="165"/>
      <c r="BH445" s="166"/>
      <c r="BJ445" s="167"/>
      <c r="CA445" s="163">
        <v>879</v>
      </c>
      <c r="CB445" s="45">
        <v>758</v>
      </c>
      <c r="CC445" s="44" t="s">
        <v>541</v>
      </c>
      <c r="CD445" s="168">
        <f t="shared" si="227"/>
        <v>0</v>
      </c>
      <c r="CE445" s="169">
        <v>0</v>
      </c>
      <c r="CF445" s="156">
        <f t="shared" si="228"/>
        <v>0</v>
      </c>
      <c r="CG445" s="156">
        <v>0</v>
      </c>
      <c r="CH445" s="156">
        <v>0</v>
      </c>
      <c r="CI445" s="156">
        <f t="shared" si="229"/>
        <v>0</v>
      </c>
      <c r="CJ445" s="169">
        <f t="shared" si="206"/>
        <v>0</v>
      </c>
      <c r="CK445" s="170">
        <f t="shared" si="207"/>
        <v>0</v>
      </c>
      <c r="CZ445" s="156"/>
      <c r="DA445" s="163">
        <v>879</v>
      </c>
      <c r="DB445" s="44" t="s">
        <v>541</v>
      </c>
      <c r="DC445" s="156"/>
      <c r="DD445" s="156"/>
      <c r="DE445" s="156"/>
      <c r="DF445" s="156"/>
      <c r="DG445" s="171">
        <f t="shared" si="208"/>
        <v>0</v>
      </c>
      <c r="DH445" s="156"/>
      <c r="DI445" s="156"/>
      <c r="DJ445" s="156"/>
      <c r="DK445" s="171">
        <f t="shared" si="209"/>
        <v>0</v>
      </c>
      <c r="DL445" s="172">
        <f t="shared" si="210"/>
        <v>0</v>
      </c>
      <c r="DM445" s="156"/>
      <c r="DN445" s="172">
        <f t="shared" si="211"/>
        <v>0</v>
      </c>
      <c r="DO445" s="156"/>
      <c r="DP445" s="162">
        <f t="shared" si="212"/>
        <v>0</v>
      </c>
      <c r="DQ445" s="156">
        <f t="shared" si="213"/>
        <v>0</v>
      </c>
      <c r="DR445" s="156">
        <f t="shared" si="230"/>
        <v>0</v>
      </c>
      <c r="DS445" s="171"/>
      <c r="DT445" s="172">
        <f t="shared" si="231"/>
        <v>0</v>
      </c>
      <c r="DU445" s="156"/>
      <c r="DV445" s="173"/>
      <c r="DW445" s="174"/>
      <c r="DX445" s="174"/>
      <c r="DY445" s="174"/>
      <c r="DZ445" s="171"/>
      <c r="EA445" s="175"/>
      <c r="EB445" s="176"/>
      <c r="EC445" s="177">
        <f t="shared" si="214"/>
        <v>-879</v>
      </c>
      <c r="ED445" s="175"/>
      <c r="EE445" s="178"/>
      <c r="EF445" s="175"/>
      <c r="EG445" s="175"/>
      <c r="EH445" s="174"/>
      <c r="EI445" s="175"/>
      <c r="EJ445" s="175"/>
      <c r="EK445" s="175"/>
      <c r="EL445" s="175"/>
      <c r="EM445" s="175"/>
    </row>
    <row r="446" spans="1:143" s="44" customFormat="1" ht="12" x14ac:dyDescent="0.2">
      <c r="A446" s="154">
        <v>885</v>
      </c>
      <c r="B446" s="45">
        <v>774</v>
      </c>
      <c r="C446" s="44" t="s">
        <v>542</v>
      </c>
      <c r="D446" s="155">
        <f t="shared" si="215"/>
        <v>0</v>
      </c>
      <c r="E446" s="156">
        <f t="shared" si="216"/>
        <v>0</v>
      </c>
      <c r="F446" s="156">
        <f t="shared" si="216"/>
        <v>0</v>
      </c>
      <c r="G446" s="156">
        <f t="shared" si="216"/>
        <v>0</v>
      </c>
      <c r="H446" s="157">
        <f t="shared" si="199"/>
        <v>0</v>
      </c>
      <c r="I446" s="156"/>
      <c r="J446" s="158">
        <f t="shared" si="217"/>
        <v>0</v>
      </c>
      <c r="K446" s="159">
        <f t="shared" si="218"/>
        <v>0</v>
      </c>
      <c r="L446" s="160">
        <f t="shared" si="200"/>
        <v>0</v>
      </c>
      <c r="M446" s="156"/>
      <c r="N446" s="161">
        <f t="shared" si="201"/>
        <v>0</v>
      </c>
      <c r="O446" s="156"/>
      <c r="P446" s="162">
        <f t="shared" si="219"/>
        <v>0</v>
      </c>
      <c r="Q446" s="156">
        <f t="shared" si="220"/>
        <v>0</v>
      </c>
      <c r="R446" s="156">
        <f t="shared" si="221"/>
        <v>0</v>
      </c>
      <c r="S446" s="156">
        <f t="shared" si="222"/>
        <v>0</v>
      </c>
      <c r="T446" s="156">
        <f t="shared" si="202"/>
        <v>0</v>
      </c>
      <c r="U446" s="157">
        <f t="shared" si="203"/>
        <v>0</v>
      </c>
      <c r="V446" s="156"/>
      <c r="W446" s="161">
        <f t="shared" si="204"/>
        <v>0</v>
      </c>
      <c r="AA446" s="163">
        <v>885</v>
      </c>
      <c r="AB446" s="164"/>
      <c r="AC446" s="164"/>
      <c r="AD446" s="164"/>
      <c r="AE446" s="164"/>
      <c r="AF446" s="164"/>
      <c r="AG446" s="164"/>
      <c r="AH446" s="164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6"/>
      <c r="AW446" s="163">
        <f t="shared" si="205"/>
        <v>885</v>
      </c>
      <c r="AX446" s="164">
        <f t="shared" si="223"/>
        <v>0</v>
      </c>
      <c r="AY446" s="165">
        <f t="shared" si="224"/>
        <v>0</v>
      </c>
      <c r="AZ446" s="165">
        <f t="shared" si="225"/>
        <v>0</v>
      </c>
      <c r="BA446" s="165">
        <f t="shared" si="225"/>
        <v>0</v>
      </c>
      <c r="BB446" s="166">
        <f t="shared" si="226"/>
        <v>0</v>
      </c>
      <c r="BD446" s="163"/>
      <c r="BE446" s="165"/>
      <c r="BF446" s="165"/>
      <c r="BG446" s="165"/>
      <c r="BH446" s="166"/>
      <c r="BJ446" s="167"/>
      <c r="CA446" s="163">
        <v>885</v>
      </c>
      <c r="CB446" s="45">
        <v>774</v>
      </c>
      <c r="CC446" s="44" t="s">
        <v>542</v>
      </c>
      <c r="CD446" s="168">
        <f t="shared" si="227"/>
        <v>0</v>
      </c>
      <c r="CE446" s="169">
        <v>0</v>
      </c>
      <c r="CF446" s="156">
        <f t="shared" si="228"/>
        <v>0</v>
      </c>
      <c r="CG446" s="156">
        <v>0</v>
      </c>
      <c r="CH446" s="156">
        <v>0</v>
      </c>
      <c r="CI446" s="156">
        <f t="shared" si="229"/>
        <v>0</v>
      </c>
      <c r="CJ446" s="169">
        <f t="shared" si="206"/>
        <v>0</v>
      </c>
      <c r="CK446" s="170">
        <f t="shared" si="207"/>
        <v>0</v>
      </c>
      <c r="CZ446" s="156"/>
      <c r="DA446" s="163">
        <v>885</v>
      </c>
      <c r="DB446" s="44" t="s">
        <v>542</v>
      </c>
      <c r="DC446" s="156"/>
      <c r="DD446" s="156"/>
      <c r="DE446" s="156"/>
      <c r="DF446" s="156"/>
      <c r="DG446" s="171">
        <f t="shared" si="208"/>
        <v>0</v>
      </c>
      <c r="DH446" s="156"/>
      <c r="DI446" s="156"/>
      <c r="DJ446" s="156"/>
      <c r="DK446" s="171">
        <f t="shared" si="209"/>
        <v>0</v>
      </c>
      <c r="DL446" s="172">
        <f t="shared" si="210"/>
        <v>0</v>
      </c>
      <c r="DM446" s="156"/>
      <c r="DN446" s="172">
        <f t="shared" si="211"/>
        <v>0</v>
      </c>
      <c r="DO446" s="156"/>
      <c r="DP446" s="162">
        <f t="shared" si="212"/>
        <v>0</v>
      </c>
      <c r="DQ446" s="156">
        <f t="shared" si="213"/>
        <v>0</v>
      </c>
      <c r="DR446" s="156">
        <f t="shared" si="230"/>
        <v>0</v>
      </c>
      <c r="DS446" s="171"/>
      <c r="DT446" s="172">
        <f t="shared" si="231"/>
        <v>0</v>
      </c>
      <c r="DU446" s="156"/>
      <c r="DV446" s="173"/>
      <c r="DW446" s="174"/>
      <c r="DX446" s="174"/>
      <c r="DY446" s="174"/>
      <c r="DZ446" s="171"/>
      <c r="EA446" s="175"/>
      <c r="EB446" s="176"/>
      <c r="EC446" s="177">
        <f t="shared" si="214"/>
        <v>-885</v>
      </c>
      <c r="ED446" s="175"/>
      <c r="EE446" s="178"/>
      <c r="EF446" s="175"/>
      <c r="EG446" s="175"/>
      <c r="EH446" s="174"/>
      <c r="EI446" s="175"/>
      <c r="EJ446" s="175"/>
      <c r="EK446" s="175"/>
      <c r="EL446" s="175"/>
      <c r="EM446" s="175"/>
    </row>
    <row r="447" spans="1:143" s="44" customFormat="1" ht="12" x14ac:dyDescent="0.2">
      <c r="A447" s="154">
        <v>910</v>
      </c>
      <c r="B447" s="45">
        <v>810</v>
      </c>
      <c r="C447" s="44" t="s">
        <v>543</v>
      </c>
      <c r="D447" s="155">
        <f t="shared" si="215"/>
        <v>0</v>
      </c>
      <c r="E447" s="156">
        <f t="shared" si="216"/>
        <v>0</v>
      </c>
      <c r="F447" s="156">
        <f t="shared" si="216"/>
        <v>0</v>
      </c>
      <c r="G447" s="156">
        <f t="shared" si="216"/>
        <v>0</v>
      </c>
      <c r="H447" s="157">
        <f t="shared" si="199"/>
        <v>0</v>
      </c>
      <c r="I447" s="156"/>
      <c r="J447" s="158">
        <f t="shared" si="217"/>
        <v>0</v>
      </c>
      <c r="K447" s="159">
        <f t="shared" si="218"/>
        <v>0</v>
      </c>
      <c r="L447" s="160">
        <f t="shared" si="200"/>
        <v>0</v>
      </c>
      <c r="M447" s="156"/>
      <c r="N447" s="161">
        <f t="shared" si="201"/>
        <v>0</v>
      </c>
      <c r="O447" s="156"/>
      <c r="P447" s="162">
        <f t="shared" si="219"/>
        <v>0</v>
      </c>
      <c r="Q447" s="156">
        <f t="shared" si="220"/>
        <v>0</v>
      </c>
      <c r="R447" s="156">
        <f t="shared" si="221"/>
        <v>0</v>
      </c>
      <c r="S447" s="156">
        <f t="shared" si="222"/>
        <v>0</v>
      </c>
      <c r="T447" s="156">
        <f t="shared" si="202"/>
        <v>0</v>
      </c>
      <c r="U447" s="157">
        <f t="shared" si="203"/>
        <v>0</v>
      </c>
      <c r="V447" s="156"/>
      <c r="W447" s="161">
        <f t="shared" si="204"/>
        <v>0</v>
      </c>
      <c r="AA447" s="163">
        <v>910</v>
      </c>
      <c r="AB447" s="164"/>
      <c r="AC447" s="164"/>
      <c r="AD447" s="164"/>
      <c r="AE447" s="164"/>
      <c r="AF447" s="164"/>
      <c r="AG447" s="164"/>
      <c r="AH447" s="164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6"/>
      <c r="AW447" s="163">
        <f t="shared" si="205"/>
        <v>910</v>
      </c>
      <c r="AX447" s="164">
        <f t="shared" si="223"/>
        <v>0</v>
      </c>
      <c r="AY447" s="165">
        <f t="shared" si="224"/>
        <v>0</v>
      </c>
      <c r="AZ447" s="165">
        <f t="shared" si="225"/>
        <v>0</v>
      </c>
      <c r="BA447" s="165">
        <f t="shared" si="225"/>
        <v>0</v>
      </c>
      <c r="BB447" s="166">
        <f t="shared" si="226"/>
        <v>0</v>
      </c>
      <c r="BD447" s="163"/>
      <c r="BE447" s="165"/>
      <c r="BF447" s="165"/>
      <c r="BG447" s="165"/>
      <c r="BH447" s="166"/>
      <c r="BJ447" s="167"/>
      <c r="CA447" s="163">
        <v>910</v>
      </c>
      <c r="CB447" s="45">
        <v>810</v>
      </c>
      <c r="CC447" s="44" t="s">
        <v>543</v>
      </c>
      <c r="CD447" s="168">
        <f t="shared" si="227"/>
        <v>0</v>
      </c>
      <c r="CE447" s="169">
        <v>0</v>
      </c>
      <c r="CF447" s="156">
        <f t="shared" si="228"/>
        <v>0</v>
      </c>
      <c r="CG447" s="156">
        <v>0</v>
      </c>
      <c r="CH447" s="156">
        <v>0</v>
      </c>
      <c r="CI447" s="156">
        <f t="shared" si="229"/>
        <v>0</v>
      </c>
      <c r="CJ447" s="169">
        <f t="shared" si="206"/>
        <v>0</v>
      </c>
      <c r="CK447" s="170">
        <f t="shared" si="207"/>
        <v>0</v>
      </c>
      <c r="CZ447" s="156"/>
      <c r="DA447" s="163">
        <v>910</v>
      </c>
      <c r="DB447" s="44" t="s">
        <v>543</v>
      </c>
      <c r="DC447" s="156"/>
      <c r="DD447" s="156"/>
      <c r="DE447" s="156"/>
      <c r="DF447" s="156"/>
      <c r="DG447" s="171">
        <f t="shared" si="208"/>
        <v>0</v>
      </c>
      <c r="DH447" s="156"/>
      <c r="DI447" s="156"/>
      <c r="DJ447" s="156"/>
      <c r="DK447" s="171">
        <f t="shared" si="209"/>
        <v>0</v>
      </c>
      <c r="DL447" s="172">
        <f t="shared" si="210"/>
        <v>0</v>
      </c>
      <c r="DM447" s="156"/>
      <c r="DN447" s="172">
        <f t="shared" si="211"/>
        <v>0</v>
      </c>
      <c r="DO447" s="156"/>
      <c r="DP447" s="162">
        <f t="shared" si="212"/>
        <v>0</v>
      </c>
      <c r="DQ447" s="156">
        <f t="shared" si="213"/>
        <v>0</v>
      </c>
      <c r="DR447" s="156">
        <f t="shared" si="230"/>
        <v>0</v>
      </c>
      <c r="DS447" s="171"/>
      <c r="DT447" s="172">
        <f t="shared" si="231"/>
        <v>0</v>
      </c>
      <c r="DU447" s="156"/>
      <c r="DV447" s="173"/>
      <c r="DW447" s="174"/>
      <c r="DX447" s="174"/>
      <c r="DY447" s="174"/>
      <c r="DZ447" s="171"/>
      <c r="EA447" s="175"/>
      <c r="EB447" s="176"/>
      <c r="EC447" s="177">
        <f t="shared" si="214"/>
        <v>-910</v>
      </c>
      <c r="ED447" s="175"/>
      <c r="EE447" s="178"/>
      <c r="EF447" s="175"/>
      <c r="EG447" s="175"/>
      <c r="EH447" s="174"/>
      <c r="EI447" s="175"/>
      <c r="EJ447" s="175"/>
      <c r="EK447" s="175"/>
      <c r="EL447" s="175"/>
      <c r="EM447" s="175"/>
    </row>
    <row r="448" spans="1:143" s="44" customFormat="1" ht="12" x14ac:dyDescent="0.2">
      <c r="A448" s="154">
        <v>915</v>
      </c>
      <c r="B448" s="45">
        <v>830</v>
      </c>
      <c r="C448" s="44" t="s">
        <v>544</v>
      </c>
      <c r="D448" s="155">
        <f t="shared" si="215"/>
        <v>0</v>
      </c>
      <c r="E448" s="156">
        <f t="shared" si="216"/>
        <v>0</v>
      </c>
      <c r="F448" s="156">
        <f t="shared" si="216"/>
        <v>0</v>
      </c>
      <c r="G448" s="156">
        <f t="shared" si="216"/>
        <v>0</v>
      </c>
      <c r="H448" s="157">
        <f t="shared" si="199"/>
        <v>0</v>
      </c>
      <c r="I448" s="156"/>
      <c r="J448" s="158">
        <f t="shared" si="217"/>
        <v>0</v>
      </c>
      <c r="K448" s="159">
        <f t="shared" si="218"/>
        <v>0</v>
      </c>
      <c r="L448" s="160">
        <f t="shared" si="200"/>
        <v>0</v>
      </c>
      <c r="M448" s="156"/>
      <c r="N448" s="161">
        <f t="shared" si="201"/>
        <v>0</v>
      </c>
      <c r="O448" s="156"/>
      <c r="P448" s="162">
        <f t="shared" si="219"/>
        <v>0</v>
      </c>
      <c r="Q448" s="156">
        <f t="shared" si="220"/>
        <v>0</v>
      </c>
      <c r="R448" s="156">
        <f t="shared" si="221"/>
        <v>0</v>
      </c>
      <c r="S448" s="156">
        <f t="shared" si="222"/>
        <v>0</v>
      </c>
      <c r="T448" s="156">
        <f t="shared" si="202"/>
        <v>0</v>
      </c>
      <c r="U448" s="157">
        <f t="shared" si="203"/>
        <v>0</v>
      </c>
      <c r="V448" s="156"/>
      <c r="W448" s="161">
        <f t="shared" si="204"/>
        <v>0</v>
      </c>
      <c r="AA448" s="163">
        <v>915</v>
      </c>
      <c r="AB448" s="164"/>
      <c r="AC448" s="164"/>
      <c r="AD448" s="164"/>
      <c r="AE448" s="164"/>
      <c r="AF448" s="164"/>
      <c r="AG448" s="164"/>
      <c r="AH448" s="164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6"/>
      <c r="AW448" s="163">
        <f t="shared" si="205"/>
        <v>915</v>
      </c>
      <c r="AX448" s="164">
        <f t="shared" si="223"/>
        <v>0</v>
      </c>
      <c r="AY448" s="165">
        <f t="shared" si="224"/>
        <v>0</v>
      </c>
      <c r="AZ448" s="165">
        <f t="shared" si="225"/>
        <v>0</v>
      </c>
      <c r="BA448" s="165">
        <f t="shared" si="225"/>
        <v>0</v>
      </c>
      <c r="BB448" s="166">
        <f t="shared" si="226"/>
        <v>0</v>
      </c>
      <c r="BD448" s="163"/>
      <c r="BE448" s="165"/>
      <c r="BF448" s="165"/>
      <c r="BG448" s="165"/>
      <c r="BH448" s="166"/>
      <c r="BJ448" s="167"/>
      <c r="CA448" s="163">
        <v>915</v>
      </c>
      <c r="CB448" s="45">
        <v>830</v>
      </c>
      <c r="CC448" s="44" t="s">
        <v>544</v>
      </c>
      <c r="CD448" s="168">
        <f t="shared" si="227"/>
        <v>0</v>
      </c>
      <c r="CE448" s="169">
        <v>0</v>
      </c>
      <c r="CF448" s="156">
        <f t="shared" si="228"/>
        <v>0</v>
      </c>
      <c r="CG448" s="156">
        <v>0</v>
      </c>
      <c r="CH448" s="156">
        <v>0</v>
      </c>
      <c r="CI448" s="156">
        <f t="shared" si="229"/>
        <v>0</v>
      </c>
      <c r="CJ448" s="169">
        <f t="shared" si="206"/>
        <v>0</v>
      </c>
      <c r="CK448" s="170">
        <f t="shared" si="207"/>
        <v>0</v>
      </c>
      <c r="CZ448" s="156"/>
      <c r="DA448" s="163">
        <v>915</v>
      </c>
      <c r="DB448" s="44" t="s">
        <v>544</v>
      </c>
      <c r="DC448" s="156"/>
      <c r="DD448" s="156"/>
      <c r="DE448" s="156"/>
      <c r="DF448" s="156"/>
      <c r="DG448" s="171">
        <f t="shared" si="208"/>
        <v>0</v>
      </c>
      <c r="DH448" s="156"/>
      <c r="DI448" s="156"/>
      <c r="DJ448" s="156"/>
      <c r="DK448" s="171">
        <f t="shared" si="209"/>
        <v>0</v>
      </c>
      <c r="DL448" s="172">
        <f t="shared" si="210"/>
        <v>0</v>
      </c>
      <c r="DM448" s="156"/>
      <c r="DN448" s="172">
        <f t="shared" si="211"/>
        <v>0</v>
      </c>
      <c r="DO448" s="156"/>
      <c r="DP448" s="162">
        <f t="shared" si="212"/>
        <v>0</v>
      </c>
      <c r="DQ448" s="156">
        <f t="shared" si="213"/>
        <v>0</v>
      </c>
      <c r="DR448" s="156">
        <f t="shared" si="230"/>
        <v>0</v>
      </c>
      <c r="DS448" s="171"/>
      <c r="DT448" s="172">
        <f t="shared" si="231"/>
        <v>0</v>
      </c>
      <c r="DU448" s="156"/>
      <c r="DV448" s="173"/>
      <c r="DW448" s="174"/>
      <c r="DX448" s="174"/>
      <c r="DY448" s="174"/>
      <c r="DZ448" s="171"/>
      <c r="EA448" s="175"/>
      <c r="EB448" s="176"/>
      <c r="EC448" s="177">
        <f t="shared" si="214"/>
        <v>-915</v>
      </c>
      <c r="ED448" s="175"/>
      <c r="EE448" s="178"/>
      <c r="EF448" s="175"/>
      <c r="EG448" s="175"/>
      <c r="EH448" s="174"/>
      <c r="EI448" s="175"/>
      <c r="EJ448" s="175"/>
      <c r="EK448" s="175"/>
      <c r="EL448" s="175"/>
      <c r="EM448" s="175"/>
    </row>
    <row r="449" spans="1:157" s="44" customFormat="1" ht="6.6" customHeight="1" thickBot="1" x14ac:dyDescent="0.25">
      <c r="A449" s="154"/>
      <c r="B449" s="45"/>
      <c r="D449" s="155"/>
      <c r="E449" s="156"/>
      <c r="F449" s="156"/>
      <c r="G449" s="156"/>
      <c r="H449" s="157"/>
      <c r="I449" s="156"/>
      <c r="J449" s="162"/>
      <c r="K449" s="156"/>
      <c r="L449" s="157"/>
      <c r="M449" s="156"/>
      <c r="N449" s="161"/>
      <c r="O449" s="156"/>
      <c r="P449" s="162"/>
      <c r="Q449" s="156"/>
      <c r="R449" s="156"/>
      <c r="S449" s="156"/>
      <c r="T449" s="156"/>
      <c r="U449" s="157"/>
      <c r="V449" s="156"/>
      <c r="W449" s="161"/>
      <c r="AA449" s="163"/>
      <c r="AB449" s="164"/>
      <c r="AC449" s="164"/>
      <c r="AD449" s="164"/>
      <c r="AE449" s="164"/>
      <c r="AF449" s="164"/>
      <c r="AG449" s="164"/>
      <c r="AH449" s="164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6"/>
      <c r="AW449" s="163"/>
      <c r="AX449" s="164"/>
      <c r="AY449" s="165"/>
      <c r="AZ449" s="165"/>
      <c r="BA449" s="165"/>
      <c r="BB449" s="166"/>
      <c r="BD449" s="163"/>
      <c r="BE449" s="165"/>
      <c r="BF449" s="165"/>
      <c r="BG449" s="165"/>
      <c r="BH449" s="166"/>
      <c r="BJ449" s="167"/>
      <c r="CA449" s="163"/>
      <c r="CB449" s="45"/>
      <c r="CD449" s="168"/>
      <c r="CE449" s="169"/>
      <c r="CG449" s="156"/>
      <c r="CH449" s="156"/>
      <c r="CI449" s="156"/>
      <c r="CJ449" s="169"/>
      <c r="CK449" s="170"/>
      <c r="CZ449" s="156"/>
      <c r="DA449" s="163"/>
      <c r="DC449" s="156"/>
      <c r="DD449" s="156"/>
      <c r="DE449" s="156"/>
      <c r="DF449" s="156"/>
      <c r="DG449" s="171"/>
      <c r="DH449" s="156"/>
      <c r="DI449" s="156"/>
      <c r="DJ449" s="156"/>
      <c r="DK449" s="171"/>
      <c r="DL449" s="172"/>
      <c r="DM449" s="156"/>
      <c r="DN449" s="172"/>
      <c r="DO449" s="156"/>
      <c r="DP449" s="162"/>
      <c r="DQ449" s="156"/>
      <c r="DR449" s="156"/>
      <c r="DS449" s="171"/>
      <c r="DT449" s="172"/>
      <c r="DU449" s="156"/>
      <c r="DV449" s="173"/>
      <c r="DW449" s="174"/>
      <c r="DX449" s="174"/>
      <c r="DY449" s="174"/>
      <c r="DZ449" s="171"/>
      <c r="EA449" s="175"/>
      <c r="EB449" s="176"/>
      <c r="EC449" s="177"/>
      <c r="ED449" s="175"/>
      <c r="EE449" s="178"/>
      <c r="EF449" s="175"/>
      <c r="EG449" s="175"/>
      <c r="EH449" s="175"/>
      <c r="EI449" s="175"/>
      <c r="EJ449" s="175"/>
      <c r="EK449" s="175"/>
      <c r="EL449" s="175"/>
      <c r="EM449" s="175"/>
    </row>
    <row r="450" spans="1:157" s="193" customFormat="1" ht="12.75" x14ac:dyDescent="0.2">
      <c r="A450" s="181">
        <v>999</v>
      </c>
      <c r="B450" s="182" t="s">
        <v>545</v>
      </c>
      <c r="C450" s="183" t="s">
        <v>546</v>
      </c>
      <c r="D450" s="184">
        <f>SUM(D10:D448)</f>
        <v>47444.000000000029</v>
      </c>
      <c r="E450" s="185">
        <f>SUM(E10:E448)</f>
        <v>776439160.69068718</v>
      </c>
      <c r="F450" s="185">
        <f>SUM(F10:F448)</f>
        <v>4005835</v>
      </c>
      <c r="G450" s="185">
        <f>SUM(G10:G448)</f>
        <v>44101244.014362209</v>
      </c>
      <c r="H450" s="186">
        <f>SUM(H10:H448)</f>
        <v>824546239.70504892</v>
      </c>
      <c r="I450" s="187"/>
      <c r="J450" s="188">
        <f>SUM(J10:J448)</f>
        <v>44101244.014362209</v>
      </c>
      <c r="K450" s="189">
        <f>SUM(K10:K448)</f>
        <v>91522924.161011189</v>
      </c>
      <c r="L450" s="186">
        <f>SUM(L10:L448)</f>
        <v>135624168.17537329</v>
      </c>
      <c r="M450" s="190"/>
      <c r="N450" s="191">
        <f>SUM(N10:N448)</f>
        <v>688922071.52967536</v>
      </c>
      <c r="O450" s="192"/>
      <c r="P450" s="185">
        <f t="shared" ref="P450:U450" si="232">SUM(P10:P448)</f>
        <v>44502472.000000067</v>
      </c>
      <c r="Q450" s="185">
        <f t="shared" si="232"/>
        <v>385058.27085126762</v>
      </c>
      <c r="R450" s="185">
        <f t="shared" si="232"/>
        <v>7490773.5537754772</v>
      </c>
      <c r="S450" s="185">
        <f t="shared" si="232"/>
        <v>401227.98563786061</v>
      </c>
      <c r="T450" s="185">
        <f t="shared" si="232"/>
        <v>91522924.161011189</v>
      </c>
      <c r="U450" s="186">
        <f t="shared" si="232"/>
        <v>143499999.99999994</v>
      </c>
      <c r="W450" s="191">
        <f>SUM(W10:W448)</f>
        <v>190592501.76536372</v>
      </c>
      <c r="Z450" s="194"/>
      <c r="AA450" s="195">
        <v>999</v>
      </c>
      <c r="AB450" s="196">
        <f t="shared" ref="AB450:AU450" si="233">SUM(AB10:AB448)</f>
        <v>47444.000000000029</v>
      </c>
      <c r="AC450" s="196">
        <f t="shared" si="233"/>
        <v>0</v>
      </c>
      <c r="AD450" s="196">
        <f t="shared" si="233"/>
        <v>0</v>
      </c>
      <c r="AE450" s="196">
        <f t="shared" si="233"/>
        <v>0</v>
      </c>
      <c r="AF450" s="196">
        <f t="shared" si="233"/>
        <v>2080.000559737201</v>
      </c>
      <c r="AG450" s="196">
        <f t="shared" si="233"/>
        <v>427.74838554142912</v>
      </c>
      <c r="AH450" s="197">
        <f t="shared" si="233"/>
        <v>791307479</v>
      </c>
      <c r="AI450" s="197">
        <f t="shared" si="233"/>
        <v>7476003.5916038565</v>
      </c>
      <c r="AJ450" s="197">
        <f t="shared" si="233"/>
        <v>7089545.5681376141</v>
      </c>
      <c r="AK450" s="197">
        <f t="shared" si="233"/>
        <v>302769.14957236213</v>
      </c>
      <c r="AL450" s="197">
        <f t="shared" si="233"/>
        <v>776439160.69068718</v>
      </c>
      <c r="AM450" s="197">
        <f t="shared" si="233"/>
        <v>4005835</v>
      </c>
      <c r="AN450" s="197">
        <f t="shared" si="233"/>
        <v>44101244.014362209</v>
      </c>
      <c r="AO450" s="197">
        <f t="shared" si="233"/>
        <v>824546239.70504916</v>
      </c>
      <c r="AP450" s="197">
        <f t="shared" si="233"/>
        <v>7089545.5681376141</v>
      </c>
      <c r="AQ450" s="197">
        <f t="shared" si="233"/>
        <v>385058.27085126762</v>
      </c>
      <c r="AR450" s="197">
        <f t="shared" si="233"/>
        <v>0</v>
      </c>
      <c r="AS450" s="197">
        <f t="shared" si="233"/>
        <v>401227.98563786061</v>
      </c>
      <c r="AT450" s="197">
        <f t="shared" si="233"/>
        <v>7875831.8246267466</v>
      </c>
      <c r="AU450" s="198">
        <f t="shared" si="233"/>
        <v>832422071.52967477</v>
      </c>
      <c r="AV450" s="193" t="s">
        <v>10</v>
      </c>
      <c r="AW450" s="195">
        <v>999</v>
      </c>
      <c r="AX450" s="196">
        <f>SUM(AX10:AX448)</f>
        <v>427.74838554142912</v>
      </c>
      <c r="AY450" s="197">
        <f>SUM(AY10:AY448)</f>
        <v>7089545.5681376141</v>
      </c>
      <c r="AZ450" s="197">
        <f>SUM(AZ10:AZ448)</f>
        <v>0</v>
      </c>
      <c r="BA450" s="197">
        <f>SUM(BA10:BA448)</f>
        <v>401227.98563786061</v>
      </c>
      <c r="BB450" s="198">
        <f>SUM(BB10:BB448)</f>
        <v>7490773.5537754754</v>
      </c>
      <c r="BC450" s="193" t="s">
        <v>10</v>
      </c>
      <c r="BD450" s="195">
        <v>999</v>
      </c>
      <c r="BE450" s="197">
        <f>SUM(BE10:BE448)</f>
        <v>0</v>
      </c>
      <c r="BF450" s="197">
        <f>SUM(BF10:BF448)</f>
        <v>0</v>
      </c>
      <c r="BG450" s="197">
        <f>SUM(BG10:BG448)</f>
        <v>0</v>
      </c>
      <c r="BH450" s="198">
        <f>SUM(BH10:BH448)</f>
        <v>0</v>
      </c>
      <c r="BJ450" s="199">
        <f>SUM(BJ10:BJ448)</f>
        <v>0</v>
      </c>
      <c r="CA450" s="200">
        <v>999</v>
      </c>
      <c r="CB450" s="201" t="s">
        <v>547</v>
      </c>
      <c r="CC450" s="202" t="s">
        <v>548</v>
      </c>
      <c r="CD450" s="203">
        <f>SUM(CD10:CD448)</f>
        <v>776439160.69068718</v>
      </c>
      <c r="CE450" s="204">
        <f>SUM(CE10:CE448)</f>
        <v>697116103</v>
      </c>
      <c r="CF450" s="205">
        <f>SUM(CF10:CF448)</f>
        <v>79415713.557368293</v>
      </c>
      <c r="CG450" s="205">
        <f t="shared" ref="CG450:CI450" si="234">SUM(CG10:CG448)</f>
        <v>36493937.999999963</v>
      </c>
      <c r="CH450" s="205">
        <f t="shared" si="234"/>
        <v>22705774.369006459</v>
      </c>
      <c r="CI450" s="205">
        <f t="shared" si="234"/>
        <v>0</v>
      </c>
      <c r="CJ450" s="206">
        <f>SUM(CJ10:CJ448)</f>
        <v>138615425.92637488</v>
      </c>
      <c r="CK450" s="207">
        <f>SUM(CK10:CK448)</f>
        <v>91522924.161011189</v>
      </c>
      <c r="CZ450" s="208"/>
      <c r="DA450" s="209">
        <v>999</v>
      </c>
      <c r="DB450" s="210" t="s">
        <v>545</v>
      </c>
      <c r="DC450" s="211">
        <f t="shared" ref="DC450:DL450" si="235">SUM(DC10:DC448)</f>
        <v>0</v>
      </c>
      <c r="DD450" s="212">
        <f t="shared" si="235"/>
        <v>0</v>
      </c>
      <c r="DE450" s="212">
        <f t="shared" si="235"/>
        <v>0</v>
      </c>
      <c r="DF450" s="212">
        <f t="shared" si="235"/>
        <v>0</v>
      </c>
      <c r="DG450" s="213">
        <f t="shared" si="235"/>
        <v>0</v>
      </c>
      <c r="DH450" s="212">
        <f t="shared" si="235"/>
        <v>0</v>
      </c>
      <c r="DI450" s="212">
        <f t="shared" si="235"/>
        <v>0</v>
      </c>
      <c r="DJ450" s="212">
        <f t="shared" si="235"/>
        <v>0</v>
      </c>
      <c r="DK450" s="213">
        <f t="shared" si="235"/>
        <v>0</v>
      </c>
      <c r="DL450" s="214">
        <f t="shared" si="235"/>
        <v>0</v>
      </c>
      <c r="DM450" s="215" t="s">
        <v>10</v>
      </c>
      <c r="DN450" s="214">
        <f>SUM(DN10:DN448)</f>
        <v>0</v>
      </c>
      <c r="DO450" s="215" t="s">
        <v>10</v>
      </c>
      <c r="DP450" s="216">
        <f>SUM(DP10:DP448)</f>
        <v>79415713.557368293</v>
      </c>
      <c r="DQ450" s="212">
        <f>SUM(DQ10:DQ448)</f>
        <v>0</v>
      </c>
      <c r="DR450" s="212">
        <f>SUM(DR10:DR448)</f>
        <v>79415713.557368293</v>
      </c>
      <c r="DS450" s="213">
        <f t="shared" ref="DS450:DT450" si="236">SUM(DS10:DS448)</f>
        <v>0</v>
      </c>
      <c r="DT450" s="217">
        <f t="shared" si="236"/>
        <v>0</v>
      </c>
      <c r="DU450" s="208"/>
      <c r="DV450" s="218">
        <f>SUM(DV10:DV448)</f>
        <v>0</v>
      </c>
      <c r="DW450" s="212">
        <f>SUM(DW10:DW448)</f>
        <v>0</v>
      </c>
      <c r="DX450" s="212">
        <f>SUM(DX10:DX448)</f>
        <v>0</v>
      </c>
      <c r="DY450" s="212">
        <f>SUM(DY10:DY448)</f>
        <v>0</v>
      </c>
      <c r="DZ450" s="213">
        <f>SUM(DZ10:DZ448)</f>
        <v>0</v>
      </c>
      <c r="EA450" s="219"/>
      <c r="EB450" s="220" t="s">
        <v>545</v>
      </c>
      <c r="EC450" s="221" t="s">
        <v>545</v>
      </c>
      <c r="ED450" s="222"/>
      <c r="EE450" s="223" t="s">
        <v>545</v>
      </c>
      <c r="EF450" s="224"/>
      <c r="EG450" s="224"/>
      <c r="EH450" s="224"/>
      <c r="EI450" s="224"/>
      <c r="EJ450" s="224"/>
      <c r="EK450" s="222"/>
      <c r="EL450" s="222"/>
      <c r="EM450" s="222"/>
      <c r="EN450" s="208"/>
      <c r="EO450" s="208"/>
      <c r="EP450" s="208"/>
      <c r="EQ450" s="208"/>
      <c r="ER450" s="208"/>
      <c r="ES450" s="208"/>
      <c r="ET450" s="208"/>
      <c r="EU450" s="208"/>
      <c r="EV450" s="208"/>
      <c r="EW450" s="225"/>
      <c r="EX450" s="226"/>
    </row>
    <row r="451" spans="1:157" x14ac:dyDescent="0.25"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227"/>
      <c r="S451" s="40"/>
      <c r="T451" s="40"/>
      <c r="U451" s="41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228"/>
      <c r="AM451" s="45"/>
      <c r="AN451" s="45"/>
      <c r="AO451" s="45"/>
      <c r="AP451" s="45"/>
      <c r="AQ451" s="45"/>
      <c r="AW451" s="45"/>
      <c r="AX451" s="45"/>
      <c r="AY451" s="45"/>
      <c r="AZ451" s="45"/>
      <c r="BA451" s="45"/>
      <c r="BB451" s="45"/>
      <c r="BD451" s="45"/>
      <c r="BE451" s="45"/>
      <c r="BF451" s="45"/>
      <c r="BG451" s="45"/>
      <c r="BH451" s="45"/>
      <c r="CD451" s="229"/>
      <c r="CF451" s="230"/>
      <c r="CG451" s="230"/>
      <c r="DD451" s="31"/>
      <c r="DE451" s="31"/>
      <c r="DF451" s="31"/>
      <c r="DL451" s="49"/>
      <c r="DM451" s="49"/>
      <c r="DN451" s="49"/>
      <c r="DO451" s="49"/>
      <c r="DP451" s="49"/>
      <c r="DQ451" s="49"/>
      <c r="DR451" s="49"/>
      <c r="DT451" s="49"/>
      <c r="EA451" s="50"/>
      <c r="EB451" s="51"/>
      <c r="EF451" s="231"/>
      <c r="EN451" s="53"/>
      <c r="EO451" s="53"/>
      <c r="EP451" s="53"/>
      <c r="EQ451" s="53"/>
      <c r="ER451" s="53"/>
      <c r="ES451" s="53"/>
      <c r="ET451" s="53"/>
      <c r="EU451" s="53"/>
      <c r="EV451" s="53"/>
      <c r="EW451" s="49"/>
      <c r="EX451" s="49"/>
      <c r="FA451" s="230"/>
    </row>
    <row r="452" spans="1:157" x14ac:dyDescent="0.25">
      <c r="D452" s="40"/>
      <c r="E452" s="232"/>
      <c r="F452" s="40"/>
      <c r="G452" s="233" t="s">
        <v>549</v>
      </c>
      <c r="H452" s="234">
        <f>H450+Q450+R450</f>
        <v>832422071.5296756</v>
      </c>
      <c r="I452" s="40"/>
      <c r="J452" s="40"/>
      <c r="K452" s="227"/>
      <c r="L452" s="227"/>
      <c r="M452" s="40"/>
      <c r="N452" s="40"/>
      <c r="O452" s="40"/>
      <c r="P452" s="227"/>
      <c r="Q452" s="227"/>
      <c r="R452" s="227"/>
      <c r="S452" s="227"/>
      <c r="T452" s="227"/>
      <c r="U452" s="41"/>
      <c r="W452" s="235">
        <f>U450/W450</f>
        <v>0.75291524415090139</v>
      </c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228"/>
      <c r="AM452" s="45"/>
      <c r="AN452" s="45"/>
      <c r="AO452" s="228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DD452" s="31"/>
      <c r="DE452" s="31"/>
      <c r="DF452" s="31"/>
      <c r="DL452" s="236"/>
      <c r="DM452" s="49"/>
      <c r="DN452" s="237"/>
      <c r="DO452" s="49"/>
      <c r="DP452" s="49"/>
      <c r="DQ452" s="49"/>
      <c r="DR452" s="49"/>
      <c r="DS452" s="238"/>
      <c r="DT452" s="49"/>
      <c r="EA452" s="50"/>
      <c r="EB452" s="51"/>
      <c r="EF452" s="231"/>
      <c r="EN452" s="53"/>
      <c r="EO452" s="53"/>
      <c r="EP452" s="53"/>
      <c r="EQ452" s="53"/>
      <c r="ER452" s="53"/>
      <c r="ES452" s="53"/>
      <c r="ET452" s="53"/>
      <c r="EU452" s="53"/>
      <c r="EV452" s="53"/>
      <c r="EW452" s="49"/>
      <c r="EX452" s="49"/>
      <c r="FA452" s="230"/>
    </row>
    <row r="453" spans="1:157" x14ac:dyDescent="0.25">
      <c r="D453" s="40"/>
      <c r="E453" s="232"/>
      <c r="F453" s="40"/>
      <c r="G453" s="233"/>
      <c r="H453" s="234"/>
      <c r="I453" s="40"/>
      <c r="J453" s="40"/>
      <c r="K453" s="40"/>
      <c r="L453" s="40"/>
      <c r="M453" s="40"/>
      <c r="N453" s="40"/>
      <c r="O453" s="40"/>
      <c r="P453" s="232"/>
      <c r="Q453" s="232"/>
      <c r="R453" s="232"/>
      <c r="S453" s="40"/>
      <c r="T453" s="40"/>
      <c r="U453" s="41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228"/>
      <c r="AM453" s="45"/>
      <c r="AN453" s="45"/>
      <c r="AP453" s="228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DD453" s="31"/>
      <c r="DE453" s="31"/>
      <c r="DF453" s="31"/>
      <c r="DL453" s="156"/>
      <c r="DM453" s="49"/>
      <c r="DN453" s="49"/>
      <c r="DO453" s="49"/>
      <c r="DP453" s="49"/>
      <c r="DQ453" s="49"/>
      <c r="DR453" s="49"/>
      <c r="DT453" s="237"/>
      <c r="EA453" s="50"/>
      <c r="EB453" s="51"/>
      <c r="EF453" s="231"/>
      <c r="EN453" s="53"/>
      <c r="EO453" s="53"/>
      <c r="EP453" s="53"/>
      <c r="EQ453" s="53"/>
      <c r="ER453" s="53"/>
      <c r="ES453" s="53"/>
      <c r="ET453" s="53"/>
      <c r="EU453" s="53"/>
      <c r="EV453" s="53"/>
      <c r="EW453" s="49"/>
      <c r="EX453" s="49"/>
      <c r="FA453" s="230"/>
    </row>
    <row r="454" spans="1:157" x14ac:dyDescent="0.25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39"/>
      <c r="AC454" s="239"/>
      <c r="AD454" s="239"/>
      <c r="AE454" s="239"/>
      <c r="AF454" s="239"/>
      <c r="AG454" s="239"/>
      <c r="AH454" s="239"/>
      <c r="AI454" s="239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K454" s="239"/>
      <c r="BL454" s="239"/>
      <c r="BM454" s="239"/>
      <c r="BN454" s="239"/>
      <c r="BO454" s="239"/>
      <c r="BP454" s="239"/>
      <c r="BQ454" s="239"/>
      <c r="BR454" s="239"/>
      <c r="BS454" s="239"/>
      <c r="BT454" s="239"/>
      <c r="BU454" s="239"/>
      <c r="BV454" s="239"/>
      <c r="BW454" s="239"/>
      <c r="CD454" s="229"/>
      <c r="CF454" s="230"/>
      <c r="CG454" s="230"/>
      <c r="DD454" s="31"/>
      <c r="DE454" s="31"/>
      <c r="DF454" s="31"/>
      <c r="DL454" s="49"/>
      <c r="DM454" s="49"/>
      <c r="DN454" s="49"/>
      <c r="DO454" s="49"/>
      <c r="DP454" s="49"/>
      <c r="DQ454" s="49"/>
      <c r="DR454" s="31"/>
      <c r="DT454" s="49"/>
      <c r="EA454" s="50"/>
      <c r="EB454" s="51"/>
      <c r="EF454" s="231"/>
      <c r="EN454" s="53"/>
      <c r="EO454" s="53"/>
      <c r="EP454" s="53"/>
      <c r="EQ454" s="53"/>
      <c r="ER454" s="53"/>
      <c r="ES454" s="53"/>
      <c r="ET454" s="53"/>
      <c r="EU454" s="53"/>
      <c r="EV454" s="53"/>
      <c r="EW454" s="49"/>
      <c r="EX454" s="49"/>
      <c r="FA454" s="230"/>
    </row>
    <row r="455" spans="1:157" x14ac:dyDescent="0.25"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1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228"/>
      <c r="AM455" s="45"/>
      <c r="AN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J455" s="240"/>
      <c r="CD455" s="229"/>
      <c r="CF455" s="230"/>
      <c r="CG455" s="230"/>
      <c r="DD455" s="31"/>
      <c r="DE455" s="31"/>
      <c r="DF455" s="31"/>
      <c r="DL455" s="49"/>
      <c r="DM455" s="49"/>
      <c r="DN455" s="49"/>
      <c r="DO455" s="49"/>
      <c r="DP455" s="49"/>
      <c r="DQ455" s="49"/>
      <c r="DR455" s="31"/>
      <c r="DT455" s="49"/>
      <c r="EA455" s="50"/>
      <c r="EB455" s="51"/>
      <c r="EF455" s="231"/>
      <c r="EN455" s="53"/>
      <c r="EO455" s="53"/>
      <c r="EP455" s="53"/>
      <c r="EQ455" s="53"/>
      <c r="ER455" s="53"/>
      <c r="ES455" s="53"/>
      <c r="ET455" s="53"/>
      <c r="EU455" s="53"/>
      <c r="EV455" s="53"/>
      <c r="EW455" s="49"/>
      <c r="EX455" s="49"/>
      <c r="FA455" s="230"/>
    </row>
    <row r="456" spans="1:157" x14ac:dyDescent="0.25">
      <c r="AO456" s="156"/>
    </row>
    <row r="459" spans="1:157" x14ac:dyDescent="0.25">
      <c r="A459" s="241">
        <v>1</v>
      </c>
      <c r="B459" s="241">
        <v>2</v>
      </c>
      <c r="C459" s="241">
        <v>3</v>
      </c>
      <c r="D459" s="241">
        <v>4</v>
      </c>
      <c r="E459" s="241">
        <v>5</v>
      </c>
      <c r="F459" s="241">
        <v>6</v>
      </c>
      <c r="G459" s="241">
        <v>7</v>
      </c>
      <c r="H459" s="241">
        <v>8</v>
      </c>
      <c r="I459" s="241">
        <v>9</v>
      </c>
      <c r="J459" s="241">
        <v>10</v>
      </c>
      <c r="K459" s="241">
        <v>11</v>
      </c>
      <c r="L459" s="241">
        <v>12</v>
      </c>
      <c r="M459" s="241">
        <v>13</v>
      </c>
      <c r="N459" s="241">
        <v>14</v>
      </c>
      <c r="O459" s="241">
        <v>15</v>
      </c>
      <c r="P459" s="241">
        <v>16</v>
      </c>
      <c r="Q459" s="241">
        <v>17</v>
      </c>
      <c r="R459" s="241">
        <v>18</v>
      </c>
      <c r="S459" s="241">
        <v>19</v>
      </c>
      <c r="T459" s="241">
        <v>20</v>
      </c>
      <c r="U459" s="241">
        <v>21</v>
      </c>
      <c r="V459" s="241">
        <v>22</v>
      </c>
      <c r="W459" s="241">
        <v>23</v>
      </c>
      <c r="X459" s="241">
        <v>24</v>
      </c>
      <c r="Y459" s="241">
        <v>25</v>
      </c>
      <c r="Z459" s="241">
        <v>27</v>
      </c>
      <c r="AA459" s="241">
        <v>28</v>
      </c>
      <c r="AB459" s="241">
        <v>29</v>
      </c>
      <c r="AC459" s="241">
        <v>30</v>
      </c>
      <c r="AD459" s="241">
        <v>31</v>
      </c>
      <c r="AE459" s="241">
        <v>32</v>
      </c>
      <c r="AF459" s="241">
        <v>33</v>
      </c>
      <c r="AG459" s="241">
        <v>34</v>
      </c>
      <c r="AH459" s="241">
        <v>35</v>
      </c>
      <c r="AI459" s="241">
        <v>36</v>
      </c>
      <c r="AJ459" s="241">
        <v>37</v>
      </c>
      <c r="AK459" s="241">
        <v>38</v>
      </c>
      <c r="AL459" s="241">
        <v>39</v>
      </c>
      <c r="AM459" s="241">
        <v>40</v>
      </c>
      <c r="AN459" s="241">
        <v>41</v>
      </c>
      <c r="AO459" s="241">
        <v>42</v>
      </c>
      <c r="AP459" s="241">
        <v>43</v>
      </c>
      <c r="AQ459" s="241">
        <v>44</v>
      </c>
      <c r="AR459" s="241">
        <v>45</v>
      </c>
      <c r="AS459" s="241">
        <v>46</v>
      </c>
      <c r="AT459" s="241">
        <v>47</v>
      </c>
      <c r="AU459" s="241">
        <v>48</v>
      </c>
      <c r="AV459" s="241">
        <v>49</v>
      </c>
      <c r="AW459" s="241">
        <v>50</v>
      </c>
      <c r="AX459" s="241">
        <v>51</v>
      </c>
      <c r="AY459" s="241">
        <v>52</v>
      </c>
      <c r="AZ459" s="241">
        <v>53</v>
      </c>
      <c r="BA459" s="241">
        <v>54</v>
      </c>
      <c r="BB459" s="241">
        <v>55</v>
      </c>
      <c r="BC459" s="241">
        <v>56</v>
      </c>
      <c r="BD459" s="241">
        <v>57</v>
      </c>
      <c r="BE459" s="241">
        <v>58</v>
      </c>
      <c r="BF459" s="241">
        <v>59</v>
      </c>
      <c r="BG459" s="241">
        <v>60</v>
      </c>
      <c r="BH459" s="241">
        <v>61</v>
      </c>
      <c r="BI459" s="241">
        <v>62</v>
      </c>
      <c r="BJ459" s="241">
        <v>63</v>
      </c>
      <c r="BK459" s="241">
        <v>64</v>
      </c>
      <c r="BL459" s="241">
        <v>65</v>
      </c>
      <c r="BM459" s="241">
        <v>66</v>
      </c>
      <c r="BN459" s="241">
        <v>67</v>
      </c>
      <c r="BO459" s="241">
        <v>68</v>
      </c>
      <c r="BP459" s="241">
        <v>69</v>
      </c>
      <c r="BQ459" s="241">
        <v>70</v>
      </c>
      <c r="BR459" s="241">
        <v>71</v>
      </c>
      <c r="BS459" s="241">
        <v>72</v>
      </c>
      <c r="BT459" s="241">
        <v>73</v>
      </c>
      <c r="BU459" s="241">
        <v>74</v>
      </c>
      <c r="BV459" s="241">
        <v>75</v>
      </c>
      <c r="BW459" s="241">
        <v>76</v>
      </c>
      <c r="BX459" s="241">
        <v>77</v>
      </c>
      <c r="BY459" s="241">
        <v>78</v>
      </c>
      <c r="BZ459" s="241">
        <v>79</v>
      </c>
      <c r="CA459" s="241">
        <v>80</v>
      </c>
      <c r="CB459" s="241">
        <v>81</v>
      </c>
      <c r="CC459" s="241">
        <v>82</v>
      </c>
      <c r="CD459" s="241">
        <v>83</v>
      </c>
      <c r="CE459" s="241">
        <v>84</v>
      </c>
      <c r="CF459" s="241">
        <v>85</v>
      </c>
      <c r="CG459" s="241">
        <v>86</v>
      </c>
      <c r="CH459" s="241">
        <v>87</v>
      </c>
      <c r="CI459" s="241">
        <v>88</v>
      </c>
      <c r="CJ459" s="241">
        <v>89</v>
      </c>
      <c r="CK459" s="241">
        <v>90</v>
      </c>
      <c r="CL459" s="241">
        <v>91</v>
      </c>
      <c r="CM459" s="241">
        <v>92</v>
      </c>
      <c r="CN459" s="241">
        <v>93</v>
      </c>
      <c r="CO459" s="241">
        <v>94</v>
      </c>
      <c r="CP459" s="241">
        <v>95</v>
      </c>
      <c r="CQ459" s="241">
        <v>96</v>
      </c>
      <c r="CR459" s="241">
        <v>97</v>
      </c>
      <c r="CS459" s="241">
        <v>98</v>
      </c>
      <c r="CT459" s="241">
        <v>99</v>
      </c>
      <c r="CU459" s="241">
        <v>100</v>
      </c>
      <c r="CV459" s="241">
        <v>101</v>
      </c>
      <c r="CW459" s="241">
        <v>102</v>
      </c>
      <c r="CX459" s="241">
        <v>103</v>
      </c>
      <c r="CY459" s="241">
        <v>104</v>
      </c>
      <c r="CZ459" s="241">
        <v>105</v>
      </c>
      <c r="DA459" s="241">
        <v>106</v>
      </c>
      <c r="DB459" s="241">
        <v>107</v>
      </c>
      <c r="DC459" s="241">
        <v>108</v>
      </c>
      <c r="DD459" s="241">
        <v>109</v>
      </c>
      <c r="DE459" s="241">
        <v>110</v>
      </c>
      <c r="DF459" s="241">
        <v>111</v>
      </c>
      <c r="DG459" s="241">
        <v>112</v>
      </c>
      <c r="DH459" s="241">
        <v>113</v>
      </c>
      <c r="DI459" s="241">
        <v>114</v>
      </c>
      <c r="DJ459" s="241">
        <v>115</v>
      </c>
      <c r="DK459" s="241">
        <v>116</v>
      </c>
      <c r="DL459" s="241">
        <v>117</v>
      </c>
      <c r="DM459" s="241">
        <v>118</v>
      </c>
      <c r="DN459" s="241">
        <v>119</v>
      </c>
      <c r="DO459" s="241">
        <v>120</v>
      </c>
      <c r="DP459" s="241">
        <v>121</v>
      </c>
      <c r="DQ459" s="241">
        <v>122</v>
      </c>
      <c r="DR459" s="241">
        <v>123</v>
      </c>
      <c r="DS459" s="241">
        <v>124</v>
      </c>
      <c r="DT459" s="241">
        <v>125</v>
      </c>
      <c r="DU459" s="241">
        <v>126</v>
      </c>
      <c r="DV459" s="241">
        <v>127</v>
      </c>
      <c r="DW459" s="241">
        <v>128</v>
      </c>
      <c r="DX459" s="241">
        <v>129</v>
      </c>
      <c r="DY459" s="241">
        <v>130</v>
      </c>
      <c r="DZ459" s="241">
        <v>131</v>
      </c>
      <c r="EA459" s="241">
        <v>132</v>
      </c>
      <c r="EB459" s="241">
        <v>133</v>
      </c>
      <c r="EC459" s="241">
        <v>134</v>
      </c>
      <c r="ED459" s="241">
        <v>135</v>
      </c>
      <c r="EE459" s="241">
        <v>136</v>
      </c>
      <c r="EF459" s="241">
        <v>137</v>
      </c>
      <c r="EG459" s="241">
        <v>138</v>
      </c>
      <c r="EH459" s="241">
        <v>139</v>
      </c>
      <c r="EI459" s="241">
        <v>140</v>
      </c>
      <c r="EJ459" s="241">
        <v>141</v>
      </c>
    </row>
  </sheetData>
  <autoFilter ref="A9:EF448" xr:uid="{F8BD144F-824D-47EF-902A-698AE4B9B0A4}"/>
  <pageMargins left="0.7" right="0.7" top="0.75" bottom="0.75" header="0.3" footer="0.3"/>
  <pageSetup scale="52" fitToHeight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A4A1C-2B58-43ED-8EBB-13C1B2CFD07F}">
  <sheetPr>
    <tabColor rgb="FF0083C4"/>
    <pageSetUpPr fitToPage="1"/>
  </sheetPr>
  <dimension ref="A1:DG462"/>
  <sheetViews>
    <sheetView showGridLines="0" zoomScaleNormal="100" workbookViewId="0">
      <pane ySplit="9" topLeftCell="A10" activePane="bottomLeft" state="frozen"/>
      <selection pane="bottomLeft"/>
    </sheetView>
  </sheetViews>
  <sheetFormatPr defaultRowHeight="12.75" x14ac:dyDescent="0.2"/>
  <cols>
    <col min="1" max="1" width="6.42578125" style="242" customWidth="1"/>
    <col min="2" max="2" width="30.42578125" style="242" customWidth="1"/>
    <col min="3" max="3" width="12.140625" style="242" customWidth="1"/>
    <col min="4" max="7" width="12.140625" style="244" customWidth="1"/>
    <col min="8" max="8" width="0.85546875" style="244" customWidth="1"/>
    <col min="9" max="11" width="14.140625" style="244" customWidth="1"/>
    <col min="12" max="12" width="16.5703125" style="244" customWidth="1"/>
    <col min="13" max="13" width="6.140625" style="246" customWidth="1"/>
    <col min="14" max="24" width="10.7109375" style="246" hidden="1" customWidth="1"/>
    <col min="25" max="25" width="2.140625" style="246" hidden="1" customWidth="1"/>
    <col min="26" max="26" width="37.42578125" style="246" customWidth="1"/>
    <col min="27" max="27" width="6.42578125" style="243" customWidth="1"/>
    <col min="28" max="28" width="10.140625" style="243" customWidth="1"/>
    <col min="29" max="29" width="7.42578125" style="243" customWidth="1"/>
    <col min="30" max="30" width="12.140625" style="243" customWidth="1"/>
    <col min="31" max="31" width="8.7109375" style="243" customWidth="1"/>
    <col min="32" max="33" width="9.42578125" style="243" customWidth="1"/>
    <col min="34" max="36" width="11.42578125" style="243" customWidth="1"/>
    <col min="37" max="37" width="10.42578125" style="243" customWidth="1"/>
    <col min="38" max="38" width="12" style="243" customWidth="1"/>
    <col min="39" max="41" width="11.42578125" style="243" customWidth="1"/>
    <col min="42" max="43" width="10.42578125" style="243" customWidth="1"/>
    <col min="44" max="44" width="7.85546875" style="243" customWidth="1"/>
    <col min="45" max="45" width="9.42578125" style="243" customWidth="1"/>
    <col min="46" max="46" width="10.85546875" style="243" customWidth="1"/>
    <col min="47" max="47" width="11.42578125" style="243" customWidth="1"/>
    <col min="48" max="48" width="1.85546875" style="243" customWidth="1"/>
    <col min="49" max="51" width="8.85546875" style="243"/>
    <col min="52" max="52" width="10.42578125" style="243" customWidth="1"/>
    <col min="53" max="54" width="8.85546875" style="243"/>
    <col min="55" max="55" width="9.42578125" style="243" customWidth="1"/>
    <col min="56" max="56" width="0.7109375" style="245" customWidth="1"/>
    <col min="57" max="57" width="7.42578125" style="245" customWidth="1"/>
    <col min="58" max="58" width="9.42578125" style="245" customWidth="1"/>
    <col min="59" max="60" width="8.140625" style="245" bestFit="1" customWidth="1"/>
    <col min="61" max="61" width="11.42578125" style="245" customWidth="1"/>
    <col min="62" max="62" width="3.140625" style="245" customWidth="1"/>
    <col min="63" max="77" width="7.140625" style="242" hidden="1" customWidth="1"/>
    <col min="78" max="78" width="7.140625" style="242" customWidth="1"/>
    <col min="79" max="81" width="6.28515625" style="243" customWidth="1"/>
    <col min="82" max="82" width="10.42578125" style="243" customWidth="1"/>
    <col min="83" max="83" width="9.85546875" style="243" customWidth="1"/>
    <col min="84" max="84" width="10.42578125" style="243" customWidth="1"/>
    <col min="85" max="87" width="9.85546875" style="243" customWidth="1"/>
    <col min="88" max="88" width="11.85546875" style="243" customWidth="1"/>
    <col min="89" max="89" width="11.42578125" style="243" customWidth="1"/>
    <col min="90" max="90" width="2.42578125" style="242" customWidth="1"/>
    <col min="91" max="91" width="9.140625" style="242" customWidth="1"/>
    <col min="92" max="92" width="10.140625" style="244" customWidth="1"/>
    <col min="93" max="93" width="10.85546875" style="242" customWidth="1"/>
    <col min="94" max="94" width="9.140625" style="242" customWidth="1"/>
    <col min="95" max="95" width="10.140625" style="242" customWidth="1"/>
    <col min="96" max="96" width="11" style="243" customWidth="1"/>
    <col min="97" max="97" width="2" style="242" customWidth="1"/>
    <col min="98" max="98" width="8.85546875" style="242" customWidth="1"/>
    <col min="99" max="306" width="8.85546875" style="242"/>
    <col min="307" max="307" width="6" style="242" customWidth="1"/>
    <col min="308" max="308" width="40.42578125" style="242" customWidth="1"/>
    <col min="309" max="309" width="12" style="242" customWidth="1"/>
    <col min="310" max="310" width="15" style="242" customWidth="1"/>
    <col min="311" max="311" width="13" style="242" customWidth="1"/>
    <col min="312" max="312" width="13.42578125" style="242" customWidth="1"/>
    <col min="313" max="313" width="1.42578125" style="242" customWidth="1"/>
    <col min="314" max="314" width="15.85546875" style="242" customWidth="1"/>
    <col min="315" max="315" width="13.85546875" style="242" customWidth="1"/>
    <col min="316" max="316" width="12.42578125" style="242" customWidth="1"/>
    <col min="317" max="317" width="16.140625" style="242" customWidth="1"/>
    <col min="318" max="318" width="8.85546875" style="242"/>
    <col min="319" max="319" width="4.42578125" style="242" customWidth="1"/>
    <col min="320" max="320" width="10" style="242" customWidth="1"/>
    <col min="321" max="321" width="8.85546875" style="242"/>
    <col min="322" max="322" width="16.42578125" style="242" customWidth="1"/>
    <col min="323" max="323" width="22.42578125" style="242" customWidth="1"/>
    <col min="324" max="324" width="10.42578125" style="242" bestFit="1" customWidth="1"/>
    <col min="325" max="326" width="9.42578125" style="242" bestFit="1" customWidth="1"/>
    <col min="327" max="327" width="10.42578125" style="242" bestFit="1" customWidth="1"/>
    <col min="328" max="562" width="8.85546875" style="242"/>
    <col min="563" max="563" width="6" style="242" customWidth="1"/>
    <col min="564" max="564" width="40.42578125" style="242" customWidth="1"/>
    <col min="565" max="565" width="12" style="242" customWidth="1"/>
    <col min="566" max="566" width="15" style="242" customWidth="1"/>
    <col min="567" max="567" width="13" style="242" customWidth="1"/>
    <col min="568" max="568" width="13.42578125" style="242" customWidth="1"/>
    <col min="569" max="569" width="1.42578125" style="242" customWidth="1"/>
    <col min="570" max="570" width="15.85546875" style="242" customWidth="1"/>
    <col min="571" max="571" width="13.85546875" style="242" customWidth="1"/>
    <col min="572" max="572" width="12.42578125" style="242" customWidth="1"/>
    <col min="573" max="573" width="16.140625" style="242" customWidth="1"/>
    <col min="574" max="574" width="8.85546875" style="242"/>
    <col min="575" max="575" width="4.42578125" style="242" customWidth="1"/>
    <col min="576" max="576" width="10" style="242" customWidth="1"/>
    <col min="577" max="577" width="8.85546875" style="242"/>
    <col min="578" max="578" width="16.42578125" style="242" customWidth="1"/>
    <col min="579" max="579" width="22.42578125" style="242" customWidth="1"/>
    <col min="580" max="580" width="10.42578125" style="242" bestFit="1" customWidth="1"/>
    <col min="581" max="582" width="9.42578125" style="242" bestFit="1" customWidth="1"/>
    <col min="583" max="583" width="10.42578125" style="242" bestFit="1" customWidth="1"/>
    <col min="584" max="818" width="8.85546875" style="242"/>
    <col min="819" max="819" width="6" style="242" customWidth="1"/>
    <col min="820" max="820" width="40.42578125" style="242" customWidth="1"/>
    <col min="821" max="821" width="12" style="242" customWidth="1"/>
    <col min="822" max="822" width="15" style="242" customWidth="1"/>
    <col min="823" max="823" width="13" style="242" customWidth="1"/>
    <col min="824" max="824" width="13.42578125" style="242" customWidth="1"/>
    <col min="825" max="825" width="1.42578125" style="242" customWidth="1"/>
    <col min="826" max="826" width="15.85546875" style="242" customWidth="1"/>
    <col min="827" max="827" width="13.85546875" style="242" customWidth="1"/>
    <col min="828" max="828" width="12.42578125" style="242" customWidth="1"/>
    <col min="829" max="829" width="16.140625" style="242" customWidth="1"/>
    <col min="830" max="830" width="8.85546875" style="242"/>
    <col min="831" max="831" width="4.42578125" style="242" customWidth="1"/>
    <col min="832" max="832" width="10" style="242" customWidth="1"/>
    <col min="833" max="833" width="8.85546875" style="242"/>
    <col min="834" max="834" width="16.42578125" style="242" customWidth="1"/>
    <col min="835" max="835" width="22.42578125" style="242" customWidth="1"/>
    <col min="836" max="836" width="10.42578125" style="242" bestFit="1" customWidth="1"/>
    <col min="837" max="838" width="9.42578125" style="242" bestFit="1" customWidth="1"/>
    <col min="839" max="839" width="10.42578125" style="242" bestFit="1" customWidth="1"/>
    <col min="840" max="1074" width="8.85546875" style="242"/>
    <col min="1075" max="1075" width="6" style="242" customWidth="1"/>
    <col min="1076" max="1076" width="40.42578125" style="242" customWidth="1"/>
    <col min="1077" max="1077" width="12" style="242" customWidth="1"/>
    <col min="1078" max="1078" width="15" style="242" customWidth="1"/>
    <col min="1079" max="1079" width="13" style="242" customWidth="1"/>
    <col min="1080" max="1080" width="13.42578125" style="242" customWidth="1"/>
    <col min="1081" max="1081" width="1.42578125" style="242" customWidth="1"/>
    <col min="1082" max="1082" width="15.85546875" style="242" customWidth="1"/>
    <col min="1083" max="1083" width="13.85546875" style="242" customWidth="1"/>
    <col min="1084" max="1084" width="12.42578125" style="242" customWidth="1"/>
    <col min="1085" max="1085" width="16.140625" style="242" customWidth="1"/>
    <col min="1086" max="1086" width="8.85546875" style="242"/>
    <col min="1087" max="1087" width="4.42578125" style="242" customWidth="1"/>
    <col min="1088" max="1088" width="10" style="242" customWidth="1"/>
    <col min="1089" max="1089" width="8.85546875" style="242"/>
    <col min="1090" max="1090" width="16.42578125" style="242" customWidth="1"/>
    <col min="1091" max="1091" width="22.42578125" style="242" customWidth="1"/>
    <col min="1092" max="1092" width="10.42578125" style="242" bestFit="1" customWidth="1"/>
    <col min="1093" max="1094" width="9.42578125" style="242" bestFit="1" customWidth="1"/>
    <col min="1095" max="1095" width="10.42578125" style="242" bestFit="1" customWidth="1"/>
    <col min="1096" max="1330" width="8.85546875" style="242"/>
    <col min="1331" max="1331" width="6" style="242" customWidth="1"/>
    <col min="1332" max="1332" width="40.42578125" style="242" customWidth="1"/>
    <col min="1333" max="1333" width="12" style="242" customWidth="1"/>
    <col min="1334" max="1334" width="15" style="242" customWidth="1"/>
    <col min="1335" max="1335" width="13" style="242" customWidth="1"/>
    <col min="1336" max="1336" width="13.42578125" style="242" customWidth="1"/>
    <col min="1337" max="1337" width="1.42578125" style="242" customWidth="1"/>
    <col min="1338" max="1338" width="15.85546875" style="242" customWidth="1"/>
    <col min="1339" max="1339" width="13.85546875" style="242" customWidth="1"/>
    <col min="1340" max="1340" width="12.42578125" style="242" customWidth="1"/>
    <col min="1341" max="1341" width="16.140625" style="242" customWidth="1"/>
    <col min="1342" max="1342" width="8.85546875" style="242"/>
    <col min="1343" max="1343" width="4.42578125" style="242" customWidth="1"/>
    <col min="1344" max="1344" width="10" style="242" customWidth="1"/>
    <col min="1345" max="1345" width="8.85546875" style="242"/>
    <col min="1346" max="1346" width="16.42578125" style="242" customWidth="1"/>
    <col min="1347" max="1347" width="22.42578125" style="242" customWidth="1"/>
    <col min="1348" max="1348" width="10.42578125" style="242" bestFit="1" customWidth="1"/>
    <col min="1349" max="1350" width="9.42578125" style="242" bestFit="1" customWidth="1"/>
    <col min="1351" max="1351" width="10.42578125" style="242" bestFit="1" customWidth="1"/>
    <col min="1352" max="1586" width="8.85546875" style="242"/>
    <col min="1587" max="1587" width="6" style="242" customWidth="1"/>
    <col min="1588" max="1588" width="40.42578125" style="242" customWidth="1"/>
    <col min="1589" max="1589" width="12" style="242" customWidth="1"/>
    <col min="1590" max="1590" width="15" style="242" customWidth="1"/>
    <col min="1591" max="1591" width="13" style="242" customWidth="1"/>
    <col min="1592" max="1592" width="13.42578125" style="242" customWidth="1"/>
    <col min="1593" max="1593" width="1.42578125" style="242" customWidth="1"/>
    <col min="1594" max="1594" width="15.85546875" style="242" customWidth="1"/>
    <col min="1595" max="1595" width="13.85546875" style="242" customWidth="1"/>
    <col min="1596" max="1596" width="12.42578125" style="242" customWidth="1"/>
    <col min="1597" max="1597" width="16.140625" style="242" customWidth="1"/>
    <col min="1598" max="1598" width="8.85546875" style="242"/>
    <col min="1599" max="1599" width="4.42578125" style="242" customWidth="1"/>
    <col min="1600" max="1600" width="10" style="242" customWidth="1"/>
    <col min="1601" max="1601" width="8.85546875" style="242"/>
    <col min="1602" max="1602" width="16.42578125" style="242" customWidth="1"/>
    <col min="1603" max="1603" width="22.42578125" style="242" customWidth="1"/>
    <col min="1604" max="1604" width="10.42578125" style="242" bestFit="1" customWidth="1"/>
    <col min="1605" max="1606" width="9.42578125" style="242" bestFit="1" customWidth="1"/>
    <col min="1607" max="1607" width="10.42578125" style="242" bestFit="1" customWidth="1"/>
    <col min="1608" max="1842" width="8.85546875" style="242"/>
    <col min="1843" max="1843" width="6" style="242" customWidth="1"/>
    <col min="1844" max="1844" width="40.42578125" style="242" customWidth="1"/>
    <col min="1845" max="1845" width="12" style="242" customWidth="1"/>
    <col min="1846" max="1846" width="15" style="242" customWidth="1"/>
    <col min="1847" max="1847" width="13" style="242" customWidth="1"/>
    <col min="1848" max="1848" width="13.42578125" style="242" customWidth="1"/>
    <col min="1849" max="1849" width="1.42578125" style="242" customWidth="1"/>
    <col min="1850" max="1850" width="15.85546875" style="242" customWidth="1"/>
    <col min="1851" max="1851" width="13.85546875" style="242" customWidth="1"/>
    <col min="1852" max="1852" width="12.42578125" style="242" customWidth="1"/>
    <col min="1853" max="1853" width="16.140625" style="242" customWidth="1"/>
    <col min="1854" max="1854" width="8.85546875" style="242"/>
    <col min="1855" max="1855" width="4.42578125" style="242" customWidth="1"/>
    <col min="1856" max="1856" width="10" style="242" customWidth="1"/>
    <col min="1857" max="1857" width="8.85546875" style="242"/>
    <col min="1858" max="1858" width="16.42578125" style="242" customWidth="1"/>
    <col min="1859" max="1859" width="22.42578125" style="242" customWidth="1"/>
    <col min="1860" max="1860" width="10.42578125" style="242" bestFit="1" customWidth="1"/>
    <col min="1861" max="1862" width="9.42578125" style="242" bestFit="1" customWidth="1"/>
    <col min="1863" max="1863" width="10.42578125" style="242" bestFit="1" customWidth="1"/>
    <col min="1864" max="2098" width="8.85546875" style="242"/>
    <col min="2099" max="2099" width="6" style="242" customWidth="1"/>
    <col min="2100" max="2100" width="40.42578125" style="242" customWidth="1"/>
    <col min="2101" max="2101" width="12" style="242" customWidth="1"/>
    <col min="2102" max="2102" width="15" style="242" customWidth="1"/>
    <col min="2103" max="2103" width="13" style="242" customWidth="1"/>
    <col min="2104" max="2104" width="13.42578125" style="242" customWidth="1"/>
    <col min="2105" max="2105" width="1.42578125" style="242" customWidth="1"/>
    <col min="2106" max="2106" width="15.85546875" style="242" customWidth="1"/>
    <col min="2107" max="2107" width="13.85546875" style="242" customWidth="1"/>
    <col min="2108" max="2108" width="12.42578125" style="242" customWidth="1"/>
    <col min="2109" max="2109" width="16.140625" style="242" customWidth="1"/>
    <col min="2110" max="2110" width="8.85546875" style="242"/>
    <col min="2111" max="2111" width="4.42578125" style="242" customWidth="1"/>
    <col min="2112" max="2112" width="10" style="242" customWidth="1"/>
    <col min="2113" max="2113" width="8.85546875" style="242"/>
    <col min="2114" max="2114" width="16.42578125" style="242" customWidth="1"/>
    <col min="2115" max="2115" width="22.42578125" style="242" customWidth="1"/>
    <col min="2116" max="2116" width="10.42578125" style="242" bestFit="1" customWidth="1"/>
    <col min="2117" max="2118" width="9.42578125" style="242" bestFit="1" customWidth="1"/>
    <col min="2119" max="2119" width="10.42578125" style="242" bestFit="1" customWidth="1"/>
    <col min="2120" max="2354" width="8.85546875" style="242"/>
    <col min="2355" max="2355" width="6" style="242" customWidth="1"/>
    <col min="2356" max="2356" width="40.42578125" style="242" customWidth="1"/>
    <col min="2357" max="2357" width="12" style="242" customWidth="1"/>
    <col min="2358" max="2358" width="15" style="242" customWidth="1"/>
    <col min="2359" max="2359" width="13" style="242" customWidth="1"/>
    <col min="2360" max="2360" width="13.42578125" style="242" customWidth="1"/>
    <col min="2361" max="2361" width="1.42578125" style="242" customWidth="1"/>
    <col min="2362" max="2362" width="15.85546875" style="242" customWidth="1"/>
    <col min="2363" max="2363" width="13.85546875" style="242" customWidth="1"/>
    <col min="2364" max="2364" width="12.42578125" style="242" customWidth="1"/>
    <col min="2365" max="2365" width="16.140625" style="242" customWidth="1"/>
    <col min="2366" max="2366" width="8.85546875" style="242"/>
    <col min="2367" max="2367" width="4.42578125" style="242" customWidth="1"/>
    <col min="2368" max="2368" width="10" style="242" customWidth="1"/>
    <col min="2369" max="2369" width="8.85546875" style="242"/>
    <col min="2370" max="2370" width="16.42578125" style="242" customWidth="1"/>
    <col min="2371" max="2371" width="22.42578125" style="242" customWidth="1"/>
    <col min="2372" max="2372" width="10.42578125" style="242" bestFit="1" customWidth="1"/>
    <col min="2373" max="2374" width="9.42578125" style="242" bestFit="1" customWidth="1"/>
    <col min="2375" max="2375" width="10.42578125" style="242" bestFit="1" customWidth="1"/>
    <col min="2376" max="2610" width="8.85546875" style="242"/>
    <col min="2611" max="2611" width="6" style="242" customWidth="1"/>
    <col min="2612" max="2612" width="40.42578125" style="242" customWidth="1"/>
    <col min="2613" max="2613" width="12" style="242" customWidth="1"/>
    <col min="2614" max="2614" width="15" style="242" customWidth="1"/>
    <col min="2615" max="2615" width="13" style="242" customWidth="1"/>
    <col min="2616" max="2616" width="13.42578125" style="242" customWidth="1"/>
    <col min="2617" max="2617" width="1.42578125" style="242" customWidth="1"/>
    <col min="2618" max="2618" width="15.85546875" style="242" customWidth="1"/>
    <col min="2619" max="2619" width="13.85546875" style="242" customWidth="1"/>
    <col min="2620" max="2620" width="12.42578125" style="242" customWidth="1"/>
    <col min="2621" max="2621" width="16.140625" style="242" customWidth="1"/>
    <col min="2622" max="2622" width="8.85546875" style="242"/>
    <col min="2623" max="2623" width="4.42578125" style="242" customWidth="1"/>
    <col min="2624" max="2624" width="10" style="242" customWidth="1"/>
    <col min="2625" max="2625" width="8.85546875" style="242"/>
    <col min="2626" max="2626" width="16.42578125" style="242" customWidth="1"/>
    <col min="2627" max="2627" width="22.42578125" style="242" customWidth="1"/>
    <col min="2628" max="2628" width="10.42578125" style="242" bestFit="1" customWidth="1"/>
    <col min="2629" max="2630" width="9.42578125" style="242" bestFit="1" customWidth="1"/>
    <col min="2631" max="2631" width="10.42578125" style="242" bestFit="1" customWidth="1"/>
    <col min="2632" max="2866" width="8.85546875" style="242"/>
    <col min="2867" max="2867" width="6" style="242" customWidth="1"/>
    <col min="2868" max="2868" width="40.42578125" style="242" customWidth="1"/>
    <col min="2869" max="2869" width="12" style="242" customWidth="1"/>
    <col min="2870" max="2870" width="15" style="242" customWidth="1"/>
    <col min="2871" max="2871" width="13" style="242" customWidth="1"/>
    <col min="2872" max="2872" width="13.42578125" style="242" customWidth="1"/>
    <col min="2873" max="2873" width="1.42578125" style="242" customWidth="1"/>
    <col min="2874" max="2874" width="15.85546875" style="242" customWidth="1"/>
    <col min="2875" max="2875" width="13.85546875" style="242" customWidth="1"/>
    <col min="2876" max="2876" width="12.42578125" style="242" customWidth="1"/>
    <col min="2877" max="2877" width="16.140625" style="242" customWidth="1"/>
    <col min="2878" max="2878" width="8.85546875" style="242"/>
    <col min="2879" max="2879" width="4.42578125" style="242" customWidth="1"/>
    <col min="2880" max="2880" width="10" style="242" customWidth="1"/>
    <col min="2881" max="2881" width="8.85546875" style="242"/>
    <col min="2882" max="2882" width="16.42578125" style="242" customWidth="1"/>
    <col min="2883" max="2883" width="22.42578125" style="242" customWidth="1"/>
    <col min="2884" max="2884" width="10.42578125" style="242" bestFit="1" customWidth="1"/>
    <col min="2885" max="2886" width="9.42578125" style="242" bestFit="1" customWidth="1"/>
    <col min="2887" max="2887" width="10.42578125" style="242" bestFit="1" customWidth="1"/>
    <col min="2888" max="3122" width="8.85546875" style="242"/>
    <col min="3123" max="3123" width="6" style="242" customWidth="1"/>
    <col min="3124" max="3124" width="40.42578125" style="242" customWidth="1"/>
    <col min="3125" max="3125" width="12" style="242" customWidth="1"/>
    <col min="3126" max="3126" width="15" style="242" customWidth="1"/>
    <col min="3127" max="3127" width="13" style="242" customWidth="1"/>
    <col min="3128" max="3128" width="13.42578125" style="242" customWidth="1"/>
    <col min="3129" max="3129" width="1.42578125" style="242" customWidth="1"/>
    <col min="3130" max="3130" width="15.85546875" style="242" customWidth="1"/>
    <col min="3131" max="3131" width="13.85546875" style="242" customWidth="1"/>
    <col min="3132" max="3132" width="12.42578125" style="242" customWidth="1"/>
    <col min="3133" max="3133" width="16.140625" style="242" customWidth="1"/>
    <col min="3134" max="3134" width="8.85546875" style="242"/>
    <col min="3135" max="3135" width="4.42578125" style="242" customWidth="1"/>
    <col min="3136" max="3136" width="10" style="242" customWidth="1"/>
    <col min="3137" max="3137" width="8.85546875" style="242"/>
    <col min="3138" max="3138" width="16.42578125" style="242" customWidth="1"/>
    <col min="3139" max="3139" width="22.42578125" style="242" customWidth="1"/>
    <col min="3140" max="3140" width="10.42578125" style="242" bestFit="1" customWidth="1"/>
    <col min="3141" max="3142" width="9.42578125" style="242" bestFit="1" customWidth="1"/>
    <col min="3143" max="3143" width="10.42578125" style="242" bestFit="1" customWidth="1"/>
    <col min="3144" max="3378" width="8.85546875" style="242"/>
    <col min="3379" max="3379" width="6" style="242" customWidth="1"/>
    <col min="3380" max="3380" width="40.42578125" style="242" customWidth="1"/>
    <col min="3381" max="3381" width="12" style="242" customWidth="1"/>
    <col min="3382" max="3382" width="15" style="242" customWidth="1"/>
    <col min="3383" max="3383" width="13" style="242" customWidth="1"/>
    <col min="3384" max="3384" width="13.42578125" style="242" customWidth="1"/>
    <col min="3385" max="3385" width="1.42578125" style="242" customWidth="1"/>
    <col min="3386" max="3386" width="15.85546875" style="242" customWidth="1"/>
    <col min="3387" max="3387" width="13.85546875" style="242" customWidth="1"/>
    <col min="3388" max="3388" width="12.42578125" style="242" customWidth="1"/>
    <col min="3389" max="3389" width="16.140625" style="242" customWidth="1"/>
    <col min="3390" max="3390" width="8.85546875" style="242"/>
    <col min="3391" max="3391" width="4.42578125" style="242" customWidth="1"/>
    <col min="3392" max="3392" width="10" style="242" customWidth="1"/>
    <col min="3393" max="3393" width="8.85546875" style="242"/>
    <col min="3394" max="3394" width="16.42578125" style="242" customWidth="1"/>
    <col min="3395" max="3395" width="22.42578125" style="242" customWidth="1"/>
    <col min="3396" max="3396" width="10.42578125" style="242" bestFit="1" customWidth="1"/>
    <col min="3397" max="3398" width="9.42578125" style="242" bestFit="1" customWidth="1"/>
    <col min="3399" max="3399" width="10.42578125" style="242" bestFit="1" customWidth="1"/>
    <col min="3400" max="3634" width="8.85546875" style="242"/>
    <col min="3635" max="3635" width="6" style="242" customWidth="1"/>
    <col min="3636" max="3636" width="40.42578125" style="242" customWidth="1"/>
    <col min="3637" max="3637" width="12" style="242" customWidth="1"/>
    <col min="3638" max="3638" width="15" style="242" customWidth="1"/>
    <col min="3639" max="3639" width="13" style="242" customWidth="1"/>
    <col min="3640" max="3640" width="13.42578125" style="242" customWidth="1"/>
    <col min="3641" max="3641" width="1.42578125" style="242" customWidth="1"/>
    <col min="3642" max="3642" width="15.85546875" style="242" customWidth="1"/>
    <col min="3643" max="3643" width="13.85546875" style="242" customWidth="1"/>
    <col min="3644" max="3644" width="12.42578125" style="242" customWidth="1"/>
    <col min="3645" max="3645" width="16.140625" style="242" customWidth="1"/>
    <col min="3646" max="3646" width="8.85546875" style="242"/>
    <col min="3647" max="3647" width="4.42578125" style="242" customWidth="1"/>
    <col min="3648" max="3648" width="10" style="242" customWidth="1"/>
    <col min="3649" max="3649" width="8.85546875" style="242"/>
    <col min="3650" max="3650" width="16.42578125" style="242" customWidth="1"/>
    <col min="3651" max="3651" width="22.42578125" style="242" customWidth="1"/>
    <col min="3652" max="3652" width="10.42578125" style="242" bestFit="1" customWidth="1"/>
    <col min="3653" max="3654" width="9.42578125" style="242" bestFit="1" customWidth="1"/>
    <col min="3655" max="3655" width="10.42578125" style="242" bestFit="1" customWidth="1"/>
    <col min="3656" max="3890" width="8.85546875" style="242"/>
    <col min="3891" max="3891" width="6" style="242" customWidth="1"/>
    <col min="3892" max="3892" width="40.42578125" style="242" customWidth="1"/>
    <col min="3893" max="3893" width="12" style="242" customWidth="1"/>
    <col min="3894" max="3894" width="15" style="242" customWidth="1"/>
    <col min="3895" max="3895" width="13" style="242" customWidth="1"/>
    <col min="3896" max="3896" width="13.42578125" style="242" customWidth="1"/>
    <col min="3897" max="3897" width="1.42578125" style="242" customWidth="1"/>
    <col min="3898" max="3898" width="15.85546875" style="242" customWidth="1"/>
    <col min="3899" max="3899" width="13.85546875" style="242" customWidth="1"/>
    <col min="3900" max="3900" width="12.42578125" style="242" customWidth="1"/>
    <col min="3901" max="3901" width="16.140625" style="242" customWidth="1"/>
    <col min="3902" max="3902" width="8.85546875" style="242"/>
    <col min="3903" max="3903" width="4.42578125" style="242" customWidth="1"/>
    <col min="3904" max="3904" width="10" style="242" customWidth="1"/>
    <col min="3905" max="3905" width="8.85546875" style="242"/>
    <col min="3906" max="3906" width="16.42578125" style="242" customWidth="1"/>
    <col min="3907" max="3907" width="22.42578125" style="242" customWidth="1"/>
    <col min="3908" max="3908" width="10.42578125" style="242" bestFit="1" customWidth="1"/>
    <col min="3909" max="3910" width="9.42578125" style="242" bestFit="1" customWidth="1"/>
    <col min="3911" max="3911" width="10.42578125" style="242" bestFit="1" customWidth="1"/>
    <col min="3912" max="4146" width="8.85546875" style="242"/>
    <col min="4147" max="4147" width="6" style="242" customWidth="1"/>
    <col min="4148" max="4148" width="40.42578125" style="242" customWidth="1"/>
    <col min="4149" max="4149" width="12" style="242" customWidth="1"/>
    <col min="4150" max="4150" width="15" style="242" customWidth="1"/>
    <col min="4151" max="4151" width="13" style="242" customWidth="1"/>
    <col min="4152" max="4152" width="13.42578125" style="242" customWidth="1"/>
    <col min="4153" max="4153" width="1.42578125" style="242" customWidth="1"/>
    <col min="4154" max="4154" width="15.85546875" style="242" customWidth="1"/>
    <col min="4155" max="4155" width="13.85546875" style="242" customWidth="1"/>
    <col min="4156" max="4156" width="12.42578125" style="242" customWidth="1"/>
    <col min="4157" max="4157" width="16.140625" style="242" customWidth="1"/>
    <col min="4158" max="4158" width="8.85546875" style="242"/>
    <col min="4159" max="4159" width="4.42578125" style="242" customWidth="1"/>
    <col min="4160" max="4160" width="10" style="242" customWidth="1"/>
    <col min="4161" max="4161" width="8.85546875" style="242"/>
    <col min="4162" max="4162" width="16.42578125" style="242" customWidth="1"/>
    <col min="4163" max="4163" width="22.42578125" style="242" customWidth="1"/>
    <col min="4164" max="4164" width="10.42578125" style="242" bestFit="1" customWidth="1"/>
    <col min="4165" max="4166" width="9.42578125" style="242" bestFit="1" customWidth="1"/>
    <col min="4167" max="4167" width="10.42578125" style="242" bestFit="1" customWidth="1"/>
    <col min="4168" max="4402" width="8.85546875" style="242"/>
    <col min="4403" max="4403" width="6" style="242" customWidth="1"/>
    <col min="4404" max="4404" width="40.42578125" style="242" customWidth="1"/>
    <col min="4405" max="4405" width="12" style="242" customWidth="1"/>
    <col min="4406" max="4406" width="15" style="242" customWidth="1"/>
    <col min="4407" max="4407" width="13" style="242" customWidth="1"/>
    <col min="4408" max="4408" width="13.42578125" style="242" customWidth="1"/>
    <col min="4409" max="4409" width="1.42578125" style="242" customWidth="1"/>
    <col min="4410" max="4410" width="15.85546875" style="242" customWidth="1"/>
    <col min="4411" max="4411" width="13.85546875" style="242" customWidth="1"/>
    <col min="4412" max="4412" width="12.42578125" style="242" customWidth="1"/>
    <col min="4413" max="4413" width="16.140625" style="242" customWidth="1"/>
    <col min="4414" max="4414" width="8.85546875" style="242"/>
    <col min="4415" max="4415" width="4.42578125" style="242" customWidth="1"/>
    <col min="4416" max="4416" width="10" style="242" customWidth="1"/>
    <col min="4417" max="4417" width="8.85546875" style="242"/>
    <col min="4418" max="4418" width="16.42578125" style="242" customWidth="1"/>
    <col min="4419" max="4419" width="22.42578125" style="242" customWidth="1"/>
    <col min="4420" max="4420" width="10.42578125" style="242" bestFit="1" customWidth="1"/>
    <col min="4421" max="4422" width="9.42578125" style="242" bestFit="1" customWidth="1"/>
    <col min="4423" max="4423" width="10.42578125" style="242" bestFit="1" customWidth="1"/>
    <col min="4424" max="4658" width="8.85546875" style="242"/>
    <col min="4659" max="4659" width="6" style="242" customWidth="1"/>
    <col min="4660" max="4660" width="40.42578125" style="242" customWidth="1"/>
    <col min="4661" max="4661" width="12" style="242" customWidth="1"/>
    <col min="4662" max="4662" width="15" style="242" customWidth="1"/>
    <col min="4663" max="4663" width="13" style="242" customWidth="1"/>
    <col min="4664" max="4664" width="13.42578125" style="242" customWidth="1"/>
    <col min="4665" max="4665" width="1.42578125" style="242" customWidth="1"/>
    <col min="4666" max="4666" width="15.85546875" style="242" customWidth="1"/>
    <col min="4667" max="4667" width="13.85546875" style="242" customWidth="1"/>
    <col min="4668" max="4668" width="12.42578125" style="242" customWidth="1"/>
    <col min="4669" max="4669" width="16.140625" style="242" customWidth="1"/>
    <col min="4670" max="4670" width="8.85546875" style="242"/>
    <col min="4671" max="4671" width="4.42578125" style="242" customWidth="1"/>
    <col min="4672" max="4672" width="10" style="242" customWidth="1"/>
    <col min="4673" max="4673" width="8.85546875" style="242"/>
    <col min="4674" max="4674" width="16.42578125" style="242" customWidth="1"/>
    <col min="4675" max="4675" width="22.42578125" style="242" customWidth="1"/>
    <col min="4676" max="4676" width="10.42578125" style="242" bestFit="1" customWidth="1"/>
    <col min="4677" max="4678" width="9.42578125" style="242" bestFit="1" customWidth="1"/>
    <col min="4679" max="4679" width="10.42578125" style="242" bestFit="1" customWidth="1"/>
    <col min="4680" max="4914" width="8.85546875" style="242"/>
    <col min="4915" max="4915" width="6" style="242" customWidth="1"/>
    <col min="4916" max="4916" width="40.42578125" style="242" customWidth="1"/>
    <col min="4917" max="4917" width="12" style="242" customWidth="1"/>
    <col min="4918" max="4918" width="15" style="242" customWidth="1"/>
    <col min="4919" max="4919" width="13" style="242" customWidth="1"/>
    <col min="4920" max="4920" width="13.42578125" style="242" customWidth="1"/>
    <col min="4921" max="4921" width="1.42578125" style="242" customWidth="1"/>
    <col min="4922" max="4922" width="15.85546875" style="242" customWidth="1"/>
    <col min="4923" max="4923" width="13.85546875" style="242" customWidth="1"/>
    <col min="4924" max="4924" width="12.42578125" style="242" customWidth="1"/>
    <col min="4925" max="4925" width="16.140625" style="242" customWidth="1"/>
    <col min="4926" max="4926" width="8.85546875" style="242"/>
    <col min="4927" max="4927" width="4.42578125" style="242" customWidth="1"/>
    <col min="4928" max="4928" width="10" style="242" customWidth="1"/>
    <col min="4929" max="4929" width="8.85546875" style="242"/>
    <col min="4930" max="4930" width="16.42578125" style="242" customWidth="1"/>
    <col min="4931" max="4931" width="22.42578125" style="242" customWidth="1"/>
    <col min="4932" max="4932" width="10.42578125" style="242" bestFit="1" customWidth="1"/>
    <col min="4933" max="4934" width="9.42578125" style="242" bestFit="1" customWidth="1"/>
    <col min="4935" max="4935" width="10.42578125" style="242" bestFit="1" customWidth="1"/>
    <col min="4936" max="5170" width="8.85546875" style="242"/>
    <col min="5171" max="5171" width="6" style="242" customWidth="1"/>
    <col min="5172" max="5172" width="40.42578125" style="242" customWidth="1"/>
    <col min="5173" max="5173" width="12" style="242" customWidth="1"/>
    <col min="5174" max="5174" width="15" style="242" customWidth="1"/>
    <col min="5175" max="5175" width="13" style="242" customWidth="1"/>
    <col min="5176" max="5176" width="13.42578125" style="242" customWidth="1"/>
    <col min="5177" max="5177" width="1.42578125" style="242" customWidth="1"/>
    <col min="5178" max="5178" width="15.85546875" style="242" customWidth="1"/>
    <col min="5179" max="5179" width="13.85546875" style="242" customWidth="1"/>
    <col min="5180" max="5180" width="12.42578125" style="242" customWidth="1"/>
    <col min="5181" max="5181" width="16.140625" style="242" customWidth="1"/>
    <col min="5182" max="5182" width="8.85546875" style="242"/>
    <col min="5183" max="5183" width="4.42578125" style="242" customWidth="1"/>
    <col min="5184" max="5184" width="10" style="242" customWidth="1"/>
    <col min="5185" max="5185" width="8.85546875" style="242"/>
    <col min="5186" max="5186" width="16.42578125" style="242" customWidth="1"/>
    <col min="5187" max="5187" width="22.42578125" style="242" customWidth="1"/>
    <col min="5188" max="5188" width="10.42578125" style="242" bestFit="1" customWidth="1"/>
    <col min="5189" max="5190" width="9.42578125" style="242" bestFit="1" customWidth="1"/>
    <col min="5191" max="5191" width="10.42578125" style="242" bestFit="1" customWidth="1"/>
    <col min="5192" max="5426" width="8.85546875" style="242"/>
    <col min="5427" max="5427" width="6" style="242" customWidth="1"/>
    <col min="5428" max="5428" width="40.42578125" style="242" customWidth="1"/>
    <col min="5429" max="5429" width="12" style="242" customWidth="1"/>
    <col min="5430" max="5430" width="15" style="242" customWidth="1"/>
    <col min="5431" max="5431" width="13" style="242" customWidth="1"/>
    <col min="5432" max="5432" width="13.42578125" style="242" customWidth="1"/>
    <col min="5433" max="5433" width="1.42578125" style="242" customWidth="1"/>
    <col min="5434" max="5434" width="15.85546875" style="242" customWidth="1"/>
    <col min="5435" max="5435" width="13.85546875" style="242" customWidth="1"/>
    <col min="5436" max="5436" width="12.42578125" style="242" customWidth="1"/>
    <col min="5437" max="5437" width="16.140625" style="242" customWidth="1"/>
    <col min="5438" max="5438" width="8.85546875" style="242"/>
    <col min="5439" max="5439" width="4.42578125" style="242" customWidth="1"/>
    <col min="5440" max="5440" width="10" style="242" customWidth="1"/>
    <col min="5441" max="5441" width="8.85546875" style="242"/>
    <col min="5442" max="5442" width="16.42578125" style="242" customWidth="1"/>
    <col min="5443" max="5443" width="22.42578125" style="242" customWidth="1"/>
    <col min="5444" max="5444" width="10.42578125" style="242" bestFit="1" customWidth="1"/>
    <col min="5445" max="5446" width="9.42578125" style="242" bestFit="1" customWidth="1"/>
    <col min="5447" max="5447" width="10.42578125" style="242" bestFit="1" customWidth="1"/>
    <col min="5448" max="5682" width="8.85546875" style="242"/>
    <col min="5683" max="5683" width="6" style="242" customWidth="1"/>
    <col min="5684" max="5684" width="40.42578125" style="242" customWidth="1"/>
    <col min="5685" max="5685" width="12" style="242" customWidth="1"/>
    <col min="5686" max="5686" width="15" style="242" customWidth="1"/>
    <col min="5687" max="5687" width="13" style="242" customWidth="1"/>
    <col min="5688" max="5688" width="13.42578125" style="242" customWidth="1"/>
    <col min="5689" max="5689" width="1.42578125" style="242" customWidth="1"/>
    <col min="5690" max="5690" width="15.85546875" style="242" customWidth="1"/>
    <col min="5691" max="5691" width="13.85546875" style="242" customWidth="1"/>
    <col min="5692" max="5692" width="12.42578125" style="242" customWidth="1"/>
    <col min="5693" max="5693" width="16.140625" style="242" customWidth="1"/>
    <col min="5694" max="5694" width="8.85546875" style="242"/>
    <col min="5695" max="5695" width="4.42578125" style="242" customWidth="1"/>
    <col min="5696" max="5696" width="10" style="242" customWidth="1"/>
    <col min="5697" max="5697" width="8.85546875" style="242"/>
    <col min="5698" max="5698" width="16.42578125" style="242" customWidth="1"/>
    <col min="5699" max="5699" width="22.42578125" style="242" customWidth="1"/>
    <col min="5700" max="5700" width="10.42578125" style="242" bestFit="1" customWidth="1"/>
    <col min="5701" max="5702" width="9.42578125" style="242" bestFit="1" customWidth="1"/>
    <col min="5703" max="5703" width="10.42578125" style="242" bestFit="1" customWidth="1"/>
    <col min="5704" max="5938" width="8.85546875" style="242"/>
    <col min="5939" max="5939" width="6" style="242" customWidth="1"/>
    <col min="5940" max="5940" width="40.42578125" style="242" customWidth="1"/>
    <col min="5941" max="5941" width="12" style="242" customWidth="1"/>
    <col min="5942" max="5942" width="15" style="242" customWidth="1"/>
    <col min="5943" max="5943" width="13" style="242" customWidth="1"/>
    <col min="5944" max="5944" width="13.42578125" style="242" customWidth="1"/>
    <col min="5945" max="5945" width="1.42578125" style="242" customWidth="1"/>
    <col min="5946" max="5946" width="15.85546875" style="242" customWidth="1"/>
    <col min="5947" max="5947" width="13.85546875" style="242" customWidth="1"/>
    <col min="5948" max="5948" width="12.42578125" style="242" customWidth="1"/>
    <col min="5949" max="5949" width="16.140625" style="242" customWidth="1"/>
    <col min="5950" max="5950" width="8.85546875" style="242"/>
    <col min="5951" max="5951" width="4.42578125" style="242" customWidth="1"/>
    <col min="5952" max="5952" width="10" style="242" customWidth="1"/>
    <col min="5953" max="5953" width="8.85546875" style="242"/>
    <col min="5954" max="5954" width="16.42578125" style="242" customWidth="1"/>
    <col min="5955" max="5955" width="22.42578125" style="242" customWidth="1"/>
    <col min="5956" max="5956" width="10.42578125" style="242" bestFit="1" customWidth="1"/>
    <col min="5957" max="5958" width="9.42578125" style="242" bestFit="1" customWidth="1"/>
    <col min="5959" max="5959" width="10.42578125" style="242" bestFit="1" customWidth="1"/>
    <col min="5960" max="6194" width="8.85546875" style="242"/>
    <col min="6195" max="6195" width="6" style="242" customWidth="1"/>
    <col min="6196" max="6196" width="40.42578125" style="242" customWidth="1"/>
    <col min="6197" max="6197" width="12" style="242" customWidth="1"/>
    <col min="6198" max="6198" width="15" style="242" customWidth="1"/>
    <col min="6199" max="6199" width="13" style="242" customWidth="1"/>
    <col min="6200" max="6200" width="13.42578125" style="242" customWidth="1"/>
    <col min="6201" max="6201" width="1.42578125" style="242" customWidth="1"/>
    <col min="6202" max="6202" width="15.85546875" style="242" customWidth="1"/>
    <col min="6203" max="6203" width="13.85546875" style="242" customWidth="1"/>
    <col min="6204" max="6204" width="12.42578125" style="242" customWidth="1"/>
    <col min="6205" max="6205" width="16.140625" style="242" customWidth="1"/>
    <col min="6206" max="6206" width="8.85546875" style="242"/>
    <col min="6207" max="6207" width="4.42578125" style="242" customWidth="1"/>
    <col min="6208" max="6208" width="10" style="242" customWidth="1"/>
    <col min="6209" max="6209" width="8.85546875" style="242"/>
    <col min="6210" max="6210" width="16.42578125" style="242" customWidth="1"/>
    <col min="6211" max="6211" width="22.42578125" style="242" customWidth="1"/>
    <col min="6212" max="6212" width="10.42578125" style="242" bestFit="1" customWidth="1"/>
    <col min="6213" max="6214" width="9.42578125" style="242" bestFit="1" customWidth="1"/>
    <col min="6215" max="6215" width="10.42578125" style="242" bestFit="1" customWidth="1"/>
    <col min="6216" max="6450" width="8.85546875" style="242"/>
    <col min="6451" max="6451" width="6" style="242" customWidth="1"/>
    <col min="6452" max="6452" width="40.42578125" style="242" customWidth="1"/>
    <col min="6453" max="6453" width="12" style="242" customWidth="1"/>
    <col min="6454" max="6454" width="15" style="242" customWidth="1"/>
    <col min="6455" max="6455" width="13" style="242" customWidth="1"/>
    <col min="6456" max="6456" width="13.42578125" style="242" customWidth="1"/>
    <col min="6457" max="6457" width="1.42578125" style="242" customWidth="1"/>
    <col min="6458" max="6458" width="15.85546875" style="242" customWidth="1"/>
    <col min="6459" max="6459" width="13.85546875" style="242" customWidth="1"/>
    <col min="6460" max="6460" width="12.42578125" style="242" customWidth="1"/>
    <col min="6461" max="6461" width="16.140625" style="242" customWidth="1"/>
    <col min="6462" max="6462" width="8.85546875" style="242"/>
    <col min="6463" max="6463" width="4.42578125" style="242" customWidth="1"/>
    <col min="6464" max="6464" width="10" style="242" customWidth="1"/>
    <col min="6465" max="6465" width="8.85546875" style="242"/>
    <col min="6466" max="6466" width="16.42578125" style="242" customWidth="1"/>
    <col min="6467" max="6467" width="22.42578125" style="242" customWidth="1"/>
    <col min="6468" max="6468" width="10.42578125" style="242" bestFit="1" customWidth="1"/>
    <col min="6469" max="6470" width="9.42578125" style="242" bestFit="1" customWidth="1"/>
    <col min="6471" max="6471" width="10.42578125" style="242" bestFit="1" customWidth="1"/>
    <col min="6472" max="6706" width="8.85546875" style="242"/>
    <col min="6707" max="6707" width="6" style="242" customWidth="1"/>
    <col min="6708" max="6708" width="40.42578125" style="242" customWidth="1"/>
    <col min="6709" max="6709" width="12" style="242" customWidth="1"/>
    <col min="6710" max="6710" width="15" style="242" customWidth="1"/>
    <col min="6711" max="6711" width="13" style="242" customWidth="1"/>
    <col min="6712" max="6712" width="13.42578125" style="242" customWidth="1"/>
    <col min="6713" max="6713" width="1.42578125" style="242" customWidth="1"/>
    <col min="6714" max="6714" width="15.85546875" style="242" customWidth="1"/>
    <col min="6715" max="6715" width="13.85546875" style="242" customWidth="1"/>
    <col min="6716" max="6716" width="12.42578125" style="242" customWidth="1"/>
    <col min="6717" max="6717" width="16.140625" style="242" customWidth="1"/>
    <col min="6718" max="6718" width="8.85546875" style="242"/>
    <col min="6719" max="6719" width="4.42578125" style="242" customWidth="1"/>
    <col min="6720" max="6720" width="10" style="242" customWidth="1"/>
    <col min="6721" max="6721" width="8.85546875" style="242"/>
    <col min="6722" max="6722" width="16.42578125" style="242" customWidth="1"/>
    <col min="6723" max="6723" width="22.42578125" style="242" customWidth="1"/>
    <col min="6724" max="6724" width="10.42578125" style="242" bestFit="1" customWidth="1"/>
    <col min="6725" max="6726" width="9.42578125" style="242" bestFit="1" customWidth="1"/>
    <col min="6727" max="6727" width="10.42578125" style="242" bestFit="1" customWidth="1"/>
    <col min="6728" max="6962" width="8.85546875" style="242"/>
    <col min="6963" max="6963" width="6" style="242" customWidth="1"/>
    <col min="6964" max="6964" width="40.42578125" style="242" customWidth="1"/>
    <col min="6965" max="6965" width="12" style="242" customWidth="1"/>
    <col min="6966" max="6966" width="15" style="242" customWidth="1"/>
    <col min="6967" max="6967" width="13" style="242" customWidth="1"/>
    <col min="6968" max="6968" width="13.42578125" style="242" customWidth="1"/>
    <col min="6969" max="6969" width="1.42578125" style="242" customWidth="1"/>
    <col min="6970" max="6970" width="15.85546875" style="242" customWidth="1"/>
    <col min="6971" max="6971" width="13.85546875" style="242" customWidth="1"/>
    <col min="6972" max="6972" width="12.42578125" style="242" customWidth="1"/>
    <col min="6973" max="6973" width="16.140625" style="242" customWidth="1"/>
    <col min="6974" max="6974" width="8.85546875" style="242"/>
    <col min="6975" max="6975" width="4.42578125" style="242" customWidth="1"/>
    <col min="6976" max="6976" width="10" style="242" customWidth="1"/>
    <col min="6977" max="6977" width="8.85546875" style="242"/>
    <col min="6978" max="6978" width="16.42578125" style="242" customWidth="1"/>
    <col min="6979" max="6979" width="22.42578125" style="242" customWidth="1"/>
    <col min="6980" max="6980" width="10.42578125" style="242" bestFit="1" customWidth="1"/>
    <col min="6981" max="6982" width="9.42578125" style="242" bestFit="1" customWidth="1"/>
    <col min="6983" max="6983" width="10.42578125" style="242" bestFit="1" customWidth="1"/>
    <col min="6984" max="7218" width="8.85546875" style="242"/>
    <col min="7219" max="7219" width="6" style="242" customWidth="1"/>
    <col min="7220" max="7220" width="40.42578125" style="242" customWidth="1"/>
    <col min="7221" max="7221" width="12" style="242" customWidth="1"/>
    <col min="7222" max="7222" width="15" style="242" customWidth="1"/>
    <col min="7223" max="7223" width="13" style="242" customWidth="1"/>
    <col min="7224" max="7224" width="13.42578125" style="242" customWidth="1"/>
    <col min="7225" max="7225" width="1.42578125" style="242" customWidth="1"/>
    <col min="7226" max="7226" width="15.85546875" style="242" customWidth="1"/>
    <col min="7227" max="7227" width="13.85546875" style="242" customWidth="1"/>
    <col min="7228" max="7228" width="12.42578125" style="242" customWidth="1"/>
    <col min="7229" max="7229" width="16.140625" style="242" customWidth="1"/>
    <col min="7230" max="7230" width="8.85546875" style="242"/>
    <col min="7231" max="7231" width="4.42578125" style="242" customWidth="1"/>
    <col min="7232" max="7232" width="10" style="242" customWidth="1"/>
    <col min="7233" max="7233" width="8.85546875" style="242"/>
    <col min="7234" max="7234" width="16.42578125" style="242" customWidth="1"/>
    <col min="7235" max="7235" width="22.42578125" style="242" customWidth="1"/>
    <col min="7236" max="7236" width="10.42578125" style="242" bestFit="1" customWidth="1"/>
    <col min="7237" max="7238" width="9.42578125" style="242" bestFit="1" customWidth="1"/>
    <col min="7239" max="7239" width="10.42578125" style="242" bestFit="1" customWidth="1"/>
    <col min="7240" max="7474" width="8.85546875" style="242"/>
    <col min="7475" max="7475" width="6" style="242" customWidth="1"/>
    <col min="7476" max="7476" width="40.42578125" style="242" customWidth="1"/>
    <col min="7477" max="7477" width="12" style="242" customWidth="1"/>
    <col min="7478" max="7478" width="15" style="242" customWidth="1"/>
    <col min="7479" max="7479" width="13" style="242" customWidth="1"/>
    <col min="7480" max="7480" width="13.42578125" style="242" customWidth="1"/>
    <col min="7481" max="7481" width="1.42578125" style="242" customWidth="1"/>
    <col min="7482" max="7482" width="15.85546875" style="242" customWidth="1"/>
    <col min="7483" max="7483" width="13.85546875" style="242" customWidth="1"/>
    <col min="7484" max="7484" width="12.42578125" style="242" customWidth="1"/>
    <col min="7485" max="7485" width="16.140625" style="242" customWidth="1"/>
    <col min="7486" max="7486" width="8.85546875" style="242"/>
    <col min="7487" max="7487" width="4.42578125" style="242" customWidth="1"/>
    <col min="7488" max="7488" width="10" style="242" customWidth="1"/>
    <col min="7489" max="7489" width="8.85546875" style="242"/>
    <col min="7490" max="7490" width="16.42578125" style="242" customWidth="1"/>
    <col min="7491" max="7491" width="22.42578125" style="242" customWidth="1"/>
    <col min="7492" max="7492" width="10.42578125" style="242" bestFit="1" customWidth="1"/>
    <col min="7493" max="7494" width="9.42578125" style="242" bestFit="1" customWidth="1"/>
    <col min="7495" max="7495" width="10.42578125" style="242" bestFit="1" customWidth="1"/>
    <col min="7496" max="7730" width="8.85546875" style="242"/>
    <col min="7731" max="7731" width="6" style="242" customWidth="1"/>
    <col min="7732" max="7732" width="40.42578125" style="242" customWidth="1"/>
    <col min="7733" max="7733" width="12" style="242" customWidth="1"/>
    <col min="7734" max="7734" width="15" style="242" customWidth="1"/>
    <col min="7735" max="7735" width="13" style="242" customWidth="1"/>
    <col min="7736" max="7736" width="13.42578125" style="242" customWidth="1"/>
    <col min="7737" max="7737" width="1.42578125" style="242" customWidth="1"/>
    <col min="7738" max="7738" width="15.85546875" style="242" customWidth="1"/>
    <col min="7739" max="7739" width="13.85546875" style="242" customWidth="1"/>
    <col min="7740" max="7740" width="12.42578125" style="242" customWidth="1"/>
    <col min="7741" max="7741" width="16.140625" style="242" customWidth="1"/>
    <col min="7742" max="7742" width="8.85546875" style="242"/>
    <col min="7743" max="7743" width="4.42578125" style="242" customWidth="1"/>
    <col min="7744" max="7744" width="10" style="242" customWidth="1"/>
    <col min="7745" max="7745" width="8.85546875" style="242"/>
    <col min="7746" max="7746" width="16.42578125" style="242" customWidth="1"/>
    <col min="7747" max="7747" width="22.42578125" style="242" customWidth="1"/>
    <col min="7748" max="7748" width="10.42578125" style="242" bestFit="1" customWidth="1"/>
    <col min="7749" max="7750" width="9.42578125" style="242" bestFit="1" customWidth="1"/>
    <col min="7751" max="7751" width="10.42578125" style="242" bestFit="1" customWidth="1"/>
    <col min="7752" max="7986" width="8.85546875" style="242"/>
    <col min="7987" max="7987" width="6" style="242" customWidth="1"/>
    <col min="7988" max="7988" width="40.42578125" style="242" customWidth="1"/>
    <col min="7989" max="7989" width="12" style="242" customWidth="1"/>
    <col min="7990" max="7990" width="15" style="242" customWidth="1"/>
    <col min="7991" max="7991" width="13" style="242" customWidth="1"/>
    <col min="7992" max="7992" width="13.42578125" style="242" customWidth="1"/>
    <col min="7993" max="7993" width="1.42578125" style="242" customWidth="1"/>
    <col min="7994" max="7994" width="15.85546875" style="242" customWidth="1"/>
    <col min="7995" max="7995" width="13.85546875" style="242" customWidth="1"/>
    <col min="7996" max="7996" width="12.42578125" style="242" customWidth="1"/>
    <col min="7997" max="7997" width="16.140625" style="242" customWidth="1"/>
    <col min="7998" max="7998" width="8.85546875" style="242"/>
    <col min="7999" max="7999" width="4.42578125" style="242" customWidth="1"/>
    <col min="8000" max="8000" width="10" style="242" customWidth="1"/>
    <col min="8001" max="8001" width="8.85546875" style="242"/>
    <col min="8002" max="8002" width="16.42578125" style="242" customWidth="1"/>
    <col min="8003" max="8003" width="22.42578125" style="242" customWidth="1"/>
    <col min="8004" max="8004" width="10.42578125" style="242" bestFit="1" customWidth="1"/>
    <col min="8005" max="8006" width="9.42578125" style="242" bestFit="1" customWidth="1"/>
    <col min="8007" max="8007" width="10.42578125" style="242" bestFit="1" customWidth="1"/>
    <col min="8008" max="8242" width="8.85546875" style="242"/>
    <col min="8243" max="8243" width="6" style="242" customWidth="1"/>
    <col min="8244" max="8244" width="40.42578125" style="242" customWidth="1"/>
    <col min="8245" max="8245" width="12" style="242" customWidth="1"/>
    <col min="8246" max="8246" width="15" style="242" customWidth="1"/>
    <col min="8247" max="8247" width="13" style="242" customWidth="1"/>
    <col min="8248" max="8248" width="13.42578125" style="242" customWidth="1"/>
    <col min="8249" max="8249" width="1.42578125" style="242" customWidth="1"/>
    <col min="8250" max="8250" width="15.85546875" style="242" customWidth="1"/>
    <col min="8251" max="8251" width="13.85546875" style="242" customWidth="1"/>
    <col min="8252" max="8252" width="12.42578125" style="242" customWidth="1"/>
    <col min="8253" max="8253" width="16.140625" style="242" customWidth="1"/>
    <col min="8254" max="8254" width="8.85546875" style="242"/>
    <col min="8255" max="8255" width="4.42578125" style="242" customWidth="1"/>
    <col min="8256" max="8256" width="10" style="242" customWidth="1"/>
    <col min="8257" max="8257" width="8.85546875" style="242"/>
    <col min="8258" max="8258" width="16.42578125" style="242" customWidth="1"/>
    <col min="8259" max="8259" width="22.42578125" style="242" customWidth="1"/>
    <col min="8260" max="8260" width="10.42578125" style="242" bestFit="1" customWidth="1"/>
    <col min="8261" max="8262" width="9.42578125" style="242" bestFit="1" customWidth="1"/>
    <col min="8263" max="8263" width="10.42578125" style="242" bestFit="1" customWidth="1"/>
    <col min="8264" max="8498" width="8.85546875" style="242"/>
    <col min="8499" max="8499" width="6" style="242" customWidth="1"/>
    <col min="8500" max="8500" width="40.42578125" style="242" customWidth="1"/>
    <col min="8501" max="8501" width="12" style="242" customWidth="1"/>
    <col min="8502" max="8502" width="15" style="242" customWidth="1"/>
    <col min="8503" max="8503" width="13" style="242" customWidth="1"/>
    <col min="8504" max="8504" width="13.42578125" style="242" customWidth="1"/>
    <col min="8505" max="8505" width="1.42578125" style="242" customWidth="1"/>
    <col min="8506" max="8506" width="15.85546875" style="242" customWidth="1"/>
    <col min="8507" max="8507" width="13.85546875" style="242" customWidth="1"/>
    <col min="8508" max="8508" width="12.42578125" style="242" customWidth="1"/>
    <col min="8509" max="8509" width="16.140625" style="242" customWidth="1"/>
    <col min="8510" max="8510" width="8.85546875" style="242"/>
    <col min="8511" max="8511" width="4.42578125" style="242" customWidth="1"/>
    <col min="8512" max="8512" width="10" style="242" customWidth="1"/>
    <col min="8513" max="8513" width="8.85546875" style="242"/>
    <col min="8514" max="8514" width="16.42578125" style="242" customWidth="1"/>
    <col min="8515" max="8515" width="22.42578125" style="242" customWidth="1"/>
    <col min="8516" max="8516" width="10.42578125" style="242" bestFit="1" customWidth="1"/>
    <col min="8517" max="8518" width="9.42578125" style="242" bestFit="1" customWidth="1"/>
    <col min="8519" max="8519" width="10.42578125" style="242" bestFit="1" customWidth="1"/>
    <col min="8520" max="8754" width="8.85546875" style="242"/>
    <col min="8755" max="8755" width="6" style="242" customWidth="1"/>
    <col min="8756" max="8756" width="40.42578125" style="242" customWidth="1"/>
    <col min="8757" max="8757" width="12" style="242" customWidth="1"/>
    <col min="8758" max="8758" width="15" style="242" customWidth="1"/>
    <col min="8759" max="8759" width="13" style="242" customWidth="1"/>
    <col min="8760" max="8760" width="13.42578125" style="242" customWidth="1"/>
    <col min="8761" max="8761" width="1.42578125" style="242" customWidth="1"/>
    <col min="8762" max="8762" width="15.85546875" style="242" customWidth="1"/>
    <col min="8763" max="8763" width="13.85546875" style="242" customWidth="1"/>
    <col min="8764" max="8764" width="12.42578125" style="242" customWidth="1"/>
    <col min="8765" max="8765" width="16.140625" style="242" customWidth="1"/>
    <col min="8766" max="8766" width="8.85546875" style="242"/>
    <col min="8767" max="8767" width="4.42578125" style="242" customWidth="1"/>
    <col min="8768" max="8768" width="10" style="242" customWidth="1"/>
    <col min="8769" max="8769" width="8.85546875" style="242"/>
    <col min="8770" max="8770" width="16.42578125" style="242" customWidth="1"/>
    <col min="8771" max="8771" width="22.42578125" style="242" customWidth="1"/>
    <col min="8772" max="8772" width="10.42578125" style="242" bestFit="1" customWidth="1"/>
    <col min="8773" max="8774" width="9.42578125" style="242" bestFit="1" customWidth="1"/>
    <col min="8775" max="8775" width="10.42578125" style="242" bestFit="1" customWidth="1"/>
    <col min="8776" max="9010" width="8.85546875" style="242"/>
    <col min="9011" max="9011" width="6" style="242" customWidth="1"/>
    <col min="9012" max="9012" width="40.42578125" style="242" customWidth="1"/>
    <col min="9013" max="9013" width="12" style="242" customWidth="1"/>
    <col min="9014" max="9014" width="15" style="242" customWidth="1"/>
    <col min="9015" max="9015" width="13" style="242" customWidth="1"/>
    <col min="9016" max="9016" width="13.42578125" style="242" customWidth="1"/>
    <col min="9017" max="9017" width="1.42578125" style="242" customWidth="1"/>
    <col min="9018" max="9018" width="15.85546875" style="242" customWidth="1"/>
    <col min="9019" max="9019" width="13.85546875" style="242" customWidth="1"/>
    <col min="9020" max="9020" width="12.42578125" style="242" customWidth="1"/>
    <col min="9021" max="9021" width="16.140625" style="242" customWidth="1"/>
    <col min="9022" max="9022" width="8.85546875" style="242"/>
    <col min="9023" max="9023" width="4.42578125" style="242" customWidth="1"/>
    <col min="9024" max="9024" width="10" style="242" customWidth="1"/>
    <col min="9025" max="9025" width="8.85546875" style="242"/>
    <col min="9026" max="9026" width="16.42578125" style="242" customWidth="1"/>
    <col min="9027" max="9027" width="22.42578125" style="242" customWidth="1"/>
    <col min="9028" max="9028" width="10.42578125" style="242" bestFit="1" customWidth="1"/>
    <col min="9029" max="9030" width="9.42578125" style="242" bestFit="1" customWidth="1"/>
    <col min="9031" max="9031" width="10.42578125" style="242" bestFit="1" customWidth="1"/>
    <col min="9032" max="9266" width="8.85546875" style="242"/>
    <col min="9267" max="9267" width="6" style="242" customWidth="1"/>
    <col min="9268" max="9268" width="40.42578125" style="242" customWidth="1"/>
    <col min="9269" max="9269" width="12" style="242" customWidth="1"/>
    <col min="9270" max="9270" width="15" style="242" customWidth="1"/>
    <col min="9271" max="9271" width="13" style="242" customWidth="1"/>
    <col min="9272" max="9272" width="13.42578125" style="242" customWidth="1"/>
    <col min="9273" max="9273" width="1.42578125" style="242" customWidth="1"/>
    <col min="9274" max="9274" width="15.85546875" style="242" customWidth="1"/>
    <col min="9275" max="9275" width="13.85546875" style="242" customWidth="1"/>
    <col min="9276" max="9276" width="12.42578125" style="242" customWidth="1"/>
    <col min="9277" max="9277" width="16.140625" style="242" customWidth="1"/>
    <col min="9278" max="9278" width="8.85546875" style="242"/>
    <col min="9279" max="9279" width="4.42578125" style="242" customWidth="1"/>
    <col min="9280" max="9280" width="10" style="242" customWidth="1"/>
    <col min="9281" max="9281" width="8.85546875" style="242"/>
    <col min="9282" max="9282" width="16.42578125" style="242" customWidth="1"/>
    <col min="9283" max="9283" width="22.42578125" style="242" customWidth="1"/>
    <col min="9284" max="9284" width="10.42578125" style="242" bestFit="1" customWidth="1"/>
    <col min="9285" max="9286" width="9.42578125" style="242" bestFit="1" customWidth="1"/>
    <col min="9287" max="9287" width="10.42578125" style="242" bestFit="1" customWidth="1"/>
    <col min="9288" max="9522" width="8.85546875" style="242"/>
    <col min="9523" max="9523" width="6" style="242" customWidth="1"/>
    <col min="9524" max="9524" width="40.42578125" style="242" customWidth="1"/>
    <col min="9525" max="9525" width="12" style="242" customWidth="1"/>
    <col min="9526" max="9526" width="15" style="242" customWidth="1"/>
    <col min="9527" max="9527" width="13" style="242" customWidth="1"/>
    <col min="9528" max="9528" width="13.42578125" style="242" customWidth="1"/>
    <col min="9529" max="9529" width="1.42578125" style="242" customWidth="1"/>
    <col min="9530" max="9530" width="15.85546875" style="242" customWidth="1"/>
    <col min="9531" max="9531" width="13.85546875" style="242" customWidth="1"/>
    <col min="9532" max="9532" width="12.42578125" style="242" customWidth="1"/>
    <col min="9533" max="9533" width="16.140625" style="242" customWidth="1"/>
    <col min="9534" max="9534" width="8.85546875" style="242"/>
    <col min="9535" max="9535" width="4.42578125" style="242" customWidth="1"/>
    <col min="9536" max="9536" width="10" style="242" customWidth="1"/>
    <col min="9537" max="9537" width="8.85546875" style="242"/>
    <col min="9538" max="9538" width="16.42578125" style="242" customWidth="1"/>
    <col min="9539" max="9539" width="22.42578125" style="242" customWidth="1"/>
    <col min="9540" max="9540" width="10.42578125" style="242" bestFit="1" customWidth="1"/>
    <col min="9541" max="9542" width="9.42578125" style="242" bestFit="1" customWidth="1"/>
    <col min="9543" max="9543" width="10.42578125" style="242" bestFit="1" customWidth="1"/>
    <col min="9544" max="9778" width="8.85546875" style="242"/>
    <col min="9779" max="9779" width="6" style="242" customWidth="1"/>
    <col min="9780" max="9780" width="40.42578125" style="242" customWidth="1"/>
    <col min="9781" max="9781" width="12" style="242" customWidth="1"/>
    <col min="9782" max="9782" width="15" style="242" customWidth="1"/>
    <col min="9783" max="9783" width="13" style="242" customWidth="1"/>
    <col min="9784" max="9784" width="13.42578125" style="242" customWidth="1"/>
    <col min="9785" max="9785" width="1.42578125" style="242" customWidth="1"/>
    <col min="9786" max="9786" width="15.85546875" style="242" customWidth="1"/>
    <col min="9787" max="9787" width="13.85546875" style="242" customWidth="1"/>
    <col min="9788" max="9788" width="12.42578125" style="242" customWidth="1"/>
    <col min="9789" max="9789" width="16.140625" style="242" customWidth="1"/>
    <col min="9790" max="9790" width="8.85546875" style="242"/>
    <col min="9791" max="9791" width="4.42578125" style="242" customWidth="1"/>
    <col min="9792" max="9792" width="10" style="242" customWidth="1"/>
    <col min="9793" max="9793" width="8.85546875" style="242"/>
    <col min="9794" max="9794" width="16.42578125" style="242" customWidth="1"/>
    <col min="9795" max="9795" width="22.42578125" style="242" customWidth="1"/>
    <col min="9796" max="9796" width="10.42578125" style="242" bestFit="1" customWidth="1"/>
    <col min="9797" max="9798" width="9.42578125" style="242" bestFit="1" customWidth="1"/>
    <col min="9799" max="9799" width="10.42578125" style="242" bestFit="1" customWidth="1"/>
    <col min="9800" max="10034" width="8.85546875" style="242"/>
    <col min="10035" max="10035" width="6" style="242" customWidth="1"/>
    <col min="10036" max="10036" width="40.42578125" style="242" customWidth="1"/>
    <col min="10037" max="10037" width="12" style="242" customWidth="1"/>
    <col min="10038" max="10038" width="15" style="242" customWidth="1"/>
    <col min="10039" max="10039" width="13" style="242" customWidth="1"/>
    <col min="10040" max="10040" width="13.42578125" style="242" customWidth="1"/>
    <col min="10041" max="10041" width="1.42578125" style="242" customWidth="1"/>
    <col min="10042" max="10042" width="15.85546875" style="242" customWidth="1"/>
    <col min="10043" max="10043" width="13.85546875" style="242" customWidth="1"/>
    <col min="10044" max="10044" width="12.42578125" style="242" customWidth="1"/>
    <col min="10045" max="10045" width="16.140625" style="242" customWidth="1"/>
    <col min="10046" max="10046" width="8.85546875" style="242"/>
    <col min="10047" max="10047" width="4.42578125" style="242" customWidth="1"/>
    <col min="10048" max="10048" width="10" style="242" customWidth="1"/>
    <col min="10049" max="10049" width="8.85546875" style="242"/>
    <col min="10050" max="10050" width="16.42578125" style="242" customWidth="1"/>
    <col min="10051" max="10051" width="22.42578125" style="242" customWidth="1"/>
    <col min="10052" max="10052" width="10.42578125" style="242" bestFit="1" customWidth="1"/>
    <col min="10053" max="10054" width="9.42578125" style="242" bestFit="1" customWidth="1"/>
    <col min="10055" max="10055" width="10.42578125" style="242" bestFit="1" customWidth="1"/>
    <col min="10056" max="10290" width="8.85546875" style="242"/>
    <col min="10291" max="10291" width="6" style="242" customWidth="1"/>
    <col min="10292" max="10292" width="40.42578125" style="242" customWidth="1"/>
    <col min="10293" max="10293" width="12" style="242" customWidth="1"/>
    <col min="10294" max="10294" width="15" style="242" customWidth="1"/>
    <col min="10295" max="10295" width="13" style="242" customWidth="1"/>
    <col min="10296" max="10296" width="13.42578125" style="242" customWidth="1"/>
    <col min="10297" max="10297" width="1.42578125" style="242" customWidth="1"/>
    <col min="10298" max="10298" width="15.85546875" style="242" customWidth="1"/>
    <col min="10299" max="10299" width="13.85546875" style="242" customWidth="1"/>
    <col min="10300" max="10300" width="12.42578125" style="242" customWidth="1"/>
    <col min="10301" max="10301" width="16.140625" style="242" customWidth="1"/>
    <col min="10302" max="10302" width="8.85546875" style="242"/>
    <col min="10303" max="10303" width="4.42578125" style="242" customWidth="1"/>
    <col min="10304" max="10304" width="10" style="242" customWidth="1"/>
    <col min="10305" max="10305" width="8.85546875" style="242"/>
    <col min="10306" max="10306" width="16.42578125" style="242" customWidth="1"/>
    <col min="10307" max="10307" width="22.42578125" style="242" customWidth="1"/>
    <col min="10308" max="10308" width="10.42578125" style="242" bestFit="1" customWidth="1"/>
    <col min="10309" max="10310" width="9.42578125" style="242" bestFit="1" customWidth="1"/>
    <col min="10311" max="10311" width="10.42578125" style="242" bestFit="1" customWidth="1"/>
    <col min="10312" max="10546" width="8.85546875" style="242"/>
    <col min="10547" max="10547" width="6" style="242" customWidth="1"/>
    <col min="10548" max="10548" width="40.42578125" style="242" customWidth="1"/>
    <col min="10549" max="10549" width="12" style="242" customWidth="1"/>
    <col min="10550" max="10550" width="15" style="242" customWidth="1"/>
    <col min="10551" max="10551" width="13" style="242" customWidth="1"/>
    <col min="10552" max="10552" width="13.42578125" style="242" customWidth="1"/>
    <col min="10553" max="10553" width="1.42578125" style="242" customWidth="1"/>
    <col min="10554" max="10554" width="15.85546875" style="242" customWidth="1"/>
    <col min="10555" max="10555" width="13.85546875" style="242" customWidth="1"/>
    <col min="10556" max="10556" width="12.42578125" style="242" customWidth="1"/>
    <col min="10557" max="10557" width="16.140625" style="242" customWidth="1"/>
    <col min="10558" max="10558" width="8.85546875" style="242"/>
    <col min="10559" max="10559" width="4.42578125" style="242" customWidth="1"/>
    <col min="10560" max="10560" width="10" style="242" customWidth="1"/>
    <col min="10561" max="10561" width="8.85546875" style="242"/>
    <col min="10562" max="10562" width="16.42578125" style="242" customWidth="1"/>
    <col min="10563" max="10563" width="22.42578125" style="242" customWidth="1"/>
    <col min="10564" max="10564" width="10.42578125" style="242" bestFit="1" customWidth="1"/>
    <col min="10565" max="10566" width="9.42578125" style="242" bestFit="1" customWidth="1"/>
    <col min="10567" max="10567" width="10.42578125" style="242" bestFit="1" customWidth="1"/>
    <col min="10568" max="10802" width="8.85546875" style="242"/>
    <col min="10803" max="10803" width="6" style="242" customWidth="1"/>
    <col min="10804" max="10804" width="40.42578125" style="242" customWidth="1"/>
    <col min="10805" max="10805" width="12" style="242" customWidth="1"/>
    <col min="10806" max="10806" width="15" style="242" customWidth="1"/>
    <col min="10807" max="10807" width="13" style="242" customWidth="1"/>
    <col min="10808" max="10808" width="13.42578125" style="242" customWidth="1"/>
    <col min="10809" max="10809" width="1.42578125" style="242" customWidth="1"/>
    <col min="10810" max="10810" width="15.85546875" style="242" customWidth="1"/>
    <col min="10811" max="10811" width="13.85546875" style="242" customWidth="1"/>
    <col min="10812" max="10812" width="12.42578125" style="242" customWidth="1"/>
    <col min="10813" max="10813" width="16.140625" style="242" customWidth="1"/>
    <col min="10814" max="10814" width="8.85546875" style="242"/>
    <col min="10815" max="10815" width="4.42578125" style="242" customWidth="1"/>
    <col min="10816" max="10816" width="10" style="242" customWidth="1"/>
    <col min="10817" max="10817" width="8.85546875" style="242"/>
    <col min="10818" max="10818" width="16.42578125" style="242" customWidth="1"/>
    <col min="10819" max="10819" width="22.42578125" style="242" customWidth="1"/>
    <col min="10820" max="10820" width="10.42578125" style="242" bestFit="1" customWidth="1"/>
    <col min="10821" max="10822" width="9.42578125" style="242" bestFit="1" customWidth="1"/>
    <col min="10823" max="10823" width="10.42578125" style="242" bestFit="1" customWidth="1"/>
    <col min="10824" max="11058" width="8.85546875" style="242"/>
    <col min="11059" max="11059" width="6" style="242" customWidth="1"/>
    <col min="11060" max="11060" width="40.42578125" style="242" customWidth="1"/>
    <col min="11061" max="11061" width="12" style="242" customWidth="1"/>
    <col min="11062" max="11062" width="15" style="242" customWidth="1"/>
    <col min="11063" max="11063" width="13" style="242" customWidth="1"/>
    <col min="11064" max="11064" width="13.42578125" style="242" customWidth="1"/>
    <col min="11065" max="11065" width="1.42578125" style="242" customWidth="1"/>
    <col min="11066" max="11066" width="15.85546875" style="242" customWidth="1"/>
    <col min="11067" max="11067" width="13.85546875" style="242" customWidth="1"/>
    <col min="11068" max="11068" width="12.42578125" style="242" customWidth="1"/>
    <col min="11069" max="11069" width="16.140625" style="242" customWidth="1"/>
    <col min="11070" max="11070" width="8.85546875" style="242"/>
    <col min="11071" max="11071" width="4.42578125" style="242" customWidth="1"/>
    <col min="11072" max="11072" width="10" style="242" customWidth="1"/>
    <col min="11073" max="11073" width="8.85546875" style="242"/>
    <col min="11074" max="11074" width="16.42578125" style="242" customWidth="1"/>
    <col min="11075" max="11075" width="22.42578125" style="242" customWidth="1"/>
    <col min="11076" max="11076" width="10.42578125" style="242" bestFit="1" customWidth="1"/>
    <col min="11077" max="11078" width="9.42578125" style="242" bestFit="1" customWidth="1"/>
    <col min="11079" max="11079" width="10.42578125" style="242" bestFit="1" customWidth="1"/>
    <col min="11080" max="11314" width="8.85546875" style="242"/>
    <col min="11315" max="11315" width="6" style="242" customWidth="1"/>
    <col min="11316" max="11316" width="40.42578125" style="242" customWidth="1"/>
    <col min="11317" max="11317" width="12" style="242" customWidth="1"/>
    <col min="11318" max="11318" width="15" style="242" customWidth="1"/>
    <col min="11319" max="11319" width="13" style="242" customWidth="1"/>
    <col min="11320" max="11320" width="13.42578125" style="242" customWidth="1"/>
    <col min="11321" max="11321" width="1.42578125" style="242" customWidth="1"/>
    <col min="11322" max="11322" width="15.85546875" style="242" customWidth="1"/>
    <col min="11323" max="11323" width="13.85546875" style="242" customWidth="1"/>
    <col min="11324" max="11324" width="12.42578125" style="242" customWidth="1"/>
    <col min="11325" max="11325" width="16.140625" style="242" customWidth="1"/>
    <col min="11326" max="11326" width="8.85546875" style="242"/>
    <col min="11327" max="11327" width="4.42578125" style="242" customWidth="1"/>
    <col min="11328" max="11328" width="10" style="242" customWidth="1"/>
    <col min="11329" max="11329" width="8.85546875" style="242"/>
    <col min="11330" max="11330" width="16.42578125" style="242" customWidth="1"/>
    <col min="11331" max="11331" width="22.42578125" style="242" customWidth="1"/>
    <col min="11332" max="11332" width="10.42578125" style="242" bestFit="1" customWidth="1"/>
    <col min="11333" max="11334" width="9.42578125" style="242" bestFit="1" customWidth="1"/>
    <col min="11335" max="11335" width="10.42578125" style="242" bestFit="1" customWidth="1"/>
    <col min="11336" max="11570" width="8.85546875" style="242"/>
    <col min="11571" max="11571" width="6" style="242" customWidth="1"/>
    <col min="11572" max="11572" width="40.42578125" style="242" customWidth="1"/>
    <col min="11573" max="11573" width="12" style="242" customWidth="1"/>
    <col min="11574" max="11574" width="15" style="242" customWidth="1"/>
    <col min="11575" max="11575" width="13" style="242" customWidth="1"/>
    <col min="11576" max="11576" width="13.42578125" style="242" customWidth="1"/>
    <col min="11577" max="11577" width="1.42578125" style="242" customWidth="1"/>
    <col min="11578" max="11578" width="15.85546875" style="242" customWidth="1"/>
    <col min="11579" max="11579" width="13.85546875" style="242" customWidth="1"/>
    <col min="11580" max="11580" width="12.42578125" style="242" customWidth="1"/>
    <col min="11581" max="11581" width="16.140625" style="242" customWidth="1"/>
    <col min="11582" max="11582" width="8.85546875" style="242"/>
    <col min="11583" max="11583" width="4.42578125" style="242" customWidth="1"/>
    <col min="11584" max="11584" width="10" style="242" customWidth="1"/>
    <col min="11585" max="11585" width="8.85546875" style="242"/>
    <col min="11586" max="11586" width="16.42578125" style="242" customWidth="1"/>
    <col min="11587" max="11587" width="22.42578125" style="242" customWidth="1"/>
    <col min="11588" max="11588" width="10.42578125" style="242" bestFit="1" customWidth="1"/>
    <col min="11589" max="11590" width="9.42578125" style="242" bestFit="1" customWidth="1"/>
    <col min="11591" max="11591" width="10.42578125" style="242" bestFit="1" customWidth="1"/>
    <col min="11592" max="11826" width="8.85546875" style="242"/>
    <col min="11827" max="11827" width="6" style="242" customWidth="1"/>
    <col min="11828" max="11828" width="40.42578125" style="242" customWidth="1"/>
    <col min="11829" max="11829" width="12" style="242" customWidth="1"/>
    <col min="11830" max="11830" width="15" style="242" customWidth="1"/>
    <col min="11831" max="11831" width="13" style="242" customWidth="1"/>
    <col min="11832" max="11832" width="13.42578125" style="242" customWidth="1"/>
    <col min="11833" max="11833" width="1.42578125" style="242" customWidth="1"/>
    <col min="11834" max="11834" width="15.85546875" style="242" customWidth="1"/>
    <col min="11835" max="11835" width="13.85546875" style="242" customWidth="1"/>
    <col min="11836" max="11836" width="12.42578125" style="242" customWidth="1"/>
    <col min="11837" max="11837" width="16.140625" style="242" customWidth="1"/>
    <col min="11838" max="11838" width="8.85546875" style="242"/>
    <col min="11839" max="11839" width="4.42578125" style="242" customWidth="1"/>
    <col min="11840" max="11840" width="10" style="242" customWidth="1"/>
    <col min="11841" max="11841" width="8.85546875" style="242"/>
    <col min="11842" max="11842" width="16.42578125" style="242" customWidth="1"/>
    <col min="11843" max="11843" width="22.42578125" style="242" customWidth="1"/>
    <col min="11844" max="11844" width="10.42578125" style="242" bestFit="1" customWidth="1"/>
    <col min="11845" max="11846" width="9.42578125" style="242" bestFit="1" customWidth="1"/>
    <col min="11847" max="11847" width="10.42578125" style="242" bestFit="1" customWidth="1"/>
    <col min="11848" max="12082" width="8.85546875" style="242"/>
    <col min="12083" max="12083" width="6" style="242" customWidth="1"/>
    <col min="12084" max="12084" width="40.42578125" style="242" customWidth="1"/>
    <col min="12085" max="12085" width="12" style="242" customWidth="1"/>
    <col min="12086" max="12086" width="15" style="242" customWidth="1"/>
    <col min="12087" max="12087" width="13" style="242" customWidth="1"/>
    <col min="12088" max="12088" width="13.42578125" style="242" customWidth="1"/>
    <col min="12089" max="12089" width="1.42578125" style="242" customWidth="1"/>
    <col min="12090" max="12090" width="15.85546875" style="242" customWidth="1"/>
    <col min="12091" max="12091" width="13.85546875" style="242" customWidth="1"/>
    <col min="12092" max="12092" width="12.42578125" style="242" customWidth="1"/>
    <col min="12093" max="12093" width="16.140625" style="242" customWidth="1"/>
    <col min="12094" max="12094" width="8.85546875" style="242"/>
    <col min="12095" max="12095" width="4.42578125" style="242" customWidth="1"/>
    <col min="12096" max="12096" width="10" style="242" customWidth="1"/>
    <col min="12097" max="12097" width="8.85546875" style="242"/>
    <col min="12098" max="12098" width="16.42578125" style="242" customWidth="1"/>
    <col min="12099" max="12099" width="22.42578125" style="242" customWidth="1"/>
    <col min="12100" max="12100" width="10.42578125" style="242" bestFit="1" customWidth="1"/>
    <col min="12101" max="12102" width="9.42578125" style="242" bestFit="1" customWidth="1"/>
    <col min="12103" max="12103" width="10.42578125" style="242" bestFit="1" customWidth="1"/>
    <col min="12104" max="12338" width="8.85546875" style="242"/>
    <col min="12339" max="12339" width="6" style="242" customWidth="1"/>
    <col min="12340" max="12340" width="40.42578125" style="242" customWidth="1"/>
    <col min="12341" max="12341" width="12" style="242" customWidth="1"/>
    <col min="12342" max="12342" width="15" style="242" customWidth="1"/>
    <col min="12343" max="12343" width="13" style="242" customWidth="1"/>
    <col min="12344" max="12344" width="13.42578125" style="242" customWidth="1"/>
    <col min="12345" max="12345" width="1.42578125" style="242" customWidth="1"/>
    <col min="12346" max="12346" width="15.85546875" style="242" customWidth="1"/>
    <col min="12347" max="12347" width="13.85546875" style="242" customWidth="1"/>
    <col min="12348" max="12348" width="12.42578125" style="242" customWidth="1"/>
    <col min="12349" max="12349" width="16.140625" style="242" customWidth="1"/>
    <col min="12350" max="12350" width="8.85546875" style="242"/>
    <col min="12351" max="12351" width="4.42578125" style="242" customWidth="1"/>
    <col min="12352" max="12352" width="10" style="242" customWidth="1"/>
    <col min="12353" max="12353" width="8.85546875" style="242"/>
    <col min="12354" max="12354" width="16.42578125" style="242" customWidth="1"/>
    <col min="12355" max="12355" width="22.42578125" style="242" customWidth="1"/>
    <col min="12356" max="12356" width="10.42578125" style="242" bestFit="1" customWidth="1"/>
    <col min="12357" max="12358" width="9.42578125" style="242" bestFit="1" customWidth="1"/>
    <col min="12359" max="12359" width="10.42578125" style="242" bestFit="1" customWidth="1"/>
    <col min="12360" max="12594" width="8.85546875" style="242"/>
    <col min="12595" max="12595" width="6" style="242" customWidth="1"/>
    <col min="12596" max="12596" width="40.42578125" style="242" customWidth="1"/>
    <col min="12597" max="12597" width="12" style="242" customWidth="1"/>
    <col min="12598" max="12598" width="15" style="242" customWidth="1"/>
    <col min="12599" max="12599" width="13" style="242" customWidth="1"/>
    <col min="12600" max="12600" width="13.42578125" style="242" customWidth="1"/>
    <col min="12601" max="12601" width="1.42578125" style="242" customWidth="1"/>
    <col min="12602" max="12602" width="15.85546875" style="242" customWidth="1"/>
    <col min="12603" max="12603" width="13.85546875" style="242" customWidth="1"/>
    <col min="12604" max="12604" width="12.42578125" style="242" customWidth="1"/>
    <col min="12605" max="12605" width="16.140625" style="242" customWidth="1"/>
    <col min="12606" max="12606" width="8.85546875" style="242"/>
    <col min="12607" max="12607" width="4.42578125" style="242" customWidth="1"/>
    <col min="12608" max="12608" width="10" style="242" customWidth="1"/>
    <col min="12609" max="12609" width="8.85546875" style="242"/>
    <col min="12610" max="12610" width="16.42578125" style="242" customWidth="1"/>
    <col min="12611" max="12611" width="22.42578125" style="242" customWidth="1"/>
    <col min="12612" max="12612" width="10.42578125" style="242" bestFit="1" customWidth="1"/>
    <col min="12613" max="12614" width="9.42578125" style="242" bestFit="1" customWidth="1"/>
    <col min="12615" max="12615" width="10.42578125" style="242" bestFit="1" customWidth="1"/>
    <col min="12616" max="12850" width="8.85546875" style="242"/>
    <col min="12851" max="12851" width="6" style="242" customWidth="1"/>
    <col min="12852" max="12852" width="40.42578125" style="242" customWidth="1"/>
    <col min="12853" max="12853" width="12" style="242" customWidth="1"/>
    <col min="12854" max="12854" width="15" style="242" customWidth="1"/>
    <col min="12855" max="12855" width="13" style="242" customWidth="1"/>
    <col min="12856" max="12856" width="13.42578125" style="242" customWidth="1"/>
    <col min="12857" max="12857" width="1.42578125" style="242" customWidth="1"/>
    <col min="12858" max="12858" width="15.85546875" style="242" customWidth="1"/>
    <col min="12859" max="12859" width="13.85546875" style="242" customWidth="1"/>
    <col min="12860" max="12860" width="12.42578125" style="242" customWidth="1"/>
    <col min="12861" max="12861" width="16.140625" style="242" customWidth="1"/>
    <col min="12862" max="12862" width="8.85546875" style="242"/>
    <col min="12863" max="12863" width="4.42578125" style="242" customWidth="1"/>
    <col min="12864" max="12864" width="10" style="242" customWidth="1"/>
    <col min="12865" max="12865" width="8.85546875" style="242"/>
    <col min="12866" max="12866" width="16.42578125" style="242" customWidth="1"/>
    <col min="12867" max="12867" width="22.42578125" style="242" customWidth="1"/>
    <col min="12868" max="12868" width="10.42578125" style="242" bestFit="1" customWidth="1"/>
    <col min="12869" max="12870" width="9.42578125" style="242" bestFit="1" customWidth="1"/>
    <col min="12871" max="12871" width="10.42578125" style="242" bestFit="1" customWidth="1"/>
    <col min="12872" max="13106" width="8.85546875" style="242"/>
    <col min="13107" max="13107" width="6" style="242" customWidth="1"/>
    <col min="13108" max="13108" width="40.42578125" style="242" customWidth="1"/>
    <col min="13109" max="13109" width="12" style="242" customWidth="1"/>
    <col min="13110" max="13110" width="15" style="242" customWidth="1"/>
    <col min="13111" max="13111" width="13" style="242" customWidth="1"/>
    <col min="13112" max="13112" width="13.42578125" style="242" customWidth="1"/>
    <col min="13113" max="13113" width="1.42578125" style="242" customWidth="1"/>
    <col min="13114" max="13114" width="15.85546875" style="242" customWidth="1"/>
    <col min="13115" max="13115" width="13.85546875" style="242" customWidth="1"/>
    <col min="13116" max="13116" width="12.42578125" style="242" customWidth="1"/>
    <col min="13117" max="13117" width="16.140625" style="242" customWidth="1"/>
    <col min="13118" max="13118" width="8.85546875" style="242"/>
    <col min="13119" max="13119" width="4.42578125" style="242" customWidth="1"/>
    <col min="13120" max="13120" width="10" style="242" customWidth="1"/>
    <col min="13121" max="13121" width="8.85546875" style="242"/>
    <col min="13122" max="13122" width="16.42578125" style="242" customWidth="1"/>
    <col min="13123" max="13123" width="22.42578125" style="242" customWidth="1"/>
    <col min="13124" max="13124" width="10.42578125" style="242" bestFit="1" customWidth="1"/>
    <col min="13125" max="13126" width="9.42578125" style="242" bestFit="1" customWidth="1"/>
    <col min="13127" max="13127" width="10.42578125" style="242" bestFit="1" customWidth="1"/>
    <col min="13128" max="13362" width="8.85546875" style="242"/>
    <col min="13363" max="13363" width="6" style="242" customWidth="1"/>
    <col min="13364" max="13364" width="40.42578125" style="242" customWidth="1"/>
    <col min="13365" max="13365" width="12" style="242" customWidth="1"/>
    <col min="13366" max="13366" width="15" style="242" customWidth="1"/>
    <col min="13367" max="13367" width="13" style="242" customWidth="1"/>
    <col min="13368" max="13368" width="13.42578125" style="242" customWidth="1"/>
    <col min="13369" max="13369" width="1.42578125" style="242" customWidth="1"/>
    <col min="13370" max="13370" width="15.85546875" style="242" customWidth="1"/>
    <col min="13371" max="13371" width="13.85546875" style="242" customWidth="1"/>
    <col min="13372" max="13372" width="12.42578125" style="242" customWidth="1"/>
    <col min="13373" max="13373" width="16.140625" style="242" customWidth="1"/>
    <col min="13374" max="13374" width="8.85546875" style="242"/>
    <col min="13375" max="13375" width="4.42578125" style="242" customWidth="1"/>
    <col min="13376" max="13376" width="10" style="242" customWidth="1"/>
    <col min="13377" max="13377" width="8.85546875" style="242"/>
    <col min="13378" max="13378" width="16.42578125" style="242" customWidth="1"/>
    <col min="13379" max="13379" width="22.42578125" style="242" customWidth="1"/>
    <col min="13380" max="13380" width="10.42578125" style="242" bestFit="1" customWidth="1"/>
    <col min="13381" max="13382" width="9.42578125" style="242" bestFit="1" customWidth="1"/>
    <col min="13383" max="13383" width="10.42578125" style="242" bestFit="1" customWidth="1"/>
    <col min="13384" max="13618" width="8.85546875" style="242"/>
    <col min="13619" max="13619" width="6" style="242" customWidth="1"/>
    <col min="13620" max="13620" width="40.42578125" style="242" customWidth="1"/>
    <col min="13621" max="13621" width="12" style="242" customWidth="1"/>
    <col min="13622" max="13622" width="15" style="242" customWidth="1"/>
    <col min="13623" max="13623" width="13" style="242" customWidth="1"/>
    <col min="13624" max="13624" width="13.42578125" style="242" customWidth="1"/>
    <col min="13625" max="13625" width="1.42578125" style="242" customWidth="1"/>
    <col min="13626" max="13626" width="15.85546875" style="242" customWidth="1"/>
    <col min="13627" max="13627" width="13.85546875" style="242" customWidth="1"/>
    <col min="13628" max="13628" width="12.42578125" style="242" customWidth="1"/>
    <col min="13629" max="13629" width="16.140625" style="242" customWidth="1"/>
    <col min="13630" max="13630" width="8.85546875" style="242"/>
    <col min="13631" max="13631" width="4.42578125" style="242" customWidth="1"/>
    <col min="13632" max="13632" width="10" style="242" customWidth="1"/>
    <col min="13633" max="13633" width="8.85546875" style="242"/>
    <col min="13634" max="13634" width="16.42578125" style="242" customWidth="1"/>
    <col min="13635" max="13635" width="22.42578125" style="242" customWidth="1"/>
    <col min="13636" max="13636" width="10.42578125" style="242" bestFit="1" customWidth="1"/>
    <col min="13637" max="13638" width="9.42578125" style="242" bestFit="1" customWidth="1"/>
    <col min="13639" max="13639" width="10.42578125" style="242" bestFit="1" customWidth="1"/>
    <col min="13640" max="13874" width="8.85546875" style="242"/>
    <col min="13875" max="13875" width="6" style="242" customWidth="1"/>
    <col min="13876" max="13876" width="40.42578125" style="242" customWidth="1"/>
    <col min="13877" max="13877" width="12" style="242" customWidth="1"/>
    <col min="13878" max="13878" width="15" style="242" customWidth="1"/>
    <col min="13879" max="13879" width="13" style="242" customWidth="1"/>
    <col min="13880" max="13880" width="13.42578125" style="242" customWidth="1"/>
    <col min="13881" max="13881" width="1.42578125" style="242" customWidth="1"/>
    <col min="13882" max="13882" width="15.85546875" style="242" customWidth="1"/>
    <col min="13883" max="13883" width="13.85546875" style="242" customWidth="1"/>
    <col min="13884" max="13884" width="12.42578125" style="242" customWidth="1"/>
    <col min="13885" max="13885" width="16.140625" style="242" customWidth="1"/>
    <col min="13886" max="13886" width="8.85546875" style="242"/>
    <col min="13887" max="13887" width="4.42578125" style="242" customWidth="1"/>
    <col min="13888" max="13888" width="10" style="242" customWidth="1"/>
    <col min="13889" max="13889" width="8.85546875" style="242"/>
    <col min="13890" max="13890" width="16.42578125" style="242" customWidth="1"/>
    <col min="13891" max="13891" width="22.42578125" style="242" customWidth="1"/>
    <col min="13892" max="13892" width="10.42578125" style="242" bestFit="1" customWidth="1"/>
    <col min="13893" max="13894" width="9.42578125" style="242" bestFit="1" customWidth="1"/>
    <col min="13895" max="13895" width="10.42578125" style="242" bestFit="1" customWidth="1"/>
    <col min="13896" max="14130" width="8.85546875" style="242"/>
    <col min="14131" max="14131" width="6" style="242" customWidth="1"/>
    <col min="14132" max="14132" width="40.42578125" style="242" customWidth="1"/>
    <col min="14133" max="14133" width="12" style="242" customWidth="1"/>
    <col min="14134" max="14134" width="15" style="242" customWidth="1"/>
    <col min="14135" max="14135" width="13" style="242" customWidth="1"/>
    <col min="14136" max="14136" width="13.42578125" style="242" customWidth="1"/>
    <col min="14137" max="14137" width="1.42578125" style="242" customWidth="1"/>
    <col min="14138" max="14138" width="15.85546875" style="242" customWidth="1"/>
    <col min="14139" max="14139" width="13.85546875" style="242" customWidth="1"/>
    <col min="14140" max="14140" width="12.42578125" style="242" customWidth="1"/>
    <col min="14141" max="14141" width="16.140625" style="242" customWidth="1"/>
    <col min="14142" max="14142" width="8.85546875" style="242"/>
    <col min="14143" max="14143" width="4.42578125" style="242" customWidth="1"/>
    <col min="14144" max="14144" width="10" style="242" customWidth="1"/>
    <col min="14145" max="14145" width="8.85546875" style="242"/>
    <col min="14146" max="14146" width="16.42578125" style="242" customWidth="1"/>
    <col min="14147" max="14147" width="22.42578125" style="242" customWidth="1"/>
    <col min="14148" max="14148" width="10.42578125" style="242" bestFit="1" customWidth="1"/>
    <col min="14149" max="14150" width="9.42578125" style="242" bestFit="1" customWidth="1"/>
    <col min="14151" max="14151" width="10.42578125" style="242" bestFit="1" customWidth="1"/>
    <col min="14152" max="14386" width="8.85546875" style="242"/>
    <col min="14387" max="14387" width="6" style="242" customWidth="1"/>
    <col min="14388" max="14388" width="40.42578125" style="242" customWidth="1"/>
    <col min="14389" max="14389" width="12" style="242" customWidth="1"/>
    <col min="14390" max="14390" width="15" style="242" customWidth="1"/>
    <col min="14391" max="14391" width="13" style="242" customWidth="1"/>
    <col min="14392" max="14392" width="13.42578125" style="242" customWidth="1"/>
    <col min="14393" max="14393" width="1.42578125" style="242" customWidth="1"/>
    <col min="14394" max="14394" width="15.85546875" style="242" customWidth="1"/>
    <col min="14395" max="14395" width="13.85546875" style="242" customWidth="1"/>
    <col min="14396" max="14396" width="12.42578125" style="242" customWidth="1"/>
    <col min="14397" max="14397" width="16.140625" style="242" customWidth="1"/>
    <col min="14398" max="14398" width="8.85546875" style="242"/>
    <col min="14399" max="14399" width="4.42578125" style="242" customWidth="1"/>
    <col min="14400" max="14400" width="10" style="242" customWidth="1"/>
    <col min="14401" max="14401" width="8.85546875" style="242"/>
    <col min="14402" max="14402" width="16.42578125" style="242" customWidth="1"/>
    <col min="14403" max="14403" width="22.42578125" style="242" customWidth="1"/>
    <col min="14404" max="14404" width="10.42578125" style="242" bestFit="1" customWidth="1"/>
    <col min="14405" max="14406" width="9.42578125" style="242" bestFit="1" customWidth="1"/>
    <col min="14407" max="14407" width="10.42578125" style="242" bestFit="1" customWidth="1"/>
    <col min="14408" max="14642" width="8.85546875" style="242"/>
    <col min="14643" max="14643" width="6" style="242" customWidth="1"/>
    <col min="14644" max="14644" width="40.42578125" style="242" customWidth="1"/>
    <col min="14645" max="14645" width="12" style="242" customWidth="1"/>
    <col min="14646" max="14646" width="15" style="242" customWidth="1"/>
    <col min="14647" max="14647" width="13" style="242" customWidth="1"/>
    <col min="14648" max="14648" width="13.42578125" style="242" customWidth="1"/>
    <col min="14649" max="14649" width="1.42578125" style="242" customWidth="1"/>
    <col min="14650" max="14650" width="15.85546875" style="242" customWidth="1"/>
    <col min="14651" max="14651" width="13.85546875" style="242" customWidth="1"/>
    <col min="14652" max="14652" width="12.42578125" style="242" customWidth="1"/>
    <col min="14653" max="14653" width="16.140625" style="242" customWidth="1"/>
    <col min="14654" max="14654" width="8.85546875" style="242"/>
    <col min="14655" max="14655" width="4.42578125" style="242" customWidth="1"/>
    <col min="14656" max="14656" width="10" style="242" customWidth="1"/>
    <col min="14657" max="14657" width="8.85546875" style="242"/>
    <col min="14658" max="14658" width="16.42578125" style="242" customWidth="1"/>
    <col min="14659" max="14659" width="22.42578125" style="242" customWidth="1"/>
    <col min="14660" max="14660" width="10.42578125" style="242" bestFit="1" customWidth="1"/>
    <col min="14661" max="14662" width="9.42578125" style="242" bestFit="1" customWidth="1"/>
    <col min="14663" max="14663" width="10.42578125" style="242" bestFit="1" customWidth="1"/>
    <col min="14664" max="14898" width="8.85546875" style="242"/>
    <col min="14899" max="14899" width="6" style="242" customWidth="1"/>
    <col min="14900" max="14900" width="40.42578125" style="242" customWidth="1"/>
    <col min="14901" max="14901" width="12" style="242" customWidth="1"/>
    <col min="14902" max="14902" width="15" style="242" customWidth="1"/>
    <col min="14903" max="14903" width="13" style="242" customWidth="1"/>
    <col min="14904" max="14904" width="13.42578125" style="242" customWidth="1"/>
    <col min="14905" max="14905" width="1.42578125" style="242" customWidth="1"/>
    <col min="14906" max="14906" width="15.85546875" style="242" customWidth="1"/>
    <col min="14907" max="14907" width="13.85546875" style="242" customWidth="1"/>
    <col min="14908" max="14908" width="12.42578125" style="242" customWidth="1"/>
    <col min="14909" max="14909" width="16.140625" style="242" customWidth="1"/>
    <col min="14910" max="14910" width="8.85546875" style="242"/>
    <col min="14911" max="14911" width="4.42578125" style="242" customWidth="1"/>
    <col min="14912" max="14912" width="10" style="242" customWidth="1"/>
    <col min="14913" max="14913" width="8.85546875" style="242"/>
    <col min="14914" max="14914" width="16.42578125" style="242" customWidth="1"/>
    <col min="14915" max="14915" width="22.42578125" style="242" customWidth="1"/>
    <col min="14916" max="14916" width="10.42578125" style="242" bestFit="1" customWidth="1"/>
    <col min="14917" max="14918" width="9.42578125" style="242" bestFit="1" customWidth="1"/>
    <col min="14919" max="14919" width="10.42578125" style="242" bestFit="1" customWidth="1"/>
    <col min="14920" max="15154" width="8.85546875" style="242"/>
    <col min="15155" max="15155" width="6" style="242" customWidth="1"/>
    <col min="15156" max="15156" width="40.42578125" style="242" customWidth="1"/>
    <col min="15157" max="15157" width="12" style="242" customWidth="1"/>
    <col min="15158" max="15158" width="15" style="242" customWidth="1"/>
    <col min="15159" max="15159" width="13" style="242" customWidth="1"/>
    <col min="15160" max="15160" width="13.42578125" style="242" customWidth="1"/>
    <col min="15161" max="15161" width="1.42578125" style="242" customWidth="1"/>
    <col min="15162" max="15162" width="15.85546875" style="242" customWidth="1"/>
    <col min="15163" max="15163" width="13.85546875" style="242" customWidth="1"/>
    <col min="15164" max="15164" width="12.42578125" style="242" customWidth="1"/>
    <col min="15165" max="15165" width="16.140625" style="242" customWidth="1"/>
    <col min="15166" max="15166" width="8.85546875" style="242"/>
    <col min="15167" max="15167" width="4.42578125" style="242" customWidth="1"/>
    <col min="15168" max="15168" width="10" style="242" customWidth="1"/>
    <col min="15169" max="15169" width="8.85546875" style="242"/>
    <col min="15170" max="15170" width="16.42578125" style="242" customWidth="1"/>
    <col min="15171" max="15171" width="22.42578125" style="242" customWidth="1"/>
    <col min="15172" max="15172" width="10.42578125" style="242" bestFit="1" customWidth="1"/>
    <col min="15173" max="15174" width="9.42578125" style="242" bestFit="1" customWidth="1"/>
    <col min="15175" max="15175" width="10.42578125" style="242" bestFit="1" customWidth="1"/>
    <col min="15176" max="15410" width="8.85546875" style="242"/>
    <col min="15411" max="15411" width="6" style="242" customWidth="1"/>
    <col min="15412" max="15412" width="40.42578125" style="242" customWidth="1"/>
    <col min="15413" max="15413" width="12" style="242" customWidth="1"/>
    <col min="15414" max="15414" width="15" style="242" customWidth="1"/>
    <col min="15415" max="15415" width="13" style="242" customWidth="1"/>
    <col min="15416" max="15416" width="13.42578125" style="242" customWidth="1"/>
    <col min="15417" max="15417" width="1.42578125" style="242" customWidth="1"/>
    <col min="15418" max="15418" width="15.85546875" style="242" customWidth="1"/>
    <col min="15419" max="15419" width="13.85546875" style="242" customWidth="1"/>
    <col min="15420" max="15420" width="12.42578125" style="242" customWidth="1"/>
    <col min="15421" max="15421" width="16.140625" style="242" customWidth="1"/>
    <col min="15422" max="15422" width="8.85546875" style="242"/>
    <col min="15423" max="15423" width="4.42578125" style="242" customWidth="1"/>
    <col min="15424" max="15424" width="10" style="242" customWidth="1"/>
    <col min="15425" max="15425" width="8.85546875" style="242"/>
    <col min="15426" max="15426" width="16.42578125" style="242" customWidth="1"/>
    <col min="15427" max="15427" width="22.42578125" style="242" customWidth="1"/>
    <col min="15428" max="15428" width="10.42578125" style="242" bestFit="1" customWidth="1"/>
    <col min="15429" max="15430" width="9.42578125" style="242" bestFit="1" customWidth="1"/>
    <col min="15431" max="15431" width="10.42578125" style="242" bestFit="1" customWidth="1"/>
    <col min="15432" max="15666" width="8.85546875" style="242"/>
    <col min="15667" max="15667" width="6" style="242" customWidth="1"/>
    <col min="15668" max="15668" width="40.42578125" style="242" customWidth="1"/>
    <col min="15669" max="15669" width="12" style="242" customWidth="1"/>
    <col min="15670" max="15670" width="15" style="242" customWidth="1"/>
    <col min="15671" max="15671" width="13" style="242" customWidth="1"/>
    <col min="15672" max="15672" width="13.42578125" style="242" customWidth="1"/>
    <col min="15673" max="15673" width="1.42578125" style="242" customWidth="1"/>
    <col min="15674" max="15674" width="15.85546875" style="242" customWidth="1"/>
    <col min="15675" max="15675" width="13.85546875" style="242" customWidth="1"/>
    <col min="15676" max="15676" width="12.42578125" style="242" customWidth="1"/>
    <col min="15677" max="15677" width="16.140625" style="242" customWidth="1"/>
    <col min="15678" max="15678" width="8.85546875" style="242"/>
    <col min="15679" max="15679" width="4.42578125" style="242" customWidth="1"/>
    <col min="15680" max="15680" width="10" style="242" customWidth="1"/>
    <col min="15681" max="15681" width="8.85546875" style="242"/>
    <col min="15682" max="15682" width="16.42578125" style="242" customWidth="1"/>
    <col min="15683" max="15683" width="22.42578125" style="242" customWidth="1"/>
    <col min="15684" max="15684" width="10.42578125" style="242" bestFit="1" customWidth="1"/>
    <col min="15685" max="15686" width="9.42578125" style="242" bestFit="1" customWidth="1"/>
    <col min="15687" max="15687" width="10.42578125" style="242" bestFit="1" customWidth="1"/>
    <col min="15688" max="15922" width="8.85546875" style="242"/>
    <col min="15923" max="15923" width="6" style="242" customWidth="1"/>
    <col min="15924" max="15924" width="40.42578125" style="242" customWidth="1"/>
    <col min="15925" max="15925" width="12" style="242" customWidth="1"/>
    <col min="15926" max="15926" width="15" style="242" customWidth="1"/>
    <col min="15927" max="15927" width="13" style="242" customWidth="1"/>
    <col min="15928" max="15928" width="13.42578125" style="242" customWidth="1"/>
    <col min="15929" max="15929" width="1.42578125" style="242" customWidth="1"/>
    <col min="15930" max="15930" width="15.85546875" style="242" customWidth="1"/>
    <col min="15931" max="15931" width="13.85546875" style="242" customWidth="1"/>
    <col min="15932" max="15932" width="12.42578125" style="242" customWidth="1"/>
    <col min="15933" max="15933" width="16.140625" style="242" customWidth="1"/>
    <col min="15934" max="15934" width="8.85546875" style="242"/>
    <col min="15935" max="15935" width="4.42578125" style="242" customWidth="1"/>
    <col min="15936" max="15936" width="10" style="242" customWidth="1"/>
    <col min="15937" max="15937" width="8.85546875" style="242"/>
    <col min="15938" max="15938" width="16.42578125" style="242" customWidth="1"/>
    <col min="15939" max="15939" width="22.42578125" style="242" customWidth="1"/>
    <col min="15940" max="15940" width="10.42578125" style="242" bestFit="1" customWidth="1"/>
    <col min="15941" max="15942" width="9.42578125" style="242" bestFit="1" customWidth="1"/>
    <col min="15943" max="15943" width="10.42578125" style="242" bestFit="1" customWidth="1"/>
    <col min="15944" max="16178" width="8.85546875" style="242"/>
    <col min="16179" max="16179" width="6" style="242" customWidth="1"/>
    <col min="16180" max="16180" width="40.42578125" style="242" customWidth="1"/>
    <col min="16181" max="16181" width="12" style="242" customWidth="1"/>
    <col min="16182" max="16182" width="15" style="242" customWidth="1"/>
    <col min="16183" max="16183" width="13" style="242" customWidth="1"/>
    <col min="16184" max="16184" width="13.42578125" style="242" customWidth="1"/>
    <col min="16185" max="16185" width="1.42578125" style="242" customWidth="1"/>
    <col min="16186" max="16186" width="15.85546875" style="242" customWidth="1"/>
    <col min="16187" max="16187" width="13.85546875" style="242" customWidth="1"/>
    <col min="16188" max="16188" width="12.42578125" style="242" customWidth="1"/>
    <col min="16189" max="16189" width="16.140625" style="242" customWidth="1"/>
    <col min="16190" max="16190" width="8.85546875" style="242"/>
    <col min="16191" max="16191" width="4.42578125" style="242" customWidth="1"/>
    <col min="16192" max="16192" width="10" style="242" customWidth="1"/>
    <col min="16193" max="16193" width="8.85546875" style="242"/>
    <col min="16194" max="16194" width="16.42578125" style="242" customWidth="1"/>
    <col min="16195" max="16195" width="22.42578125" style="242" customWidth="1"/>
    <col min="16196" max="16196" width="10.42578125" style="242" bestFit="1" customWidth="1"/>
    <col min="16197" max="16198" width="9.42578125" style="242" bestFit="1" customWidth="1"/>
    <col min="16199" max="16199" width="10.42578125" style="242" bestFit="1" customWidth="1"/>
    <col min="16200" max="16381" width="8.85546875" style="242"/>
    <col min="16382" max="16384" width="9.140625" style="242" customWidth="1"/>
  </cols>
  <sheetData>
    <row r="1" spans="1:98" ht="17.649999999999999" customHeight="1" x14ac:dyDescent="0.3">
      <c r="A1" s="395" t="s">
        <v>0</v>
      </c>
      <c r="B1" s="394"/>
      <c r="AA1" s="392"/>
      <c r="AB1" s="392"/>
      <c r="AC1" s="393"/>
      <c r="AD1" s="393"/>
      <c r="AE1" s="10"/>
      <c r="AF1" s="393"/>
      <c r="AG1" s="393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3"/>
      <c r="AS1" s="392"/>
      <c r="AT1" s="392"/>
      <c r="AU1" s="392"/>
      <c r="AW1" s="385" t="s">
        <v>661</v>
      </c>
      <c r="CB1" s="392"/>
      <c r="CC1" s="392"/>
      <c r="CD1" s="392"/>
      <c r="CE1" s="392"/>
      <c r="CF1" s="391" t="s">
        <v>4</v>
      </c>
      <c r="CG1" s="392"/>
      <c r="CH1" s="392"/>
      <c r="CI1" s="392"/>
      <c r="CJ1" s="391" t="s">
        <v>4</v>
      </c>
      <c r="CK1" s="391" t="s">
        <v>4</v>
      </c>
      <c r="CM1" s="392"/>
      <c r="CN1" s="392"/>
      <c r="CO1" s="392"/>
      <c r="CP1" s="392"/>
      <c r="CQ1" s="392"/>
      <c r="CR1" s="391" t="s">
        <v>4</v>
      </c>
    </row>
    <row r="2" spans="1:98" ht="17.649999999999999" customHeight="1" x14ac:dyDescent="0.3">
      <c r="A2" s="390" t="s">
        <v>6</v>
      </c>
      <c r="B2" s="389"/>
      <c r="C2" s="388"/>
      <c r="D2" s="388"/>
      <c r="E2" s="388"/>
      <c r="F2" s="388"/>
      <c r="G2" s="388"/>
      <c r="H2" s="388"/>
      <c r="I2" s="388"/>
      <c r="J2" s="388"/>
      <c r="K2" s="388"/>
      <c r="L2" s="388"/>
      <c r="AA2" s="373"/>
      <c r="AB2" s="373"/>
      <c r="AC2" s="373"/>
      <c r="AD2" s="373"/>
      <c r="AE2" s="373"/>
      <c r="AF2" s="373"/>
      <c r="AG2" s="373"/>
      <c r="AH2" s="373"/>
      <c r="AI2" s="373"/>
      <c r="AJ2" s="373"/>
      <c r="AK2" s="373"/>
      <c r="AL2" s="373"/>
      <c r="AM2" s="373"/>
      <c r="AN2" s="373"/>
      <c r="AO2" s="373"/>
      <c r="AP2" s="373"/>
      <c r="AQ2" s="373"/>
      <c r="AR2" s="373"/>
      <c r="AS2" s="373"/>
      <c r="AT2" s="373"/>
      <c r="AU2" s="373"/>
      <c r="CA2" s="373"/>
      <c r="CB2" s="373"/>
      <c r="CC2" s="373"/>
      <c r="CD2" s="373"/>
      <c r="CE2" s="373"/>
      <c r="CF2" s="373"/>
      <c r="CG2" s="373"/>
      <c r="CH2" s="373"/>
      <c r="CI2" s="373"/>
      <c r="CJ2" s="373"/>
      <c r="CK2" s="373"/>
      <c r="CR2" s="373"/>
    </row>
    <row r="3" spans="1:98" s="382" customFormat="1" ht="27.75" customHeight="1" x14ac:dyDescent="0.25">
      <c r="A3" s="387" t="s">
        <v>660</v>
      </c>
      <c r="D3" s="383"/>
      <c r="E3" s="383"/>
      <c r="F3" s="383"/>
      <c r="G3" s="383"/>
      <c r="H3" s="383"/>
      <c r="I3" s="386"/>
      <c r="J3" s="386"/>
      <c r="K3" s="386"/>
      <c r="L3" s="383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385"/>
      <c r="AW3" s="385"/>
      <c r="AX3" s="385"/>
      <c r="AY3" s="385"/>
      <c r="AZ3" s="385"/>
      <c r="BA3" s="385"/>
      <c r="BB3" s="385"/>
      <c r="BC3" s="385"/>
      <c r="BD3" s="384"/>
      <c r="BE3" s="384"/>
      <c r="BF3" s="384"/>
      <c r="BG3" s="384"/>
      <c r="BH3" s="384"/>
      <c r="BI3" s="384"/>
      <c r="BJ3" s="384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N3" s="383"/>
      <c r="CR3" s="21"/>
    </row>
    <row r="4" spans="1:98" s="379" customFormat="1" ht="13.7" hidden="1" customHeight="1" x14ac:dyDescent="0.2">
      <c r="D4" s="380"/>
      <c r="E4" s="380"/>
      <c r="F4" s="380"/>
      <c r="G4" s="380"/>
      <c r="H4" s="380"/>
      <c r="I4" s="381"/>
      <c r="J4" s="380"/>
      <c r="K4" s="380"/>
      <c r="L4" s="380"/>
      <c r="AA4" s="373"/>
      <c r="AB4" s="373"/>
      <c r="AC4" s="373"/>
      <c r="AD4" s="373"/>
      <c r="AE4" s="373"/>
      <c r="AF4" s="373"/>
      <c r="AG4" s="373"/>
      <c r="AH4" s="373"/>
      <c r="AI4" s="373"/>
      <c r="AJ4" s="373"/>
      <c r="AK4" s="373"/>
      <c r="AL4" s="373"/>
      <c r="AM4" s="373"/>
      <c r="AN4" s="373"/>
      <c r="AO4" s="373"/>
      <c r="AP4" s="373"/>
      <c r="AQ4" s="373"/>
      <c r="AR4" s="373"/>
      <c r="AS4" s="373"/>
      <c r="AT4" s="373"/>
      <c r="AU4" s="373"/>
      <c r="AV4" s="243"/>
      <c r="AW4" s="243"/>
      <c r="AX4" s="243"/>
      <c r="AY4" s="243"/>
      <c r="AZ4" s="243"/>
      <c r="BA4" s="243"/>
      <c r="BB4" s="243"/>
      <c r="BC4" s="243"/>
      <c r="BD4" s="245"/>
      <c r="BE4" s="245"/>
      <c r="BF4" s="245"/>
      <c r="BG4" s="245"/>
      <c r="BH4" s="245"/>
      <c r="BI4" s="245"/>
      <c r="BJ4" s="245"/>
      <c r="CA4" s="373"/>
      <c r="CB4" s="373"/>
      <c r="CC4" s="373"/>
      <c r="CD4" s="373"/>
      <c r="CE4" s="373"/>
      <c r="CF4" s="373"/>
      <c r="CG4" s="373"/>
      <c r="CH4" s="373"/>
      <c r="CI4" s="373"/>
      <c r="CJ4" s="373"/>
      <c r="CK4" s="373"/>
      <c r="CN4" s="380"/>
      <c r="CR4" s="373"/>
    </row>
    <row r="5" spans="1:98" s="376" customFormat="1" ht="13.7" hidden="1" customHeight="1" x14ac:dyDescent="0.2">
      <c r="A5" s="375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373"/>
      <c r="AO5" s="373"/>
      <c r="AP5" s="373"/>
      <c r="AQ5" s="373"/>
      <c r="AR5" s="373"/>
      <c r="AS5" s="373"/>
      <c r="AT5" s="373"/>
      <c r="AU5" s="373"/>
      <c r="AV5" s="243"/>
      <c r="AW5" s="243"/>
      <c r="AX5" s="243"/>
      <c r="AY5" s="243"/>
      <c r="AZ5" s="243"/>
      <c r="BA5" s="243"/>
      <c r="BB5" s="243"/>
      <c r="BC5" s="243"/>
      <c r="BD5" s="245"/>
      <c r="BE5" s="245"/>
      <c r="BF5" s="245"/>
      <c r="BG5" s="245"/>
      <c r="BH5" s="245"/>
      <c r="BI5" s="245"/>
      <c r="BJ5" s="245"/>
      <c r="CA5" s="373"/>
      <c r="CB5" s="373"/>
      <c r="CC5" s="373"/>
      <c r="CD5" s="373"/>
      <c r="CE5" s="373"/>
      <c r="CF5" s="373"/>
      <c r="CG5" s="373"/>
      <c r="CH5" s="373"/>
      <c r="CI5" s="373"/>
      <c r="CJ5" s="373"/>
      <c r="CK5" s="373"/>
      <c r="CN5" s="377"/>
      <c r="CR5" s="373"/>
    </row>
    <row r="6" spans="1:98" s="317" customFormat="1" ht="13.7" hidden="1" customHeight="1" x14ac:dyDescent="0.2">
      <c r="A6" s="375"/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4"/>
      <c r="N6" s="374"/>
      <c r="O6" s="374"/>
      <c r="P6" s="374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243"/>
      <c r="AW6" s="243"/>
      <c r="AX6" s="243"/>
      <c r="AY6" s="243"/>
      <c r="AZ6" s="243"/>
      <c r="BA6" s="243"/>
      <c r="BB6" s="243"/>
      <c r="BC6" s="243"/>
      <c r="BD6" s="245"/>
      <c r="BE6" s="245"/>
      <c r="BF6" s="245"/>
      <c r="BG6" s="245"/>
      <c r="BH6" s="245"/>
      <c r="BI6" s="245"/>
      <c r="BJ6" s="245"/>
      <c r="CA6" s="373"/>
      <c r="CB6" s="373"/>
      <c r="CC6" s="373"/>
      <c r="CD6" s="373"/>
      <c r="CE6" s="373"/>
      <c r="CF6" s="373"/>
      <c r="CG6" s="373"/>
      <c r="CH6" s="373"/>
      <c r="CI6" s="373"/>
      <c r="CJ6" s="373"/>
      <c r="CK6" s="373"/>
      <c r="CR6" s="373"/>
    </row>
    <row r="7" spans="1:98" s="348" customFormat="1" ht="23.25" x14ac:dyDescent="0.25">
      <c r="A7" s="372"/>
      <c r="B7" s="372"/>
      <c r="C7" s="371"/>
      <c r="D7" s="370" t="s">
        <v>659</v>
      </c>
      <c r="E7" s="369"/>
      <c r="F7" s="369"/>
      <c r="G7" s="368"/>
      <c r="H7" s="367"/>
      <c r="I7" s="366"/>
      <c r="J7" s="365" t="s">
        <v>658</v>
      </c>
      <c r="K7" s="364"/>
      <c r="L7" s="363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59" t="s">
        <v>657</v>
      </c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61"/>
      <c r="AM7" s="361"/>
      <c r="AN7" s="361"/>
      <c r="AO7" s="361"/>
      <c r="AP7" s="361"/>
      <c r="AQ7" s="361"/>
      <c r="AR7" s="361"/>
      <c r="AS7" s="361"/>
      <c r="AT7" s="361"/>
      <c r="AU7" s="357"/>
      <c r="AV7" s="360"/>
      <c r="AW7" s="359" t="s">
        <v>15</v>
      </c>
      <c r="AX7" s="358"/>
      <c r="AY7" s="358"/>
      <c r="AZ7" s="358"/>
      <c r="BA7" s="358"/>
      <c r="BB7" s="358"/>
      <c r="BC7" s="357" t="s">
        <v>10</v>
      </c>
      <c r="BD7" s="245"/>
      <c r="BE7" s="356" t="s">
        <v>656</v>
      </c>
      <c r="BF7" s="355"/>
      <c r="BG7" s="355"/>
      <c r="BH7" s="355"/>
      <c r="BI7" s="354"/>
      <c r="BJ7" s="245"/>
      <c r="CA7" s="352" t="s">
        <v>655</v>
      </c>
      <c r="CB7" s="350"/>
      <c r="CC7" s="350"/>
      <c r="CD7" s="350"/>
      <c r="CE7" s="349"/>
      <c r="CF7" s="349"/>
      <c r="CG7" s="349"/>
      <c r="CH7" s="349"/>
      <c r="CI7" s="349"/>
      <c r="CJ7" s="349"/>
      <c r="CK7" s="353"/>
      <c r="CM7" s="352" t="s">
        <v>654</v>
      </c>
      <c r="CN7" s="351"/>
      <c r="CO7" s="350"/>
      <c r="CP7" s="350"/>
      <c r="CQ7" s="350"/>
      <c r="CR7" s="349"/>
    </row>
    <row r="8" spans="1:98" s="332" customFormat="1" ht="51.75" customHeight="1" x14ac:dyDescent="0.2">
      <c r="A8" s="347" t="s">
        <v>21</v>
      </c>
      <c r="B8" s="346" t="s">
        <v>653</v>
      </c>
      <c r="C8" s="342" t="s">
        <v>652</v>
      </c>
      <c r="D8" s="345" t="s">
        <v>651</v>
      </c>
      <c r="E8" s="345" t="s">
        <v>650</v>
      </c>
      <c r="F8" s="341" t="s">
        <v>649</v>
      </c>
      <c r="G8" s="344" t="s">
        <v>648</v>
      </c>
      <c r="H8" s="343"/>
      <c r="I8" s="342" t="s">
        <v>647</v>
      </c>
      <c r="J8" s="341" t="s">
        <v>646</v>
      </c>
      <c r="K8" s="341" t="s">
        <v>645</v>
      </c>
      <c r="L8" s="340" t="s">
        <v>644</v>
      </c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  <c r="AA8" s="320" t="s">
        <v>39</v>
      </c>
      <c r="AB8" s="319" t="s">
        <v>643</v>
      </c>
      <c r="AC8" s="319" t="s">
        <v>642</v>
      </c>
      <c r="AD8" s="319" t="s">
        <v>41</v>
      </c>
      <c r="AE8" s="319" t="s">
        <v>42</v>
      </c>
      <c r="AF8" s="337" t="s">
        <v>43</v>
      </c>
      <c r="AG8" s="337" t="s">
        <v>44</v>
      </c>
      <c r="AH8" s="319" t="s">
        <v>641</v>
      </c>
      <c r="AI8" s="319" t="s">
        <v>46</v>
      </c>
      <c r="AJ8" s="319" t="s">
        <v>640</v>
      </c>
      <c r="AK8" s="319" t="s">
        <v>48</v>
      </c>
      <c r="AL8" s="319" t="s">
        <v>639</v>
      </c>
      <c r="AM8" s="319" t="s">
        <v>638</v>
      </c>
      <c r="AN8" s="319" t="s">
        <v>51</v>
      </c>
      <c r="AO8" s="319" t="s">
        <v>52</v>
      </c>
      <c r="AP8" s="319" t="s">
        <v>53</v>
      </c>
      <c r="AQ8" s="319" t="s">
        <v>54</v>
      </c>
      <c r="AR8" s="319" t="s">
        <v>637</v>
      </c>
      <c r="AS8" s="319" t="s">
        <v>56</v>
      </c>
      <c r="AT8" s="319" t="s">
        <v>57</v>
      </c>
      <c r="AU8" s="338" t="s">
        <v>58</v>
      </c>
      <c r="AV8" s="20"/>
      <c r="AW8" s="320" t="s">
        <v>21</v>
      </c>
      <c r="AX8" s="337" t="s">
        <v>43</v>
      </c>
      <c r="AY8" s="337" t="s">
        <v>44</v>
      </c>
      <c r="AZ8" s="319" t="s">
        <v>60</v>
      </c>
      <c r="BA8" s="319" t="s">
        <v>61</v>
      </c>
      <c r="BB8" s="319" t="s">
        <v>62</v>
      </c>
      <c r="BC8" s="318" t="s">
        <v>63</v>
      </c>
      <c r="BD8" s="245"/>
      <c r="BE8" s="320" t="s">
        <v>636</v>
      </c>
      <c r="BF8" s="319" t="s">
        <v>635</v>
      </c>
      <c r="BG8" s="319" t="s">
        <v>634</v>
      </c>
      <c r="BH8" s="319" t="s">
        <v>633</v>
      </c>
      <c r="BI8" s="318" t="s">
        <v>632</v>
      </c>
      <c r="BJ8" s="245"/>
      <c r="CA8" s="335" t="s">
        <v>21</v>
      </c>
      <c r="CB8" s="333" t="s">
        <v>24</v>
      </c>
      <c r="CC8" s="333" t="s">
        <v>626</v>
      </c>
      <c r="CD8" s="333" t="s">
        <v>625</v>
      </c>
      <c r="CE8" s="333" t="s">
        <v>631</v>
      </c>
      <c r="CF8" s="333" t="s">
        <v>630</v>
      </c>
      <c r="CG8" s="333" t="s">
        <v>629</v>
      </c>
      <c r="CH8" s="333" t="s">
        <v>628</v>
      </c>
      <c r="CI8" s="333" t="s">
        <v>624</v>
      </c>
      <c r="CJ8" s="333" t="s">
        <v>623</v>
      </c>
      <c r="CK8" s="336" t="s">
        <v>627</v>
      </c>
      <c r="CM8" s="335" t="s">
        <v>21</v>
      </c>
      <c r="CN8" s="334" t="s">
        <v>24</v>
      </c>
      <c r="CO8" s="333" t="s">
        <v>626</v>
      </c>
      <c r="CP8" s="333" t="s">
        <v>625</v>
      </c>
      <c r="CQ8" s="333" t="s">
        <v>624</v>
      </c>
      <c r="CR8" s="333" t="s">
        <v>623</v>
      </c>
    </row>
    <row r="9" spans="1:98" ht="16.5" customHeight="1" thickBot="1" x14ac:dyDescent="0.25">
      <c r="A9" s="331"/>
      <c r="B9" s="330"/>
      <c r="C9" s="329"/>
      <c r="D9" s="326"/>
      <c r="E9" s="326"/>
      <c r="F9" s="326"/>
      <c r="G9" s="325"/>
      <c r="H9" s="328"/>
      <c r="I9" s="327"/>
      <c r="J9" s="326"/>
      <c r="K9" s="326"/>
      <c r="L9" s="325"/>
      <c r="AA9" s="323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322"/>
      <c r="AQ9" s="322"/>
      <c r="AR9" s="322"/>
      <c r="AS9" s="322"/>
      <c r="AT9" s="322"/>
      <c r="AU9" s="324"/>
      <c r="AW9" s="323"/>
      <c r="AX9" s="322"/>
      <c r="AY9" s="322"/>
      <c r="AZ9" s="322"/>
      <c r="BA9" s="322"/>
      <c r="BB9" s="322"/>
      <c r="BC9" s="321"/>
      <c r="BE9" s="320"/>
      <c r="BF9" s="319"/>
      <c r="BG9" s="319"/>
      <c r="BH9" s="319"/>
      <c r="BI9" s="318"/>
      <c r="BK9" s="317"/>
      <c r="BL9" s="317"/>
      <c r="BM9" s="317"/>
      <c r="BN9" s="317"/>
      <c r="BO9" s="317"/>
      <c r="BP9" s="317"/>
      <c r="BQ9" s="317"/>
      <c r="BR9" s="317"/>
      <c r="BS9" s="317"/>
      <c r="BT9" s="317"/>
      <c r="BU9" s="317"/>
      <c r="BV9" s="317"/>
      <c r="BW9" s="317"/>
      <c r="BX9" s="317"/>
      <c r="BY9" s="317"/>
      <c r="BZ9" s="317"/>
      <c r="CA9" s="315"/>
      <c r="CB9" s="313"/>
      <c r="CC9" s="313"/>
      <c r="CD9" s="313"/>
      <c r="CE9" s="313"/>
      <c r="CF9" s="313"/>
      <c r="CG9" s="313"/>
      <c r="CH9" s="313"/>
      <c r="CI9" s="313"/>
      <c r="CJ9" s="313"/>
      <c r="CK9" s="316"/>
      <c r="CL9" s="244"/>
      <c r="CM9" s="315"/>
      <c r="CN9" s="314"/>
      <c r="CO9" s="313"/>
      <c r="CP9" s="313"/>
      <c r="CQ9" s="313"/>
      <c r="CR9" s="313"/>
      <c r="CT9" s="242" t="s">
        <v>622</v>
      </c>
    </row>
    <row r="10" spans="1:98" ht="13.7" customHeight="1" x14ac:dyDescent="0.25">
      <c r="A10" s="309">
        <v>409</v>
      </c>
      <c r="B10" s="308" t="s">
        <v>621</v>
      </c>
      <c r="C10" s="307">
        <f t="shared" ref="C10:C41" si="0">G10</f>
        <v>946.00000000000023</v>
      </c>
      <c r="D10" s="306" t="str">
        <f t="shared" ref="D10:D41" si="1">IF(AC10=0,"",AC10)</f>
        <v/>
      </c>
      <c r="E10" s="306"/>
      <c r="F10" s="306">
        <f t="shared" ref="F10:F41" si="2">AY10</f>
        <v>0</v>
      </c>
      <c r="G10" s="305">
        <f t="shared" ref="G10:G41" si="3">AB10</f>
        <v>946.00000000000023</v>
      </c>
      <c r="H10" s="304"/>
      <c r="I10" s="303">
        <f t="shared" ref="I10:I41" si="4">AH10-AI10-AJ10-AK10+AP10+AQ10+CF10+CJ10</f>
        <v>13456344.597415308</v>
      </c>
      <c r="J10" s="301">
        <f t="shared" ref="J10:J41" si="5">AM10+AR10+CD10+CH10</f>
        <v>0</v>
      </c>
      <c r="K10" s="301">
        <f t="shared" ref="K10:K41" si="6">AN10+AS10+CE10+CI10</f>
        <v>887348.00000000012</v>
      </c>
      <c r="L10" s="302">
        <f t="shared" ref="L10:L41" si="7">SUM(I10:K10)</f>
        <v>14343692.597415308</v>
      </c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0">
        <v>409</v>
      </c>
      <c r="AB10" s="299">
        <v>946.00000000000023</v>
      </c>
      <c r="AC10" s="299">
        <v>0</v>
      </c>
      <c r="AD10" s="299">
        <v>0</v>
      </c>
      <c r="AE10" s="299">
        <v>0</v>
      </c>
      <c r="AF10" s="299">
        <v>0</v>
      </c>
      <c r="AG10" s="299">
        <v>0</v>
      </c>
      <c r="AH10" s="254">
        <v>13531869</v>
      </c>
      <c r="AI10" s="254">
        <v>75524.402584692682</v>
      </c>
      <c r="AJ10" s="254">
        <v>0</v>
      </c>
      <c r="AK10" s="254">
        <v>0</v>
      </c>
      <c r="AL10" s="254">
        <v>13456344.597415311</v>
      </c>
      <c r="AM10" s="254">
        <v>0</v>
      </c>
      <c r="AN10" s="254">
        <v>887348.00000000012</v>
      </c>
      <c r="AO10" s="254">
        <v>14343692.597415306</v>
      </c>
      <c r="AP10" s="254">
        <v>0</v>
      </c>
      <c r="AQ10" s="254">
        <v>0</v>
      </c>
      <c r="AR10" s="254">
        <v>0</v>
      </c>
      <c r="AS10" s="254">
        <v>0</v>
      </c>
      <c r="AT10" s="254">
        <v>0</v>
      </c>
      <c r="AU10" s="298">
        <v>14343692.597415306</v>
      </c>
      <c r="AV10" s="310"/>
      <c r="AW10" s="311">
        <f t="shared" ref="AW10:AW41" si="8">AA10</f>
        <v>409</v>
      </c>
      <c r="AX10" s="296">
        <f t="shared" ref="AX10:AX41" si="9">AF10</f>
        <v>0</v>
      </c>
      <c r="AY10" s="296">
        <f t="shared" ref="AY10:AY41" si="10">AG10</f>
        <v>0</v>
      </c>
      <c r="AZ10" s="310">
        <f t="shared" ref="AZ10:AZ41" si="11">AP10</f>
        <v>0</v>
      </c>
      <c r="BA10" s="310">
        <f t="shared" ref="BA10:BA41" si="12">AR10</f>
        <v>0</v>
      </c>
      <c r="BB10" s="310">
        <f t="shared" ref="BB10:BB41" si="13">AS10</f>
        <v>0</v>
      </c>
      <c r="BC10" s="295">
        <f t="shared" ref="BC10:BC41" si="14">SUM(AZ10:BB10)</f>
        <v>0</v>
      </c>
      <c r="BD10"/>
      <c r="BE10" s="294"/>
      <c r="BF10" s="293"/>
      <c r="BG10" s="293"/>
      <c r="BH10" s="293"/>
      <c r="BI10" s="292"/>
      <c r="CA10" s="290">
        <v>409</v>
      </c>
      <c r="CB10" s="288"/>
      <c r="CC10" s="288"/>
      <c r="CD10" s="288"/>
      <c r="CE10" s="288"/>
      <c r="CF10" s="287">
        <f t="shared" ref="CF10:CF41" si="15">SUM(CC10:CE10)</f>
        <v>0</v>
      </c>
      <c r="CG10" s="288"/>
      <c r="CH10" s="288"/>
      <c r="CI10" s="288"/>
      <c r="CJ10" s="287">
        <f t="shared" ref="CJ10:CJ41" si="16">SUM(CG10:CI10)</f>
        <v>0</v>
      </c>
      <c r="CK10" s="291">
        <f t="shared" ref="CK10:CK41" si="17">CF10+CJ10</f>
        <v>0</v>
      </c>
      <c r="CM10" s="290">
        <v>409</v>
      </c>
      <c r="CN10" s="289"/>
      <c r="CO10" s="312"/>
      <c r="CP10" s="312"/>
      <c r="CQ10" s="312"/>
      <c r="CR10" s="287">
        <f t="shared" ref="CR10:CR41" si="18">SUM(CO10:CQ10)</f>
        <v>0</v>
      </c>
    </row>
    <row r="11" spans="1:98" ht="13.7" customHeight="1" x14ac:dyDescent="0.25">
      <c r="A11" s="309">
        <v>410</v>
      </c>
      <c r="B11" s="308" t="s">
        <v>620</v>
      </c>
      <c r="C11" s="307">
        <f t="shared" si="0"/>
        <v>1400.0000000000059</v>
      </c>
      <c r="D11" s="306" t="str">
        <f t="shared" si="1"/>
        <v/>
      </c>
      <c r="E11" s="306"/>
      <c r="F11" s="306">
        <f t="shared" si="2"/>
        <v>1.9278078029202774</v>
      </c>
      <c r="G11" s="305">
        <f t="shared" si="3"/>
        <v>1400.0000000000059</v>
      </c>
      <c r="H11" s="304"/>
      <c r="I11" s="303">
        <f t="shared" si="4"/>
        <v>25989320.300282951</v>
      </c>
      <c r="J11" s="301">
        <f t="shared" si="5"/>
        <v>0</v>
      </c>
      <c r="K11" s="301">
        <f t="shared" si="6"/>
        <v>1313200.0000000012</v>
      </c>
      <c r="L11" s="302">
        <f t="shared" si="7"/>
        <v>27302520.300282951</v>
      </c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0">
        <v>410</v>
      </c>
      <c r="AB11" s="299">
        <v>1400.0000000000059</v>
      </c>
      <c r="AC11" s="299">
        <v>0</v>
      </c>
      <c r="AD11" s="299">
        <v>0</v>
      </c>
      <c r="AE11" s="299">
        <v>0</v>
      </c>
      <c r="AF11" s="299">
        <v>142.07919366450687</v>
      </c>
      <c r="AG11" s="299">
        <v>1.9278078029202774</v>
      </c>
      <c r="AH11" s="254">
        <v>26209040</v>
      </c>
      <c r="AI11" s="254">
        <v>218642.80777537779</v>
      </c>
      <c r="AJ11" s="254">
        <v>29454.821384884788</v>
      </c>
      <c r="AK11" s="254">
        <v>1076.8919416720435</v>
      </c>
      <c r="AL11" s="254">
        <v>25959865.478898063</v>
      </c>
      <c r="AM11" s="254">
        <v>0</v>
      </c>
      <c r="AN11" s="254">
        <v>1311391.716280862</v>
      </c>
      <c r="AO11" s="254">
        <v>27271257.195178963</v>
      </c>
      <c r="AP11" s="254">
        <v>29454.821384884788</v>
      </c>
      <c r="AQ11" s="254">
        <v>0</v>
      </c>
      <c r="AR11" s="254">
        <v>0</v>
      </c>
      <c r="AS11" s="254">
        <v>1808.2837191392216</v>
      </c>
      <c r="AT11" s="254">
        <v>31263.105104024038</v>
      </c>
      <c r="AU11" s="298">
        <v>27302520.300282992</v>
      </c>
      <c r="AV11" s="296"/>
      <c r="AW11" s="311">
        <f t="shared" si="8"/>
        <v>410</v>
      </c>
      <c r="AX11" s="296">
        <f t="shared" si="9"/>
        <v>142.07919366450687</v>
      </c>
      <c r="AY11" s="296">
        <f t="shared" si="10"/>
        <v>1.9278078029202774</v>
      </c>
      <c r="AZ11" s="310">
        <f t="shared" si="11"/>
        <v>29454.821384884788</v>
      </c>
      <c r="BA11" s="310">
        <f t="shared" si="12"/>
        <v>0</v>
      </c>
      <c r="BB11" s="310">
        <f t="shared" si="13"/>
        <v>1808.2837191392216</v>
      </c>
      <c r="BC11" s="295">
        <f t="shared" si="14"/>
        <v>31263.105104024009</v>
      </c>
      <c r="BD11"/>
      <c r="BE11" s="294"/>
      <c r="BF11" s="293"/>
      <c r="BG11" s="293"/>
      <c r="BH11" s="293"/>
      <c r="BI11" s="292"/>
      <c r="CA11" s="290">
        <v>410</v>
      </c>
      <c r="CB11" s="288"/>
      <c r="CC11" s="288"/>
      <c r="CD11" s="288"/>
      <c r="CE11" s="288"/>
      <c r="CF11" s="287">
        <f t="shared" si="15"/>
        <v>0</v>
      </c>
      <c r="CG11" s="288"/>
      <c r="CH11" s="288"/>
      <c r="CI11" s="288"/>
      <c r="CJ11" s="287">
        <f t="shared" si="16"/>
        <v>0</v>
      </c>
      <c r="CK11" s="291">
        <f t="shared" si="17"/>
        <v>0</v>
      </c>
      <c r="CM11" s="290">
        <v>410</v>
      </c>
      <c r="CN11" s="289"/>
      <c r="CO11" s="312"/>
      <c r="CP11" s="312"/>
      <c r="CQ11" s="312"/>
      <c r="CR11" s="287">
        <f t="shared" si="18"/>
        <v>0</v>
      </c>
    </row>
    <row r="12" spans="1:98" ht="13.7" customHeight="1" x14ac:dyDescent="0.25">
      <c r="A12" s="309">
        <v>412</v>
      </c>
      <c r="B12" s="308" t="s">
        <v>619</v>
      </c>
      <c r="C12" s="307">
        <f t="shared" si="0"/>
        <v>544.99999999999864</v>
      </c>
      <c r="D12" s="306" t="str">
        <f t="shared" si="1"/>
        <v/>
      </c>
      <c r="E12" s="306"/>
      <c r="F12" s="306">
        <f t="shared" si="2"/>
        <v>1</v>
      </c>
      <c r="G12" s="305">
        <f t="shared" si="3"/>
        <v>544.99999999999864</v>
      </c>
      <c r="H12" s="304"/>
      <c r="I12" s="303">
        <f t="shared" si="4"/>
        <v>10722635.246295169</v>
      </c>
      <c r="J12" s="301">
        <f t="shared" si="5"/>
        <v>0</v>
      </c>
      <c r="K12" s="301">
        <f t="shared" si="6"/>
        <v>511209.99999999965</v>
      </c>
      <c r="L12" s="302">
        <f t="shared" si="7"/>
        <v>11233845.246295169</v>
      </c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0">
        <v>412</v>
      </c>
      <c r="AB12" s="299">
        <v>544.99999999999864</v>
      </c>
      <c r="AC12" s="299">
        <v>0</v>
      </c>
      <c r="AD12" s="299">
        <v>0</v>
      </c>
      <c r="AE12" s="299">
        <v>0</v>
      </c>
      <c r="AF12" s="299">
        <v>25</v>
      </c>
      <c r="AG12" s="299">
        <v>1</v>
      </c>
      <c r="AH12" s="254">
        <v>10893856</v>
      </c>
      <c r="AI12" s="254">
        <v>157432.22231481483</v>
      </c>
      <c r="AJ12" s="254">
        <v>20495</v>
      </c>
      <c r="AK12" s="254">
        <v>13788.53139001658</v>
      </c>
      <c r="AL12" s="254">
        <v>10702140.246295162</v>
      </c>
      <c r="AM12" s="254">
        <v>0</v>
      </c>
      <c r="AN12" s="254">
        <v>510271.99999999965</v>
      </c>
      <c r="AO12" s="254">
        <v>11212412.246295184</v>
      </c>
      <c r="AP12" s="254">
        <v>20495</v>
      </c>
      <c r="AQ12" s="254">
        <v>0</v>
      </c>
      <c r="AR12" s="254">
        <v>0</v>
      </c>
      <c r="AS12" s="254">
        <v>938</v>
      </c>
      <c r="AT12" s="254">
        <v>21433</v>
      </c>
      <c r="AU12" s="298">
        <v>11233845.246295184</v>
      </c>
      <c r="AV12" s="296"/>
      <c r="AW12" s="311">
        <f t="shared" si="8"/>
        <v>412</v>
      </c>
      <c r="AX12" s="296">
        <f t="shared" si="9"/>
        <v>25</v>
      </c>
      <c r="AY12" s="296">
        <f t="shared" si="10"/>
        <v>1</v>
      </c>
      <c r="AZ12" s="310">
        <f t="shared" si="11"/>
        <v>20495</v>
      </c>
      <c r="BA12" s="310">
        <f t="shared" si="12"/>
        <v>0</v>
      </c>
      <c r="BB12" s="310">
        <f t="shared" si="13"/>
        <v>938</v>
      </c>
      <c r="BC12" s="295">
        <f t="shared" si="14"/>
        <v>21433</v>
      </c>
      <c r="BD12"/>
      <c r="BE12" s="294"/>
      <c r="BF12" s="293"/>
      <c r="BG12" s="293"/>
      <c r="BH12" s="293"/>
      <c r="BI12" s="292"/>
      <c r="CA12" s="290">
        <v>412</v>
      </c>
      <c r="CB12" s="288"/>
      <c r="CC12" s="288"/>
      <c r="CD12" s="288"/>
      <c r="CE12" s="288"/>
      <c r="CF12" s="287">
        <f t="shared" si="15"/>
        <v>0</v>
      </c>
      <c r="CG12" s="288"/>
      <c r="CH12" s="288"/>
      <c r="CI12" s="288"/>
      <c r="CJ12" s="287">
        <f t="shared" si="16"/>
        <v>0</v>
      </c>
      <c r="CK12" s="291">
        <f t="shared" si="17"/>
        <v>0</v>
      </c>
      <c r="CM12" s="290">
        <v>412</v>
      </c>
      <c r="CN12" s="289"/>
      <c r="CO12" s="312"/>
      <c r="CP12" s="312"/>
      <c r="CQ12" s="312"/>
      <c r="CR12" s="287">
        <f t="shared" si="18"/>
        <v>0</v>
      </c>
    </row>
    <row r="13" spans="1:98" ht="13.7" customHeight="1" x14ac:dyDescent="0.25">
      <c r="A13" s="309">
        <v>413</v>
      </c>
      <c r="B13" s="308" t="s">
        <v>618</v>
      </c>
      <c r="C13" s="307">
        <f t="shared" si="0"/>
        <v>219.99999999999983</v>
      </c>
      <c r="D13" s="306" t="str">
        <f t="shared" si="1"/>
        <v/>
      </c>
      <c r="E13" s="306"/>
      <c r="F13" s="306">
        <f t="shared" si="2"/>
        <v>0</v>
      </c>
      <c r="G13" s="305">
        <f t="shared" si="3"/>
        <v>219.99999999999983</v>
      </c>
      <c r="H13" s="304"/>
      <c r="I13" s="303">
        <f t="shared" si="4"/>
        <v>3744824.32</v>
      </c>
      <c r="J13" s="301">
        <f t="shared" si="5"/>
        <v>0</v>
      </c>
      <c r="K13" s="301">
        <f t="shared" si="6"/>
        <v>206360.00000000003</v>
      </c>
      <c r="L13" s="302">
        <f t="shared" si="7"/>
        <v>3951184.32</v>
      </c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0">
        <v>413</v>
      </c>
      <c r="AB13" s="299">
        <v>219.99999999999983</v>
      </c>
      <c r="AC13" s="299">
        <v>0</v>
      </c>
      <c r="AD13" s="299">
        <v>0</v>
      </c>
      <c r="AE13" s="299">
        <v>0</v>
      </c>
      <c r="AF13" s="299">
        <v>0</v>
      </c>
      <c r="AG13" s="299">
        <v>0</v>
      </c>
      <c r="AH13" s="254">
        <v>3748596</v>
      </c>
      <c r="AI13" s="254">
        <v>3771.6799999999989</v>
      </c>
      <c r="AJ13" s="254">
        <v>0</v>
      </c>
      <c r="AK13" s="254">
        <v>0</v>
      </c>
      <c r="AL13" s="254">
        <v>3744824.3200000008</v>
      </c>
      <c r="AM13" s="254">
        <v>0</v>
      </c>
      <c r="AN13" s="254">
        <v>206360.00000000003</v>
      </c>
      <c r="AO13" s="254">
        <v>3951184.3200000031</v>
      </c>
      <c r="AP13" s="254">
        <v>0</v>
      </c>
      <c r="AQ13" s="254">
        <v>0</v>
      </c>
      <c r="AR13" s="254">
        <v>0</v>
      </c>
      <c r="AS13" s="254">
        <v>0</v>
      </c>
      <c r="AT13" s="254">
        <v>0</v>
      </c>
      <c r="AU13" s="298">
        <v>3951184.3200000031</v>
      </c>
      <c r="AV13" s="296"/>
      <c r="AW13" s="311">
        <f t="shared" si="8"/>
        <v>413</v>
      </c>
      <c r="AX13" s="296">
        <f t="shared" si="9"/>
        <v>0</v>
      </c>
      <c r="AY13" s="296">
        <f t="shared" si="10"/>
        <v>0</v>
      </c>
      <c r="AZ13" s="310">
        <f t="shared" si="11"/>
        <v>0</v>
      </c>
      <c r="BA13" s="310">
        <f t="shared" si="12"/>
        <v>0</v>
      </c>
      <c r="BB13" s="310">
        <f t="shared" si="13"/>
        <v>0</v>
      </c>
      <c r="BC13" s="295">
        <f t="shared" si="14"/>
        <v>0</v>
      </c>
      <c r="BD13"/>
      <c r="BE13" s="294"/>
      <c r="BF13" s="293"/>
      <c r="BG13" s="293"/>
      <c r="BH13" s="293"/>
      <c r="BI13" s="292"/>
      <c r="CA13" s="290">
        <v>413</v>
      </c>
      <c r="CB13" s="288"/>
      <c r="CC13" s="288"/>
      <c r="CD13" s="288"/>
      <c r="CE13" s="288"/>
      <c r="CF13" s="287">
        <f t="shared" si="15"/>
        <v>0</v>
      </c>
      <c r="CG13" s="288"/>
      <c r="CH13" s="288"/>
      <c r="CI13" s="288"/>
      <c r="CJ13" s="287">
        <f t="shared" si="16"/>
        <v>0</v>
      </c>
      <c r="CK13" s="291">
        <f t="shared" si="17"/>
        <v>0</v>
      </c>
      <c r="CM13" s="290">
        <v>413</v>
      </c>
      <c r="CN13" s="289"/>
      <c r="CO13" s="312"/>
      <c r="CP13" s="312"/>
      <c r="CQ13" s="312"/>
      <c r="CR13" s="287">
        <f t="shared" si="18"/>
        <v>0</v>
      </c>
    </row>
    <row r="14" spans="1:98" ht="13.7" customHeight="1" x14ac:dyDescent="0.25">
      <c r="A14" s="309">
        <v>414</v>
      </c>
      <c r="B14" s="308" t="s">
        <v>617</v>
      </c>
      <c r="C14" s="307">
        <f t="shared" si="0"/>
        <v>363.00000000000028</v>
      </c>
      <c r="D14" s="306" t="str">
        <f t="shared" si="1"/>
        <v/>
      </c>
      <c r="E14" s="306"/>
      <c r="F14" s="306">
        <f t="shared" si="2"/>
        <v>0</v>
      </c>
      <c r="G14" s="305">
        <f t="shared" si="3"/>
        <v>363.00000000000028</v>
      </c>
      <c r="H14" s="304"/>
      <c r="I14" s="303">
        <f t="shared" si="4"/>
        <v>5737842.3379838709</v>
      </c>
      <c r="J14" s="301">
        <f t="shared" si="5"/>
        <v>0</v>
      </c>
      <c r="K14" s="301">
        <f t="shared" si="6"/>
        <v>340493.99999999983</v>
      </c>
      <c r="L14" s="302">
        <f t="shared" si="7"/>
        <v>6078336.3379838709</v>
      </c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0">
        <v>414</v>
      </c>
      <c r="AB14" s="299">
        <v>363.00000000000028</v>
      </c>
      <c r="AC14" s="299">
        <v>0</v>
      </c>
      <c r="AD14" s="299">
        <v>0</v>
      </c>
      <c r="AE14" s="299">
        <v>0</v>
      </c>
      <c r="AF14" s="299">
        <v>0</v>
      </c>
      <c r="AG14" s="299">
        <v>0</v>
      </c>
      <c r="AH14" s="254">
        <v>5785703</v>
      </c>
      <c r="AI14" s="254">
        <v>47860.662016129034</v>
      </c>
      <c r="AJ14" s="254">
        <v>0</v>
      </c>
      <c r="AK14" s="254">
        <v>0</v>
      </c>
      <c r="AL14" s="254">
        <v>5737842.3379838737</v>
      </c>
      <c r="AM14" s="254">
        <v>0</v>
      </c>
      <c r="AN14" s="254">
        <v>340493.99999999983</v>
      </c>
      <c r="AO14" s="254">
        <v>6078336.337983869</v>
      </c>
      <c r="AP14" s="254">
        <v>0</v>
      </c>
      <c r="AQ14" s="254">
        <v>0</v>
      </c>
      <c r="AR14" s="254">
        <v>0</v>
      </c>
      <c r="AS14" s="254">
        <v>0</v>
      </c>
      <c r="AT14" s="254">
        <v>0</v>
      </c>
      <c r="AU14" s="298">
        <v>6078336.337983869</v>
      </c>
      <c r="AV14" s="296"/>
      <c r="AW14" s="311">
        <f t="shared" si="8"/>
        <v>414</v>
      </c>
      <c r="AX14" s="296">
        <f t="shared" si="9"/>
        <v>0</v>
      </c>
      <c r="AY14" s="296">
        <f t="shared" si="10"/>
        <v>0</v>
      </c>
      <c r="AZ14" s="310">
        <f t="shared" si="11"/>
        <v>0</v>
      </c>
      <c r="BA14" s="310">
        <f t="shared" si="12"/>
        <v>0</v>
      </c>
      <c r="BB14" s="310">
        <f t="shared" si="13"/>
        <v>0</v>
      </c>
      <c r="BC14" s="295">
        <f t="shared" si="14"/>
        <v>0</v>
      </c>
      <c r="BD14"/>
      <c r="BE14" s="294"/>
      <c r="BF14" s="293"/>
      <c r="BG14" s="293"/>
      <c r="BH14" s="293"/>
      <c r="BI14" s="292"/>
      <c r="CA14" s="290">
        <v>414</v>
      </c>
      <c r="CB14" s="288"/>
      <c r="CC14" s="288"/>
      <c r="CD14" s="288"/>
      <c r="CE14" s="288"/>
      <c r="CF14" s="287">
        <f t="shared" si="15"/>
        <v>0</v>
      </c>
      <c r="CG14" s="288"/>
      <c r="CH14" s="288"/>
      <c r="CI14" s="288"/>
      <c r="CJ14" s="287">
        <f t="shared" si="16"/>
        <v>0</v>
      </c>
      <c r="CK14" s="291">
        <f t="shared" si="17"/>
        <v>0</v>
      </c>
      <c r="CM14" s="290">
        <v>414</v>
      </c>
      <c r="CN14" s="289"/>
      <c r="CO14" s="312"/>
      <c r="CP14" s="312"/>
      <c r="CQ14" s="312"/>
      <c r="CR14" s="287">
        <f t="shared" si="18"/>
        <v>0</v>
      </c>
    </row>
    <row r="15" spans="1:98" ht="13.7" customHeight="1" x14ac:dyDescent="0.25">
      <c r="A15" s="309">
        <v>416</v>
      </c>
      <c r="B15" s="308" t="s">
        <v>616</v>
      </c>
      <c r="C15" s="307">
        <f t="shared" si="0"/>
        <v>699.9999999999992</v>
      </c>
      <c r="D15" s="306" t="str">
        <f t="shared" si="1"/>
        <v/>
      </c>
      <c r="E15" s="306"/>
      <c r="F15" s="306">
        <f t="shared" si="2"/>
        <v>0</v>
      </c>
      <c r="G15" s="305">
        <f t="shared" si="3"/>
        <v>699.9999999999992</v>
      </c>
      <c r="H15" s="304"/>
      <c r="I15" s="303">
        <f t="shared" si="4"/>
        <v>14935733.698289499</v>
      </c>
      <c r="J15" s="301">
        <f t="shared" si="5"/>
        <v>40963</v>
      </c>
      <c r="K15" s="301">
        <f t="shared" si="6"/>
        <v>656599.99999999849</v>
      </c>
      <c r="L15" s="302">
        <f t="shared" si="7"/>
        <v>15633296.698289497</v>
      </c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0">
        <v>416</v>
      </c>
      <c r="AB15" s="299">
        <v>699.9999999999992</v>
      </c>
      <c r="AC15" s="299">
        <v>0</v>
      </c>
      <c r="AD15" s="299">
        <v>0</v>
      </c>
      <c r="AE15" s="299">
        <v>0</v>
      </c>
      <c r="AF15" s="299">
        <v>0</v>
      </c>
      <c r="AG15" s="299">
        <v>0</v>
      </c>
      <c r="AH15" s="254">
        <v>15151528</v>
      </c>
      <c r="AI15" s="254">
        <v>204666.28166915037</v>
      </c>
      <c r="AJ15" s="254">
        <v>0</v>
      </c>
      <c r="AK15" s="254">
        <v>11128.020041351079</v>
      </c>
      <c r="AL15" s="254">
        <v>14935733.698289497</v>
      </c>
      <c r="AM15" s="254">
        <v>40963</v>
      </c>
      <c r="AN15" s="254">
        <v>656599.99999999849</v>
      </c>
      <c r="AO15" s="254">
        <v>15633296.698289488</v>
      </c>
      <c r="AP15" s="254">
        <v>0</v>
      </c>
      <c r="AQ15" s="254">
        <v>0</v>
      </c>
      <c r="AR15" s="254">
        <v>0</v>
      </c>
      <c r="AS15" s="254">
        <v>0</v>
      </c>
      <c r="AT15" s="254">
        <v>0</v>
      </c>
      <c r="AU15" s="298">
        <v>15633296.698289488</v>
      </c>
      <c r="AV15" s="296"/>
      <c r="AW15" s="311">
        <f t="shared" si="8"/>
        <v>416</v>
      </c>
      <c r="AX15" s="296">
        <f t="shared" si="9"/>
        <v>0</v>
      </c>
      <c r="AY15" s="296">
        <f t="shared" si="10"/>
        <v>0</v>
      </c>
      <c r="AZ15" s="310">
        <f t="shared" si="11"/>
        <v>0</v>
      </c>
      <c r="BA15" s="310">
        <f t="shared" si="12"/>
        <v>0</v>
      </c>
      <c r="BB15" s="310">
        <f t="shared" si="13"/>
        <v>0</v>
      </c>
      <c r="BC15" s="295">
        <f t="shared" si="14"/>
        <v>0</v>
      </c>
      <c r="BD15"/>
      <c r="BE15" s="294"/>
      <c r="BF15" s="293"/>
      <c r="BG15" s="293"/>
      <c r="BH15" s="293"/>
      <c r="BI15" s="292"/>
      <c r="CA15" s="290">
        <v>416</v>
      </c>
      <c r="CB15" s="288"/>
      <c r="CC15" s="288"/>
      <c r="CD15" s="288"/>
      <c r="CE15" s="288"/>
      <c r="CF15" s="287">
        <f t="shared" si="15"/>
        <v>0</v>
      </c>
      <c r="CG15" s="288"/>
      <c r="CH15" s="288"/>
      <c r="CI15" s="288"/>
      <c r="CJ15" s="287">
        <f t="shared" si="16"/>
        <v>0</v>
      </c>
      <c r="CK15" s="291">
        <f t="shared" si="17"/>
        <v>0</v>
      </c>
      <c r="CM15" s="290">
        <v>416</v>
      </c>
      <c r="CN15" s="289"/>
      <c r="CO15" s="312"/>
      <c r="CP15" s="312"/>
      <c r="CQ15" s="312"/>
      <c r="CR15" s="287">
        <f t="shared" si="18"/>
        <v>0</v>
      </c>
    </row>
    <row r="16" spans="1:98" ht="13.7" customHeight="1" x14ac:dyDescent="0.25">
      <c r="A16" s="309">
        <v>417</v>
      </c>
      <c r="B16" s="308" t="s">
        <v>615</v>
      </c>
      <c r="C16" s="307">
        <f t="shared" si="0"/>
        <v>335.00000000000017</v>
      </c>
      <c r="D16" s="306" t="str">
        <f t="shared" si="1"/>
        <v/>
      </c>
      <c r="E16" s="306"/>
      <c r="F16" s="306">
        <f t="shared" si="2"/>
        <v>2.9999999999999996</v>
      </c>
      <c r="G16" s="305">
        <f t="shared" si="3"/>
        <v>335.00000000000017</v>
      </c>
      <c r="H16" s="304"/>
      <c r="I16" s="303">
        <f t="shared" si="4"/>
        <v>7592372.3201451404</v>
      </c>
      <c r="J16" s="301">
        <f t="shared" si="5"/>
        <v>0</v>
      </c>
      <c r="K16" s="301">
        <f t="shared" si="6"/>
        <v>314230.00000000029</v>
      </c>
      <c r="L16" s="302">
        <f t="shared" si="7"/>
        <v>7906602.3201451404</v>
      </c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0">
        <v>417</v>
      </c>
      <c r="AB16" s="299">
        <v>335.00000000000017</v>
      </c>
      <c r="AC16" s="299">
        <v>0</v>
      </c>
      <c r="AD16" s="299">
        <v>0</v>
      </c>
      <c r="AE16" s="299">
        <v>0</v>
      </c>
      <c r="AF16" s="299">
        <v>2.9999999999999996</v>
      </c>
      <c r="AG16" s="299">
        <v>2.9999999999999996</v>
      </c>
      <c r="AH16" s="254">
        <v>7698450</v>
      </c>
      <c r="AI16" s="254">
        <v>97799.354881656822</v>
      </c>
      <c r="AJ16" s="254">
        <v>70125</v>
      </c>
      <c r="AK16" s="254">
        <v>8278.3249732026543</v>
      </c>
      <c r="AL16" s="254">
        <v>7522247.3201451376</v>
      </c>
      <c r="AM16" s="254">
        <v>0</v>
      </c>
      <c r="AN16" s="254">
        <v>311416.00000000029</v>
      </c>
      <c r="AO16" s="254">
        <v>7833663.3201451413</v>
      </c>
      <c r="AP16" s="254">
        <v>70125</v>
      </c>
      <c r="AQ16" s="254">
        <v>0</v>
      </c>
      <c r="AR16" s="254">
        <v>0</v>
      </c>
      <c r="AS16" s="254">
        <v>2814.0000000000005</v>
      </c>
      <c r="AT16" s="254">
        <v>72939</v>
      </c>
      <c r="AU16" s="298">
        <v>7906602.3201451451</v>
      </c>
      <c r="AV16" s="296"/>
      <c r="AW16" s="311">
        <f t="shared" si="8"/>
        <v>417</v>
      </c>
      <c r="AX16" s="296">
        <f t="shared" si="9"/>
        <v>2.9999999999999996</v>
      </c>
      <c r="AY16" s="296">
        <f t="shared" si="10"/>
        <v>2.9999999999999996</v>
      </c>
      <c r="AZ16" s="310">
        <f t="shared" si="11"/>
        <v>70125</v>
      </c>
      <c r="BA16" s="310">
        <f t="shared" si="12"/>
        <v>0</v>
      </c>
      <c r="BB16" s="310">
        <f t="shared" si="13"/>
        <v>2814.0000000000005</v>
      </c>
      <c r="BC16" s="295">
        <f t="shared" si="14"/>
        <v>72939</v>
      </c>
      <c r="BD16"/>
      <c r="BE16" s="294"/>
      <c r="BF16" s="293"/>
      <c r="BG16" s="293"/>
      <c r="BH16" s="293"/>
      <c r="BI16" s="292"/>
      <c r="CA16" s="290">
        <v>417</v>
      </c>
      <c r="CB16" s="288"/>
      <c r="CC16" s="288"/>
      <c r="CD16" s="288"/>
      <c r="CE16" s="288"/>
      <c r="CF16" s="287">
        <f t="shared" si="15"/>
        <v>0</v>
      </c>
      <c r="CG16" s="288"/>
      <c r="CH16" s="288"/>
      <c r="CI16" s="288"/>
      <c r="CJ16" s="287">
        <f t="shared" si="16"/>
        <v>0</v>
      </c>
      <c r="CK16" s="291">
        <f t="shared" si="17"/>
        <v>0</v>
      </c>
      <c r="CM16" s="290">
        <v>417</v>
      </c>
      <c r="CN16" s="289"/>
      <c r="CO16" s="312"/>
      <c r="CP16" s="312"/>
      <c r="CQ16" s="312"/>
      <c r="CR16" s="287">
        <f t="shared" si="18"/>
        <v>0</v>
      </c>
    </row>
    <row r="17" spans="1:96" ht="13.7" customHeight="1" x14ac:dyDescent="0.25">
      <c r="A17" s="309">
        <v>418</v>
      </c>
      <c r="B17" s="308" t="s">
        <v>614</v>
      </c>
      <c r="C17" s="307">
        <f t="shared" si="0"/>
        <v>396.00000000000011</v>
      </c>
      <c r="D17" s="306" t="str">
        <f t="shared" si="1"/>
        <v/>
      </c>
      <c r="E17" s="306"/>
      <c r="F17" s="306">
        <f t="shared" si="2"/>
        <v>0</v>
      </c>
      <c r="G17" s="305">
        <f t="shared" si="3"/>
        <v>396.00000000000011</v>
      </c>
      <c r="H17" s="304"/>
      <c r="I17" s="303">
        <f t="shared" si="4"/>
        <v>6390822.270676692</v>
      </c>
      <c r="J17" s="301">
        <f t="shared" si="5"/>
        <v>0</v>
      </c>
      <c r="K17" s="301">
        <f t="shared" si="6"/>
        <v>371448.00000000023</v>
      </c>
      <c r="L17" s="302">
        <f t="shared" si="7"/>
        <v>6762270.270676692</v>
      </c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0">
        <v>418</v>
      </c>
      <c r="AB17" s="299">
        <v>396.00000000000011</v>
      </c>
      <c r="AC17" s="299">
        <v>0</v>
      </c>
      <c r="AD17" s="299">
        <v>0</v>
      </c>
      <c r="AE17" s="299">
        <v>0</v>
      </c>
      <c r="AF17" s="299">
        <v>0</v>
      </c>
      <c r="AG17" s="299">
        <v>0</v>
      </c>
      <c r="AH17" s="254">
        <v>6469596</v>
      </c>
      <c r="AI17" s="254">
        <v>78773.729323308275</v>
      </c>
      <c r="AJ17" s="254">
        <v>0</v>
      </c>
      <c r="AK17" s="254">
        <v>0</v>
      </c>
      <c r="AL17" s="254">
        <v>6390822.2706766911</v>
      </c>
      <c r="AM17" s="254">
        <v>0</v>
      </c>
      <c r="AN17" s="254">
        <v>371448.00000000023</v>
      </c>
      <c r="AO17" s="254">
        <v>6762270.270676692</v>
      </c>
      <c r="AP17" s="254">
        <v>0</v>
      </c>
      <c r="AQ17" s="254">
        <v>0</v>
      </c>
      <c r="AR17" s="254">
        <v>0</v>
      </c>
      <c r="AS17" s="254">
        <v>0</v>
      </c>
      <c r="AT17" s="254">
        <v>0</v>
      </c>
      <c r="AU17" s="298">
        <v>6762270.270676692</v>
      </c>
      <c r="AV17" s="296"/>
      <c r="AW17" s="311">
        <f t="shared" si="8"/>
        <v>418</v>
      </c>
      <c r="AX17" s="296">
        <f t="shared" si="9"/>
        <v>0</v>
      </c>
      <c r="AY17" s="296">
        <f t="shared" si="10"/>
        <v>0</v>
      </c>
      <c r="AZ17" s="310">
        <f t="shared" si="11"/>
        <v>0</v>
      </c>
      <c r="BA17" s="310">
        <f t="shared" si="12"/>
        <v>0</v>
      </c>
      <c r="BB17" s="310">
        <f t="shared" si="13"/>
        <v>0</v>
      </c>
      <c r="BC17" s="295">
        <f t="shared" si="14"/>
        <v>0</v>
      </c>
      <c r="BD17"/>
      <c r="BE17" s="294"/>
      <c r="BF17" s="293"/>
      <c r="BG17" s="293"/>
      <c r="BH17" s="293"/>
      <c r="BI17" s="292"/>
      <c r="CA17" s="290">
        <v>418</v>
      </c>
      <c r="CB17" s="288"/>
      <c r="CC17" s="288"/>
      <c r="CD17" s="288"/>
      <c r="CE17" s="288"/>
      <c r="CF17" s="287">
        <f t="shared" si="15"/>
        <v>0</v>
      </c>
      <c r="CG17" s="288"/>
      <c r="CH17" s="288"/>
      <c r="CI17" s="288"/>
      <c r="CJ17" s="287">
        <f t="shared" si="16"/>
        <v>0</v>
      </c>
      <c r="CK17" s="291">
        <f t="shared" si="17"/>
        <v>0</v>
      </c>
      <c r="CM17" s="290">
        <v>418</v>
      </c>
      <c r="CN17" s="289"/>
      <c r="CO17" s="312"/>
      <c r="CP17" s="312"/>
      <c r="CQ17" s="312"/>
      <c r="CR17" s="287">
        <f t="shared" si="18"/>
        <v>0</v>
      </c>
    </row>
    <row r="18" spans="1:96" ht="13.7" customHeight="1" x14ac:dyDescent="0.25">
      <c r="A18" s="309">
        <v>419</v>
      </c>
      <c r="B18" s="308" t="s">
        <v>613</v>
      </c>
      <c r="C18" s="307">
        <f t="shared" si="0"/>
        <v>216.00000000000003</v>
      </c>
      <c r="D18" s="306" t="str">
        <f t="shared" si="1"/>
        <v/>
      </c>
      <c r="E18" s="306"/>
      <c r="F18" s="306">
        <f t="shared" si="2"/>
        <v>0</v>
      </c>
      <c r="G18" s="305">
        <f t="shared" si="3"/>
        <v>216.00000000000003</v>
      </c>
      <c r="H18" s="304"/>
      <c r="I18" s="303">
        <f t="shared" si="4"/>
        <v>4224449.520547431</v>
      </c>
      <c r="J18" s="301">
        <f t="shared" si="5"/>
        <v>0</v>
      </c>
      <c r="K18" s="301">
        <f t="shared" si="6"/>
        <v>202607.99999999997</v>
      </c>
      <c r="L18" s="302">
        <f t="shared" si="7"/>
        <v>4427057.520547431</v>
      </c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0">
        <v>419</v>
      </c>
      <c r="AB18" s="299">
        <v>216.00000000000003</v>
      </c>
      <c r="AC18" s="299">
        <v>0</v>
      </c>
      <c r="AD18" s="299">
        <v>0</v>
      </c>
      <c r="AE18" s="299">
        <v>0</v>
      </c>
      <c r="AF18" s="299">
        <v>0</v>
      </c>
      <c r="AG18" s="299">
        <v>0</v>
      </c>
      <c r="AH18" s="254">
        <v>4297098</v>
      </c>
      <c r="AI18" s="254">
        <v>63511.397720207242</v>
      </c>
      <c r="AJ18" s="254">
        <v>0</v>
      </c>
      <c r="AK18" s="254">
        <v>9137.0817323614738</v>
      </c>
      <c r="AL18" s="254">
        <v>4224449.52054743</v>
      </c>
      <c r="AM18" s="254">
        <v>0</v>
      </c>
      <c r="AN18" s="254">
        <v>202607.99999999997</v>
      </c>
      <c r="AO18" s="254">
        <v>4427057.5205474319</v>
      </c>
      <c r="AP18" s="254">
        <v>0</v>
      </c>
      <c r="AQ18" s="254">
        <v>0</v>
      </c>
      <c r="AR18" s="254">
        <v>0</v>
      </c>
      <c r="AS18" s="254">
        <v>0</v>
      </c>
      <c r="AT18" s="254">
        <v>0</v>
      </c>
      <c r="AU18" s="298">
        <v>4427057.5205474319</v>
      </c>
      <c r="AV18" s="296"/>
      <c r="AW18" s="311">
        <f t="shared" si="8"/>
        <v>419</v>
      </c>
      <c r="AX18" s="296">
        <f t="shared" si="9"/>
        <v>0</v>
      </c>
      <c r="AY18" s="296">
        <f t="shared" si="10"/>
        <v>0</v>
      </c>
      <c r="AZ18" s="310">
        <f t="shared" si="11"/>
        <v>0</v>
      </c>
      <c r="BA18" s="310">
        <f t="shared" si="12"/>
        <v>0</v>
      </c>
      <c r="BB18" s="310">
        <f t="shared" si="13"/>
        <v>0</v>
      </c>
      <c r="BC18" s="295">
        <f t="shared" si="14"/>
        <v>0</v>
      </c>
      <c r="BD18"/>
      <c r="BE18" s="294"/>
      <c r="BF18" s="293"/>
      <c r="BG18" s="293"/>
      <c r="BH18" s="293"/>
      <c r="BI18" s="292"/>
      <c r="CA18" s="290">
        <v>419</v>
      </c>
      <c r="CB18" s="288"/>
      <c r="CC18" s="288"/>
      <c r="CD18" s="288"/>
      <c r="CE18" s="288"/>
      <c r="CF18" s="287">
        <f t="shared" si="15"/>
        <v>0</v>
      </c>
      <c r="CG18" s="288"/>
      <c r="CH18" s="288"/>
      <c r="CI18" s="288"/>
      <c r="CJ18" s="287">
        <f t="shared" si="16"/>
        <v>0</v>
      </c>
      <c r="CK18" s="291">
        <f t="shared" si="17"/>
        <v>0</v>
      </c>
      <c r="CM18" s="290">
        <v>419</v>
      </c>
      <c r="CN18" s="289"/>
      <c r="CO18" s="312"/>
      <c r="CP18" s="312"/>
      <c r="CQ18" s="312"/>
      <c r="CR18" s="287">
        <f t="shared" si="18"/>
        <v>0</v>
      </c>
    </row>
    <row r="19" spans="1:96" ht="13.7" customHeight="1" x14ac:dyDescent="0.25">
      <c r="A19" s="309">
        <v>420</v>
      </c>
      <c r="B19" s="308" t="s">
        <v>612</v>
      </c>
      <c r="C19" s="307">
        <f t="shared" si="0"/>
        <v>350.00000000000171</v>
      </c>
      <c r="D19" s="306" t="str">
        <f t="shared" si="1"/>
        <v/>
      </c>
      <c r="E19" s="306"/>
      <c r="F19" s="306">
        <f t="shared" si="2"/>
        <v>3.12356014036689</v>
      </c>
      <c r="G19" s="305">
        <f t="shared" si="3"/>
        <v>350.00000000000171</v>
      </c>
      <c r="H19" s="304"/>
      <c r="I19" s="303">
        <f t="shared" si="4"/>
        <v>8953853.1745770946</v>
      </c>
      <c r="J19" s="301">
        <f t="shared" si="5"/>
        <v>0</v>
      </c>
      <c r="K19" s="301">
        <f t="shared" si="6"/>
        <v>328300.00000000134</v>
      </c>
      <c r="L19" s="302">
        <f t="shared" si="7"/>
        <v>9282153.1745770965</v>
      </c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0">
        <v>420</v>
      </c>
      <c r="AB19" s="299">
        <v>350.00000000000171</v>
      </c>
      <c r="AC19" s="299">
        <v>0</v>
      </c>
      <c r="AD19" s="299">
        <v>0</v>
      </c>
      <c r="AE19" s="299">
        <v>0</v>
      </c>
      <c r="AF19" s="299">
        <v>14</v>
      </c>
      <c r="AG19" s="299">
        <v>3.12356014036689</v>
      </c>
      <c r="AH19" s="254">
        <v>9048824</v>
      </c>
      <c r="AI19" s="254">
        <v>93067.920058139396</v>
      </c>
      <c r="AJ19" s="254">
        <v>54982.757607809792</v>
      </c>
      <c r="AK19" s="254">
        <v>1902.9053647665114</v>
      </c>
      <c r="AL19" s="254">
        <v>8898870.41696929</v>
      </c>
      <c r="AM19" s="254">
        <v>0</v>
      </c>
      <c r="AN19" s="254">
        <v>325370.10058833717</v>
      </c>
      <c r="AO19" s="254">
        <v>9224240.517557608</v>
      </c>
      <c r="AP19" s="254">
        <v>54982.757607809792</v>
      </c>
      <c r="AQ19" s="254">
        <v>0</v>
      </c>
      <c r="AR19" s="254">
        <v>0</v>
      </c>
      <c r="AS19" s="254">
        <v>2929.8994116641425</v>
      </c>
      <c r="AT19" s="254">
        <v>57912.657019473947</v>
      </c>
      <c r="AU19" s="298">
        <v>9282153.1745770741</v>
      </c>
      <c r="AV19" s="296"/>
      <c r="AW19" s="311">
        <f t="shared" si="8"/>
        <v>420</v>
      </c>
      <c r="AX19" s="296">
        <f t="shared" si="9"/>
        <v>14</v>
      </c>
      <c r="AY19" s="296">
        <f t="shared" si="10"/>
        <v>3.12356014036689</v>
      </c>
      <c r="AZ19" s="310">
        <f t="shared" si="11"/>
        <v>54982.757607809792</v>
      </c>
      <c r="BA19" s="310">
        <f t="shared" si="12"/>
        <v>0</v>
      </c>
      <c r="BB19" s="310">
        <f t="shared" si="13"/>
        <v>2929.8994116641425</v>
      </c>
      <c r="BC19" s="295">
        <f t="shared" si="14"/>
        <v>57912.657019473932</v>
      </c>
      <c r="BD19"/>
      <c r="BE19" s="294"/>
      <c r="BF19" s="293"/>
      <c r="BG19" s="293"/>
      <c r="BH19" s="293"/>
      <c r="BI19" s="292"/>
      <c r="CA19" s="290">
        <v>420</v>
      </c>
      <c r="CB19" s="288"/>
      <c r="CC19" s="288"/>
      <c r="CD19" s="288"/>
      <c r="CE19" s="288"/>
      <c r="CF19" s="287">
        <f t="shared" si="15"/>
        <v>0</v>
      </c>
      <c r="CG19" s="288"/>
      <c r="CH19" s="288"/>
      <c r="CI19" s="288"/>
      <c r="CJ19" s="287">
        <f t="shared" si="16"/>
        <v>0</v>
      </c>
      <c r="CK19" s="291">
        <f t="shared" si="17"/>
        <v>0</v>
      </c>
      <c r="CM19" s="290">
        <v>420</v>
      </c>
      <c r="CN19" s="289"/>
      <c r="CO19" s="312"/>
      <c r="CP19" s="312"/>
      <c r="CQ19" s="312"/>
      <c r="CR19" s="287">
        <f t="shared" si="18"/>
        <v>0</v>
      </c>
    </row>
    <row r="20" spans="1:96" ht="13.7" customHeight="1" x14ac:dyDescent="0.25">
      <c r="A20" s="309">
        <v>426</v>
      </c>
      <c r="B20" s="308" t="s">
        <v>611</v>
      </c>
      <c r="C20" s="307">
        <f t="shared" si="0"/>
        <v>400.0000000000004</v>
      </c>
      <c r="D20" s="306" t="str">
        <f t="shared" si="1"/>
        <v/>
      </c>
      <c r="E20" s="306"/>
      <c r="F20" s="306">
        <f t="shared" si="2"/>
        <v>0</v>
      </c>
      <c r="G20" s="305">
        <f t="shared" si="3"/>
        <v>400.0000000000004</v>
      </c>
      <c r="H20" s="304"/>
      <c r="I20" s="303">
        <f t="shared" si="4"/>
        <v>5790765.0999999996</v>
      </c>
      <c r="J20" s="301">
        <f t="shared" si="5"/>
        <v>246820</v>
      </c>
      <c r="K20" s="301">
        <f t="shared" si="6"/>
        <v>375199.99999999953</v>
      </c>
      <c r="L20" s="302">
        <f t="shared" si="7"/>
        <v>6412785.0999999996</v>
      </c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0">
        <v>426</v>
      </c>
      <c r="AB20" s="299">
        <v>400.0000000000004</v>
      </c>
      <c r="AC20" s="299">
        <v>0</v>
      </c>
      <c r="AD20" s="299">
        <v>0</v>
      </c>
      <c r="AE20" s="299">
        <v>0</v>
      </c>
      <c r="AF20" s="299">
        <v>0</v>
      </c>
      <c r="AG20" s="299">
        <v>0</v>
      </c>
      <c r="AH20" s="254">
        <v>5806840</v>
      </c>
      <c r="AI20" s="254">
        <v>16074.899999999991</v>
      </c>
      <c r="AJ20" s="254">
        <v>0</v>
      </c>
      <c r="AK20" s="254">
        <v>0</v>
      </c>
      <c r="AL20" s="254">
        <v>5790765.1000000071</v>
      </c>
      <c r="AM20" s="254">
        <v>246820</v>
      </c>
      <c r="AN20" s="254">
        <v>375199.99999999953</v>
      </c>
      <c r="AO20" s="254">
        <v>6412785.1000000006</v>
      </c>
      <c r="AP20" s="254">
        <v>0</v>
      </c>
      <c r="AQ20" s="254">
        <v>0</v>
      </c>
      <c r="AR20" s="254">
        <v>0</v>
      </c>
      <c r="AS20" s="254">
        <v>0</v>
      </c>
      <c r="AT20" s="254">
        <v>0</v>
      </c>
      <c r="AU20" s="298">
        <v>6412785.1000000006</v>
      </c>
      <c r="AV20" s="296"/>
      <c r="AW20" s="311">
        <f t="shared" si="8"/>
        <v>426</v>
      </c>
      <c r="AX20" s="296">
        <f t="shared" si="9"/>
        <v>0</v>
      </c>
      <c r="AY20" s="296">
        <f t="shared" si="10"/>
        <v>0</v>
      </c>
      <c r="AZ20" s="310">
        <f t="shared" si="11"/>
        <v>0</v>
      </c>
      <c r="BA20" s="310">
        <f t="shared" si="12"/>
        <v>0</v>
      </c>
      <c r="BB20" s="310">
        <f t="shared" si="13"/>
        <v>0</v>
      </c>
      <c r="BC20" s="295">
        <f t="shared" si="14"/>
        <v>0</v>
      </c>
      <c r="BD20"/>
      <c r="BE20" s="294"/>
      <c r="BF20" s="293"/>
      <c r="BG20" s="293"/>
      <c r="BH20" s="293"/>
      <c r="BI20" s="292"/>
      <c r="CA20" s="290">
        <v>426</v>
      </c>
      <c r="CB20" s="288"/>
      <c r="CC20" s="288"/>
      <c r="CD20" s="288"/>
      <c r="CE20" s="288"/>
      <c r="CF20" s="287">
        <f t="shared" si="15"/>
        <v>0</v>
      </c>
      <c r="CG20" s="288"/>
      <c r="CH20" s="288"/>
      <c r="CI20" s="288"/>
      <c r="CJ20" s="287">
        <f t="shared" si="16"/>
        <v>0</v>
      </c>
      <c r="CK20" s="291">
        <f t="shared" si="17"/>
        <v>0</v>
      </c>
      <c r="CM20" s="290">
        <v>426</v>
      </c>
      <c r="CN20" s="289"/>
      <c r="CO20" s="312"/>
      <c r="CP20" s="312"/>
      <c r="CQ20" s="312"/>
      <c r="CR20" s="287">
        <f t="shared" si="18"/>
        <v>0</v>
      </c>
    </row>
    <row r="21" spans="1:96" ht="15" x14ac:dyDescent="0.25">
      <c r="A21" s="309">
        <v>428</v>
      </c>
      <c r="B21" s="308" t="s">
        <v>610</v>
      </c>
      <c r="C21" s="307">
        <f t="shared" si="0"/>
        <v>2220.9999999999882</v>
      </c>
      <c r="D21" s="306" t="str">
        <f t="shared" si="1"/>
        <v/>
      </c>
      <c r="E21" s="306"/>
      <c r="F21" s="306">
        <f t="shared" si="2"/>
        <v>8.9720397632122904</v>
      </c>
      <c r="G21" s="305">
        <f t="shared" si="3"/>
        <v>2220.9999999999882</v>
      </c>
      <c r="H21" s="304"/>
      <c r="I21" s="303">
        <f t="shared" si="4"/>
        <v>43962995.629534028</v>
      </c>
      <c r="J21" s="301">
        <f t="shared" si="5"/>
        <v>0</v>
      </c>
      <c r="K21" s="301">
        <f t="shared" si="6"/>
        <v>2083297.9999999877</v>
      </c>
      <c r="L21" s="302">
        <f t="shared" si="7"/>
        <v>46046293.629534014</v>
      </c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0">
        <v>428</v>
      </c>
      <c r="AB21" s="299">
        <v>2220.9999999999882</v>
      </c>
      <c r="AC21" s="299">
        <v>0</v>
      </c>
      <c r="AD21" s="299">
        <v>0</v>
      </c>
      <c r="AE21" s="299">
        <v>0</v>
      </c>
      <c r="AF21" s="299">
        <v>14.999999999999995</v>
      </c>
      <c r="AG21" s="299">
        <v>8.9720397632122904</v>
      </c>
      <c r="AH21" s="254">
        <v>44566951</v>
      </c>
      <c r="AI21" s="254">
        <v>586085.81010228849</v>
      </c>
      <c r="AJ21" s="254">
        <v>170367.33877933375</v>
      </c>
      <c r="AK21" s="254">
        <v>17869.560363683624</v>
      </c>
      <c r="AL21" s="254">
        <v>43792628.290754735</v>
      </c>
      <c r="AM21" s="254">
        <v>0</v>
      </c>
      <c r="AN21" s="254">
        <v>2074882.2267020945</v>
      </c>
      <c r="AO21" s="254">
        <v>45867510.517456815</v>
      </c>
      <c r="AP21" s="254">
        <v>170367.33877933375</v>
      </c>
      <c r="AQ21" s="254">
        <v>0</v>
      </c>
      <c r="AR21" s="254">
        <v>0</v>
      </c>
      <c r="AS21" s="254">
        <v>8415.7732978931344</v>
      </c>
      <c r="AT21" s="254">
        <v>178783.11207722695</v>
      </c>
      <c r="AU21" s="298">
        <v>46046293.629534043</v>
      </c>
      <c r="AV21" s="296"/>
      <c r="AW21" s="311">
        <f t="shared" si="8"/>
        <v>428</v>
      </c>
      <c r="AX21" s="296">
        <f t="shared" si="9"/>
        <v>14.999999999999995</v>
      </c>
      <c r="AY21" s="296">
        <f t="shared" si="10"/>
        <v>8.9720397632122904</v>
      </c>
      <c r="AZ21" s="310">
        <f t="shared" si="11"/>
        <v>170367.33877933375</v>
      </c>
      <c r="BA21" s="310">
        <f t="shared" si="12"/>
        <v>0</v>
      </c>
      <c r="BB21" s="310">
        <f t="shared" si="13"/>
        <v>8415.7732978931344</v>
      </c>
      <c r="BC21" s="295">
        <f t="shared" si="14"/>
        <v>178783.11207722689</v>
      </c>
      <c r="BD21"/>
      <c r="BE21" s="294"/>
      <c r="BF21" s="293"/>
      <c r="BG21" s="293"/>
      <c r="BH21" s="293"/>
      <c r="BI21" s="292"/>
      <c r="CA21" s="290">
        <v>428</v>
      </c>
      <c r="CB21" s="288"/>
      <c r="CC21" s="288"/>
      <c r="CD21" s="288"/>
      <c r="CE21" s="288"/>
      <c r="CF21" s="287">
        <f t="shared" si="15"/>
        <v>0</v>
      </c>
      <c r="CG21" s="288"/>
      <c r="CH21" s="288"/>
      <c r="CI21" s="288"/>
      <c r="CJ21" s="287">
        <f t="shared" si="16"/>
        <v>0</v>
      </c>
      <c r="CK21" s="291">
        <f t="shared" si="17"/>
        <v>0</v>
      </c>
      <c r="CM21" s="290">
        <v>428</v>
      </c>
      <c r="CN21" s="289"/>
      <c r="CO21" s="312"/>
      <c r="CP21" s="312"/>
      <c r="CQ21" s="312"/>
      <c r="CR21" s="287">
        <f t="shared" si="18"/>
        <v>0</v>
      </c>
    </row>
    <row r="22" spans="1:96" ht="15" x14ac:dyDescent="0.25">
      <c r="A22" s="309">
        <v>429</v>
      </c>
      <c r="B22" s="308" t="s">
        <v>609</v>
      </c>
      <c r="C22" s="307">
        <f t="shared" si="0"/>
        <v>1586.0000000000084</v>
      </c>
      <c r="D22" s="306" t="str">
        <f t="shared" si="1"/>
        <v/>
      </c>
      <c r="E22" s="306"/>
      <c r="F22" s="306">
        <f t="shared" si="2"/>
        <v>85.686230373400306</v>
      </c>
      <c r="G22" s="305">
        <f t="shared" si="3"/>
        <v>1586.0000000000084</v>
      </c>
      <c r="H22" s="304"/>
      <c r="I22" s="303">
        <f t="shared" si="4"/>
        <v>23291667.789523222</v>
      </c>
      <c r="J22" s="301">
        <f t="shared" si="5"/>
        <v>957699</v>
      </c>
      <c r="K22" s="301">
        <f t="shared" si="6"/>
        <v>1487668.0000000021</v>
      </c>
      <c r="L22" s="302">
        <f t="shared" si="7"/>
        <v>25737034.789523225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0">
        <v>429</v>
      </c>
      <c r="AB22" s="299">
        <v>1586.0000000000084</v>
      </c>
      <c r="AC22" s="299">
        <v>0</v>
      </c>
      <c r="AD22" s="299">
        <v>0</v>
      </c>
      <c r="AE22" s="299">
        <v>0</v>
      </c>
      <c r="AF22" s="299">
        <v>322.98204334365465</v>
      </c>
      <c r="AG22" s="299">
        <v>85.686230373400306</v>
      </c>
      <c r="AH22" s="254">
        <v>23455081</v>
      </c>
      <c r="AI22" s="254">
        <v>163413.21047677996</v>
      </c>
      <c r="AJ22" s="254">
        <v>1261821.2109588736</v>
      </c>
      <c r="AK22" s="254">
        <v>0</v>
      </c>
      <c r="AL22" s="254">
        <v>22029846.578564379</v>
      </c>
      <c r="AM22" s="254">
        <v>957699</v>
      </c>
      <c r="AN22" s="254">
        <v>1407294.3159097526</v>
      </c>
      <c r="AO22" s="254">
        <v>24394839.894474138</v>
      </c>
      <c r="AP22" s="254">
        <v>1261821.2109588736</v>
      </c>
      <c r="AQ22" s="254">
        <v>0</v>
      </c>
      <c r="AR22" s="254">
        <v>0</v>
      </c>
      <c r="AS22" s="254">
        <v>80373.684090249502</v>
      </c>
      <c r="AT22" s="254">
        <v>1342194.8950491233</v>
      </c>
      <c r="AU22" s="298">
        <v>25737034.789523259</v>
      </c>
      <c r="AV22" s="296"/>
      <c r="AW22" s="311">
        <f t="shared" si="8"/>
        <v>429</v>
      </c>
      <c r="AX22" s="296">
        <f t="shared" si="9"/>
        <v>322.98204334365465</v>
      </c>
      <c r="AY22" s="296">
        <f t="shared" si="10"/>
        <v>85.686230373400306</v>
      </c>
      <c r="AZ22" s="310">
        <f t="shared" si="11"/>
        <v>1261821.2109588736</v>
      </c>
      <c r="BA22" s="310">
        <f t="shared" si="12"/>
        <v>0</v>
      </c>
      <c r="BB22" s="310">
        <f t="shared" si="13"/>
        <v>80373.684090249502</v>
      </c>
      <c r="BC22" s="295">
        <f t="shared" si="14"/>
        <v>1342194.8950491231</v>
      </c>
      <c r="BD22"/>
      <c r="BE22" s="294"/>
      <c r="BF22" s="293"/>
      <c r="BG22" s="293"/>
      <c r="BH22" s="293"/>
      <c r="BI22" s="292"/>
      <c r="CA22" s="290">
        <v>429</v>
      </c>
      <c r="CB22" s="288"/>
      <c r="CC22" s="288"/>
      <c r="CD22" s="288"/>
      <c r="CE22" s="288"/>
      <c r="CF22" s="287">
        <f t="shared" si="15"/>
        <v>0</v>
      </c>
      <c r="CG22" s="288"/>
      <c r="CH22" s="288"/>
      <c r="CI22" s="288"/>
      <c r="CJ22" s="287">
        <f t="shared" si="16"/>
        <v>0</v>
      </c>
      <c r="CK22" s="291">
        <f t="shared" si="17"/>
        <v>0</v>
      </c>
      <c r="CM22" s="290">
        <v>429</v>
      </c>
      <c r="CN22" s="289"/>
      <c r="CO22" s="312"/>
      <c r="CP22" s="312"/>
      <c r="CQ22" s="312"/>
      <c r="CR22" s="287">
        <f t="shared" si="18"/>
        <v>0</v>
      </c>
    </row>
    <row r="23" spans="1:96" ht="15" x14ac:dyDescent="0.25">
      <c r="A23" s="309">
        <v>430</v>
      </c>
      <c r="B23" s="308" t="s">
        <v>608</v>
      </c>
      <c r="C23" s="307">
        <f t="shared" si="0"/>
        <v>965.99999999999841</v>
      </c>
      <c r="D23" s="306" t="str">
        <f t="shared" si="1"/>
        <v/>
      </c>
      <c r="E23" s="306"/>
      <c r="F23" s="306">
        <f t="shared" si="2"/>
        <v>0</v>
      </c>
      <c r="G23" s="305">
        <f t="shared" si="3"/>
        <v>965.99999999999841</v>
      </c>
      <c r="H23" s="304"/>
      <c r="I23" s="303">
        <f t="shared" si="4"/>
        <v>14233030.25</v>
      </c>
      <c r="J23" s="301">
        <f t="shared" si="5"/>
        <v>0</v>
      </c>
      <c r="K23" s="301">
        <f t="shared" si="6"/>
        <v>906108.00000000012</v>
      </c>
      <c r="L23" s="302">
        <f t="shared" si="7"/>
        <v>15139138.25</v>
      </c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0">
        <v>430</v>
      </c>
      <c r="AB23" s="299">
        <v>965.99999999999841</v>
      </c>
      <c r="AC23" s="299">
        <v>0</v>
      </c>
      <c r="AD23" s="299">
        <v>0</v>
      </c>
      <c r="AE23" s="299">
        <v>0</v>
      </c>
      <c r="AF23" s="299">
        <v>0</v>
      </c>
      <c r="AG23" s="299">
        <v>0</v>
      </c>
      <c r="AH23" s="254">
        <v>14289911</v>
      </c>
      <c r="AI23" s="254">
        <v>184005.41999999993</v>
      </c>
      <c r="AJ23" s="254">
        <v>0</v>
      </c>
      <c r="AK23" s="254">
        <v>0</v>
      </c>
      <c r="AL23" s="254">
        <v>14105905.579999981</v>
      </c>
      <c r="AM23" s="254">
        <v>0</v>
      </c>
      <c r="AN23" s="254">
        <v>906108.00000000012</v>
      </c>
      <c r="AO23" s="254">
        <v>15012013.579999978</v>
      </c>
      <c r="AP23" s="254">
        <v>0</v>
      </c>
      <c r="AQ23" s="254">
        <v>127124.66999999982</v>
      </c>
      <c r="AR23" s="254">
        <v>0</v>
      </c>
      <c r="AS23" s="254">
        <v>0</v>
      </c>
      <c r="AT23" s="254">
        <v>127124.66999999982</v>
      </c>
      <c r="AU23" s="298">
        <v>15139138.250000002</v>
      </c>
      <c r="AV23" s="296"/>
      <c r="AW23" s="311">
        <f t="shared" si="8"/>
        <v>430</v>
      </c>
      <c r="AX23" s="296">
        <f t="shared" si="9"/>
        <v>0</v>
      </c>
      <c r="AY23" s="296">
        <f t="shared" si="10"/>
        <v>0</v>
      </c>
      <c r="AZ23" s="310">
        <f t="shared" si="11"/>
        <v>0</v>
      </c>
      <c r="BA23" s="310">
        <f t="shared" si="12"/>
        <v>0</v>
      </c>
      <c r="BB23" s="310">
        <f t="shared" si="13"/>
        <v>0</v>
      </c>
      <c r="BC23" s="295">
        <f t="shared" si="14"/>
        <v>0</v>
      </c>
      <c r="BD23"/>
      <c r="BE23" s="294"/>
      <c r="BF23" s="293"/>
      <c r="BG23" s="293"/>
      <c r="BH23" s="293"/>
      <c r="BI23" s="292"/>
      <c r="CA23" s="290">
        <v>430</v>
      </c>
      <c r="CB23" s="288"/>
      <c r="CC23" s="288"/>
      <c r="CD23" s="288"/>
      <c r="CE23" s="288"/>
      <c r="CF23" s="287">
        <f t="shared" si="15"/>
        <v>0</v>
      </c>
      <c r="CG23" s="288"/>
      <c r="CH23" s="288"/>
      <c r="CI23" s="288"/>
      <c r="CJ23" s="287">
        <f t="shared" si="16"/>
        <v>0</v>
      </c>
      <c r="CK23" s="291">
        <f t="shared" si="17"/>
        <v>0</v>
      </c>
      <c r="CM23" s="290">
        <v>430</v>
      </c>
      <c r="CN23" s="289"/>
      <c r="CO23" s="312"/>
      <c r="CP23" s="312"/>
      <c r="CQ23" s="312"/>
      <c r="CR23" s="287">
        <f t="shared" si="18"/>
        <v>0</v>
      </c>
    </row>
    <row r="24" spans="1:96" ht="15" x14ac:dyDescent="0.25">
      <c r="A24" s="309">
        <v>431</v>
      </c>
      <c r="B24" s="308" t="s">
        <v>607</v>
      </c>
      <c r="C24" s="307">
        <f t="shared" si="0"/>
        <v>400.00000000000006</v>
      </c>
      <c r="D24" s="306" t="str">
        <f t="shared" si="1"/>
        <v/>
      </c>
      <c r="E24" s="306"/>
      <c r="F24" s="306">
        <f t="shared" si="2"/>
        <v>0</v>
      </c>
      <c r="G24" s="305">
        <f t="shared" si="3"/>
        <v>400.00000000000006</v>
      </c>
      <c r="H24" s="304"/>
      <c r="I24" s="303">
        <f t="shared" si="4"/>
        <v>5611877.0099999998</v>
      </c>
      <c r="J24" s="301">
        <f t="shared" si="5"/>
        <v>291137</v>
      </c>
      <c r="K24" s="301">
        <f t="shared" si="6"/>
        <v>375200</v>
      </c>
      <c r="L24" s="302">
        <f t="shared" si="7"/>
        <v>6278214.0099999998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0">
        <v>431</v>
      </c>
      <c r="AB24" s="299">
        <v>400.00000000000006</v>
      </c>
      <c r="AC24" s="299">
        <v>0</v>
      </c>
      <c r="AD24" s="299">
        <v>0</v>
      </c>
      <c r="AE24" s="299">
        <v>0</v>
      </c>
      <c r="AF24" s="299">
        <v>0</v>
      </c>
      <c r="AG24" s="299">
        <v>0</v>
      </c>
      <c r="AH24" s="254">
        <v>5627780</v>
      </c>
      <c r="AI24" s="254">
        <v>15902.990000000007</v>
      </c>
      <c r="AJ24" s="254">
        <v>0</v>
      </c>
      <c r="AK24" s="254">
        <v>0</v>
      </c>
      <c r="AL24" s="254">
        <v>5611877.0100000082</v>
      </c>
      <c r="AM24" s="254">
        <v>291137</v>
      </c>
      <c r="AN24" s="254">
        <v>375200</v>
      </c>
      <c r="AO24" s="254">
        <v>6278214.0099999998</v>
      </c>
      <c r="AP24" s="254">
        <v>0</v>
      </c>
      <c r="AQ24" s="254">
        <v>0</v>
      </c>
      <c r="AR24" s="254">
        <v>0</v>
      </c>
      <c r="AS24" s="254">
        <v>0</v>
      </c>
      <c r="AT24" s="254">
        <v>0</v>
      </c>
      <c r="AU24" s="298">
        <v>6278214.0099999998</v>
      </c>
      <c r="AV24" s="296"/>
      <c r="AW24" s="311">
        <f t="shared" si="8"/>
        <v>431</v>
      </c>
      <c r="AX24" s="296">
        <f t="shared" si="9"/>
        <v>0</v>
      </c>
      <c r="AY24" s="296">
        <f t="shared" si="10"/>
        <v>0</v>
      </c>
      <c r="AZ24" s="310">
        <f t="shared" si="11"/>
        <v>0</v>
      </c>
      <c r="BA24" s="310">
        <f t="shared" si="12"/>
        <v>0</v>
      </c>
      <c r="BB24" s="310">
        <f t="shared" si="13"/>
        <v>0</v>
      </c>
      <c r="BC24" s="295">
        <f t="shared" si="14"/>
        <v>0</v>
      </c>
      <c r="BD24"/>
      <c r="BE24" s="294"/>
      <c r="BF24" s="293"/>
      <c r="BG24" s="293"/>
      <c r="BH24" s="293"/>
      <c r="BI24" s="292"/>
      <c r="CA24" s="290">
        <v>431</v>
      </c>
      <c r="CB24" s="288"/>
      <c r="CC24" s="288"/>
      <c r="CD24" s="288"/>
      <c r="CE24" s="288"/>
      <c r="CF24" s="287">
        <f t="shared" si="15"/>
        <v>0</v>
      </c>
      <c r="CG24" s="288"/>
      <c r="CH24" s="288"/>
      <c r="CI24" s="288"/>
      <c r="CJ24" s="287">
        <f t="shared" si="16"/>
        <v>0</v>
      </c>
      <c r="CK24" s="291">
        <f t="shared" si="17"/>
        <v>0</v>
      </c>
      <c r="CM24" s="290">
        <v>431</v>
      </c>
      <c r="CN24" s="289"/>
      <c r="CO24" s="312"/>
      <c r="CP24" s="312"/>
      <c r="CQ24" s="312"/>
      <c r="CR24" s="287">
        <f t="shared" si="18"/>
        <v>0</v>
      </c>
    </row>
    <row r="25" spans="1:96" ht="15" x14ac:dyDescent="0.25">
      <c r="A25" s="309">
        <v>432</v>
      </c>
      <c r="B25" s="308" t="s">
        <v>606</v>
      </c>
      <c r="C25" s="307">
        <f t="shared" si="0"/>
        <v>252</v>
      </c>
      <c r="D25" s="306" t="str">
        <f t="shared" si="1"/>
        <v/>
      </c>
      <c r="E25" s="306"/>
      <c r="F25" s="306">
        <f t="shared" si="2"/>
        <v>0</v>
      </c>
      <c r="G25" s="305">
        <f t="shared" si="3"/>
        <v>252</v>
      </c>
      <c r="H25" s="304"/>
      <c r="I25" s="303">
        <f t="shared" si="4"/>
        <v>3962396.3971199999</v>
      </c>
      <c r="J25" s="301">
        <f t="shared" si="5"/>
        <v>0</v>
      </c>
      <c r="K25" s="301">
        <f t="shared" si="6"/>
        <v>236376</v>
      </c>
      <c r="L25" s="302">
        <f t="shared" si="7"/>
        <v>4198772.3971199999</v>
      </c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0">
        <v>432</v>
      </c>
      <c r="AB25" s="299">
        <v>252</v>
      </c>
      <c r="AC25" s="299">
        <v>0</v>
      </c>
      <c r="AD25" s="299">
        <v>0</v>
      </c>
      <c r="AE25" s="299">
        <v>0</v>
      </c>
      <c r="AF25" s="299">
        <v>0</v>
      </c>
      <c r="AG25" s="299">
        <v>0</v>
      </c>
      <c r="AH25" s="254">
        <v>3993297</v>
      </c>
      <c r="AI25" s="254">
        <v>30900.602879999999</v>
      </c>
      <c r="AJ25" s="254">
        <v>0</v>
      </c>
      <c r="AK25" s="254">
        <v>0</v>
      </c>
      <c r="AL25" s="254">
        <v>3962396.3971200008</v>
      </c>
      <c r="AM25" s="254">
        <v>0</v>
      </c>
      <c r="AN25" s="254">
        <v>236376</v>
      </c>
      <c r="AO25" s="254">
        <v>4198772.3971199999</v>
      </c>
      <c r="AP25" s="254">
        <v>0</v>
      </c>
      <c r="AQ25" s="254">
        <v>0</v>
      </c>
      <c r="AR25" s="254">
        <v>0</v>
      </c>
      <c r="AS25" s="254">
        <v>0</v>
      </c>
      <c r="AT25" s="254">
        <v>0</v>
      </c>
      <c r="AU25" s="298">
        <v>4198772.3971199999</v>
      </c>
      <c r="AV25" s="296"/>
      <c r="AW25" s="311">
        <f t="shared" si="8"/>
        <v>432</v>
      </c>
      <c r="AX25" s="296">
        <f t="shared" si="9"/>
        <v>0</v>
      </c>
      <c r="AY25" s="296">
        <f t="shared" si="10"/>
        <v>0</v>
      </c>
      <c r="AZ25" s="310">
        <f t="shared" si="11"/>
        <v>0</v>
      </c>
      <c r="BA25" s="310">
        <f t="shared" si="12"/>
        <v>0</v>
      </c>
      <c r="BB25" s="310">
        <f t="shared" si="13"/>
        <v>0</v>
      </c>
      <c r="BC25" s="295">
        <f t="shared" si="14"/>
        <v>0</v>
      </c>
      <c r="BD25"/>
      <c r="BE25" s="294"/>
      <c r="BF25" s="293"/>
      <c r="BG25" s="293"/>
      <c r="BH25" s="293"/>
      <c r="BI25" s="292"/>
      <c r="CA25" s="290">
        <v>432</v>
      </c>
      <c r="CB25" s="288"/>
      <c r="CC25" s="288"/>
      <c r="CD25" s="288"/>
      <c r="CE25" s="288"/>
      <c r="CF25" s="287">
        <f t="shared" si="15"/>
        <v>0</v>
      </c>
      <c r="CG25" s="288"/>
      <c r="CH25" s="288"/>
      <c r="CI25" s="288"/>
      <c r="CJ25" s="287">
        <f t="shared" si="16"/>
        <v>0</v>
      </c>
      <c r="CK25" s="291">
        <f t="shared" si="17"/>
        <v>0</v>
      </c>
      <c r="CM25" s="290">
        <v>432</v>
      </c>
      <c r="CN25" s="289"/>
      <c r="CO25" s="312"/>
      <c r="CP25" s="312"/>
      <c r="CQ25" s="312"/>
      <c r="CR25" s="287">
        <f t="shared" si="18"/>
        <v>0</v>
      </c>
    </row>
    <row r="26" spans="1:96" ht="15" x14ac:dyDescent="0.25">
      <c r="A26" s="309">
        <v>435</v>
      </c>
      <c r="B26" s="308" t="s">
        <v>605</v>
      </c>
      <c r="C26" s="307">
        <f t="shared" si="0"/>
        <v>799.99999999999898</v>
      </c>
      <c r="D26" s="306" t="str">
        <f t="shared" si="1"/>
        <v/>
      </c>
      <c r="E26" s="306"/>
      <c r="F26" s="306">
        <f t="shared" si="2"/>
        <v>0</v>
      </c>
      <c r="G26" s="305">
        <f t="shared" si="3"/>
        <v>799.99999999999898</v>
      </c>
      <c r="H26" s="304"/>
      <c r="I26" s="303">
        <f t="shared" si="4"/>
        <v>10355181.053164557</v>
      </c>
      <c r="J26" s="301">
        <f t="shared" si="5"/>
        <v>0</v>
      </c>
      <c r="K26" s="301">
        <f t="shared" si="6"/>
        <v>750399.99999999814</v>
      </c>
      <c r="L26" s="302">
        <f t="shared" si="7"/>
        <v>11105581.053164555</v>
      </c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0">
        <v>435</v>
      </c>
      <c r="AB26" s="299">
        <v>799.99999999999898</v>
      </c>
      <c r="AC26" s="299">
        <v>0</v>
      </c>
      <c r="AD26" s="299">
        <v>0</v>
      </c>
      <c r="AE26" s="299">
        <v>0</v>
      </c>
      <c r="AF26" s="299">
        <v>0</v>
      </c>
      <c r="AG26" s="299">
        <v>0</v>
      </c>
      <c r="AH26" s="254">
        <v>10465928</v>
      </c>
      <c r="AI26" s="254">
        <v>110746.94683544319</v>
      </c>
      <c r="AJ26" s="254">
        <v>0</v>
      </c>
      <c r="AK26" s="254">
        <v>0</v>
      </c>
      <c r="AL26" s="254">
        <v>10355181.053164547</v>
      </c>
      <c r="AM26" s="254">
        <v>0</v>
      </c>
      <c r="AN26" s="254">
        <v>750399.99999999814</v>
      </c>
      <c r="AO26" s="254">
        <v>11105581.053164562</v>
      </c>
      <c r="AP26" s="254">
        <v>0</v>
      </c>
      <c r="AQ26" s="254">
        <v>0</v>
      </c>
      <c r="AR26" s="254">
        <v>0</v>
      </c>
      <c r="AS26" s="254">
        <v>0</v>
      </c>
      <c r="AT26" s="254">
        <v>0</v>
      </c>
      <c r="AU26" s="298">
        <v>11105581.053164562</v>
      </c>
      <c r="AV26" s="296"/>
      <c r="AW26" s="311">
        <f t="shared" si="8"/>
        <v>435</v>
      </c>
      <c r="AX26" s="296">
        <f t="shared" si="9"/>
        <v>0</v>
      </c>
      <c r="AY26" s="296">
        <f t="shared" si="10"/>
        <v>0</v>
      </c>
      <c r="AZ26" s="310">
        <f t="shared" si="11"/>
        <v>0</v>
      </c>
      <c r="BA26" s="310">
        <f t="shared" si="12"/>
        <v>0</v>
      </c>
      <c r="BB26" s="310">
        <f t="shared" si="13"/>
        <v>0</v>
      </c>
      <c r="BC26" s="295">
        <f t="shared" si="14"/>
        <v>0</v>
      </c>
      <c r="BD26"/>
      <c r="BE26" s="294"/>
      <c r="BF26" s="293"/>
      <c r="BG26" s="293"/>
      <c r="BH26" s="293"/>
      <c r="BI26" s="292"/>
      <c r="CA26" s="290">
        <v>435</v>
      </c>
      <c r="CB26" s="288"/>
      <c r="CC26" s="288"/>
      <c r="CD26" s="288"/>
      <c r="CE26" s="288"/>
      <c r="CF26" s="287">
        <f t="shared" si="15"/>
        <v>0</v>
      </c>
      <c r="CG26" s="288"/>
      <c r="CH26" s="288"/>
      <c r="CI26" s="288"/>
      <c r="CJ26" s="287">
        <f t="shared" si="16"/>
        <v>0</v>
      </c>
      <c r="CK26" s="291">
        <f t="shared" si="17"/>
        <v>0</v>
      </c>
      <c r="CM26" s="290">
        <v>435</v>
      </c>
      <c r="CN26" s="289"/>
      <c r="CO26" s="312"/>
      <c r="CP26" s="312"/>
      <c r="CQ26" s="312"/>
      <c r="CR26" s="287">
        <f t="shared" si="18"/>
        <v>0</v>
      </c>
    </row>
    <row r="27" spans="1:96" ht="15" x14ac:dyDescent="0.25">
      <c r="A27" s="309">
        <v>436</v>
      </c>
      <c r="B27" s="308" t="s">
        <v>604</v>
      </c>
      <c r="C27" s="307">
        <f t="shared" si="0"/>
        <v>357.00000000000074</v>
      </c>
      <c r="D27" s="306" t="str">
        <f t="shared" si="1"/>
        <v/>
      </c>
      <c r="E27" s="306"/>
      <c r="F27" s="306">
        <f t="shared" si="2"/>
        <v>4.7604006047826122</v>
      </c>
      <c r="G27" s="305">
        <f t="shared" si="3"/>
        <v>357.00000000000074</v>
      </c>
      <c r="H27" s="304"/>
      <c r="I27" s="303">
        <f t="shared" si="4"/>
        <v>9570945.2453790251</v>
      </c>
      <c r="J27" s="301">
        <f t="shared" si="5"/>
        <v>0</v>
      </c>
      <c r="K27" s="301">
        <f t="shared" si="6"/>
        <v>334866.00000000058</v>
      </c>
      <c r="L27" s="302">
        <f t="shared" si="7"/>
        <v>9905811.2453790251</v>
      </c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0">
        <v>436</v>
      </c>
      <c r="AB27" s="299">
        <v>357.00000000000074</v>
      </c>
      <c r="AC27" s="299">
        <v>0</v>
      </c>
      <c r="AD27" s="299">
        <v>0</v>
      </c>
      <c r="AE27" s="299">
        <v>0</v>
      </c>
      <c r="AF27" s="299">
        <v>55.000000000000085</v>
      </c>
      <c r="AG27" s="299">
        <v>4.7604006047826122</v>
      </c>
      <c r="AH27" s="254">
        <v>9673251</v>
      </c>
      <c r="AI27" s="254">
        <v>98855.918782894689</v>
      </c>
      <c r="AJ27" s="254">
        <v>85095.266574058682</v>
      </c>
      <c r="AK27" s="254">
        <v>3449.8358380790978</v>
      </c>
      <c r="AL27" s="254">
        <v>9485849.9788049757</v>
      </c>
      <c r="AM27" s="254">
        <v>0</v>
      </c>
      <c r="AN27" s="254">
        <v>330400.74423271447</v>
      </c>
      <c r="AO27" s="254">
        <v>9816250.7230376899</v>
      </c>
      <c r="AP27" s="254">
        <v>85095.266574058682</v>
      </c>
      <c r="AQ27" s="254">
        <v>0</v>
      </c>
      <c r="AR27" s="254">
        <v>0</v>
      </c>
      <c r="AS27" s="254">
        <v>4465.2557672860894</v>
      </c>
      <c r="AT27" s="254">
        <v>89560.522341344767</v>
      </c>
      <c r="AU27" s="298">
        <v>9905811.2453790251</v>
      </c>
      <c r="AV27" s="296"/>
      <c r="AW27" s="311">
        <f t="shared" si="8"/>
        <v>436</v>
      </c>
      <c r="AX27" s="296">
        <f t="shared" si="9"/>
        <v>55.000000000000085</v>
      </c>
      <c r="AY27" s="296">
        <f t="shared" si="10"/>
        <v>4.7604006047826122</v>
      </c>
      <c r="AZ27" s="310">
        <f t="shared" si="11"/>
        <v>85095.266574058682</v>
      </c>
      <c r="BA27" s="310">
        <f t="shared" si="12"/>
        <v>0</v>
      </c>
      <c r="BB27" s="310">
        <f t="shared" si="13"/>
        <v>4465.2557672860894</v>
      </c>
      <c r="BC27" s="295">
        <f t="shared" si="14"/>
        <v>89560.522341344767</v>
      </c>
      <c r="BD27"/>
      <c r="BE27" s="294"/>
      <c r="BF27" s="293"/>
      <c r="BG27" s="293"/>
      <c r="BH27" s="293"/>
      <c r="BI27" s="292"/>
      <c r="CA27" s="290">
        <v>436</v>
      </c>
      <c r="CB27" s="288"/>
      <c r="CC27" s="288"/>
      <c r="CD27" s="288"/>
      <c r="CE27" s="288"/>
      <c r="CF27" s="287">
        <f t="shared" si="15"/>
        <v>0</v>
      </c>
      <c r="CG27" s="288"/>
      <c r="CH27" s="288"/>
      <c r="CI27" s="288"/>
      <c r="CJ27" s="287">
        <f t="shared" si="16"/>
        <v>0</v>
      </c>
      <c r="CK27" s="291">
        <f t="shared" si="17"/>
        <v>0</v>
      </c>
      <c r="CM27" s="290">
        <v>436</v>
      </c>
      <c r="CN27" s="289"/>
      <c r="CO27" s="312"/>
      <c r="CP27" s="312"/>
      <c r="CQ27" s="312"/>
      <c r="CR27" s="287">
        <f t="shared" si="18"/>
        <v>0</v>
      </c>
    </row>
    <row r="28" spans="1:96" ht="15" x14ac:dyDescent="0.25">
      <c r="A28" s="309">
        <v>437</v>
      </c>
      <c r="B28" s="308" t="s">
        <v>603</v>
      </c>
      <c r="C28" s="307">
        <f t="shared" si="0"/>
        <v>306</v>
      </c>
      <c r="D28" s="306" t="str">
        <f t="shared" si="1"/>
        <v/>
      </c>
      <c r="E28" s="306"/>
      <c r="F28" s="306">
        <f t="shared" si="2"/>
        <v>0</v>
      </c>
      <c r="G28" s="305">
        <f t="shared" si="3"/>
        <v>306</v>
      </c>
      <c r="H28" s="304"/>
      <c r="I28" s="303">
        <f t="shared" si="4"/>
        <v>7302971.8236120399</v>
      </c>
      <c r="J28" s="301">
        <f t="shared" si="5"/>
        <v>7818</v>
      </c>
      <c r="K28" s="301">
        <f t="shared" si="6"/>
        <v>287028.00000000023</v>
      </c>
      <c r="L28" s="302">
        <f t="shared" si="7"/>
        <v>7597817.8236120399</v>
      </c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  <c r="AA28" s="300">
        <v>437</v>
      </c>
      <c r="AB28" s="299">
        <v>306</v>
      </c>
      <c r="AC28" s="299">
        <v>0</v>
      </c>
      <c r="AD28" s="299">
        <v>0</v>
      </c>
      <c r="AE28" s="299">
        <v>0</v>
      </c>
      <c r="AF28" s="299">
        <v>0</v>
      </c>
      <c r="AG28" s="299">
        <v>0</v>
      </c>
      <c r="AH28" s="254">
        <v>7393980</v>
      </c>
      <c r="AI28" s="254">
        <v>91008.176387959858</v>
      </c>
      <c r="AJ28" s="254">
        <v>0</v>
      </c>
      <c r="AK28" s="254">
        <v>0</v>
      </c>
      <c r="AL28" s="254">
        <v>7302971.8236120399</v>
      </c>
      <c r="AM28" s="254">
        <v>7818</v>
      </c>
      <c r="AN28" s="254">
        <v>287028.00000000023</v>
      </c>
      <c r="AO28" s="254">
        <v>7597817.8236120427</v>
      </c>
      <c r="AP28" s="254">
        <v>0</v>
      </c>
      <c r="AQ28" s="254">
        <v>0</v>
      </c>
      <c r="AR28" s="254">
        <v>0</v>
      </c>
      <c r="AS28" s="254">
        <v>0</v>
      </c>
      <c r="AT28" s="254">
        <v>0</v>
      </c>
      <c r="AU28" s="298">
        <v>7597817.8236120427</v>
      </c>
      <c r="AV28" s="296"/>
      <c r="AW28" s="311">
        <f t="shared" si="8"/>
        <v>437</v>
      </c>
      <c r="AX28" s="296">
        <f t="shared" si="9"/>
        <v>0</v>
      </c>
      <c r="AY28" s="296">
        <f t="shared" si="10"/>
        <v>0</v>
      </c>
      <c r="AZ28" s="310">
        <f t="shared" si="11"/>
        <v>0</v>
      </c>
      <c r="BA28" s="310">
        <f t="shared" si="12"/>
        <v>0</v>
      </c>
      <c r="BB28" s="310">
        <f t="shared" si="13"/>
        <v>0</v>
      </c>
      <c r="BC28" s="295">
        <f t="shared" si="14"/>
        <v>0</v>
      </c>
      <c r="BD28"/>
      <c r="BE28" s="294"/>
      <c r="BF28" s="293"/>
      <c r="BG28" s="293"/>
      <c r="BH28" s="293"/>
      <c r="BI28" s="292"/>
      <c r="CA28" s="290">
        <v>437</v>
      </c>
      <c r="CB28" s="288"/>
      <c r="CC28" s="288"/>
      <c r="CD28" s="288"/>
      <c r="CE28" s="288"/>
      <c r="CF28" s="287">
        <f t="shared" si="15"/>
        <v>0</v>
      </c>
      <c r="CG28" s="288"/>
      <c r="CH28" s="288"/>
      <c r="CI28" s="288"/>
      <c r="CJ28" s="287">
        <f t="shared" si="16"/>
        <v>0</v>
      </c>
      <c r="CK28" s="291">
        <f t="shared" si="17"/>
        <v>0</v>
      </c>
      <c r="CM28" s="290">
        <v>437</v>
      </c>
      <c r="CN28" s="289"/>
      <c r="CO28" s="312"/>
      <c r="CP28" s="312"/>
      <c r="CQ28" s="312"/>
      <c r="CR28" s="287">
        <f t="shared" si="18"/>
        <v>0</v>
      </c>
    </row>
    <row r="29" spans="1:96" ht="15" x14ac:dyDescent="0.25">
      <c r="A29" s="309">
        <v>438</v>
      </c>
      <c r="B29" s="308" t="s">
        <v>602</v>
      </c>
      <c r="C29" s="307">
        <f t="shared" si="0"/>
        <v>345.00000000000006</v>
      </c>
      <c r="D29" s="306" t="str">
        <f t="shared" si="1"/>
        <v/>
      </c>
      <c r="E29" s="306"/>
      <c r="F29" s="306">
        <f t="shared" si="2"/>
        <v>0.99999999999999967</v>
      </c>
      <c r="G29" s="305">
        <f t="shared" si="3"/>
        <v>345.00000000000006</v>
      </c>
      <c r="H29" s="304"/>
      <c r="I29" s="303">
        <f t="shared" si="4"/>
        <v>7269427.1834486397</v>
      </c>
      <c r="J29" s="301">
        <f t="shared" si="5"/>
        <v>3361</v>
      </c>
      <c r="K29" s="301">
        <f t="shared" si="6"/>
        <v>323609.99999999948</v>
      </c>
      <c r="L29" s="302">
        <f t="shared" si="7"/>
        <v>7596398.1834486388</v>
      </c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0">
        <v>438</v>
      </c>
      <c r="AB29" s="299">
        <v>345.00000000000006</v>
      </c>
      <c r="AC29" s="299">
        <v>0</v>
      </c>
      <c r="AD29" s="299">
        <v>0</v>
      </c>
      <c r="AE29" s="299">
        <v>0</v>
      </c>
      <c r="AF29" s="299">
        <v>1.9999999999999993</v>
      </c>
      <c r="AG29" s="299">
        <v>0.99999999999999967</v>
      </c>
      <c r="AH29" s="254">
        <v>7376404</v>
      </c>
      <c r="AI29" s="254">
        <v>101253.13793103457</v>
      </c>
      <c r="AJ29" s="254">
        <v>22574</v>
      </c>
      <c r="AK29" s="254">
        <v>5723.6786203258125</v>
      </c>
      <c r="AL29" s="254">
        <v>7246853.1834486248</v>
      </c>
      <c r="AM29" s="254">
        <v>3361</v>
      </c>
      <c r="AN29" s="254">
        <v>322671.99999999948</v>
      </c>
      <c r="AO29" s="254">
        <v>7572886.1834486406</v>
      </c>
      <c r="AP29" s="254">
        <v>22574</v>
      </c>
      <c r="AQ29" s="254">
        <v>0</v>
      </c>
      <c r="AR29" s="254">
        <v>0</v>
      </c>
      <c r="AS29" s="254">
        <v>938</v>
      </c>
      <c r="AT29" s="254">
        <v>23512</v>
      </c>
      <c r="AU29" s="298">
        <v>7596398.183448635</v>
      </c>
      <c r="AV29" s="296"/>
      <c r="AW29" s="311">
        <f t="shared" si="8"/>
        <v>438</v>
      </c>
      <c r="AX29" s="296">
        <f t="shared" si="9"/>
        <v>1.9999999999999993</v>
      </c>
      <c r="AY29" s="296">
        <f t="shared" si="10"/>
        <v>0.99999999999999967</v>
      </c>
      <c r="AZ29" s="310">
        <f t="shared" si="11"/>
        <v>22574</v>
      </c>
      <c r="BA29" s="310">
        <f t="shared" si="12"/>
        <v>0</v>
      </c>
      <c r="BB29" s="310">
        <f t="shared" si="13"/>
        <v>938</v>
      </c>
      <c r="BC29" s="295">
        <f t="shared" si="14"/>
        <v>23512</v>
      </c>
      <c r="BD29"/>
      <c r="BE29" s="294"/>
      <c r="BF29" s="293"/>
      <c r="BG29" s="293"/>
      <c r="BH29" s="293"/>
      <c r="BI29" s="292"/>
      <c r="CA29" s="290">
        <v>438</v>
      </c>
      <c r="CB29" s="288"/>
      <c r="CC29" s="288"/>
      <c r="CD29" s="288"/>
      <c r="CE29" s="288"/>
      <c r="CF29" s="287">
        <f t="shared" si="15"/>
        <v>0</v>
      </c>
      <c r="CG29" s="288"/>
      <c r="CH29" s="288"/>
      <c r="CI29" s="288"/>
      <c r="CJ29" s="287">
        <f t="shared" si="16"/>
        <v>0</v>
      </c>
      <c r="CK29" s="291">
        <f t="shared" si="17"/>
        <v>0</v>
      </c>
      <c r="CM29" s="290">
        <v>438</v>
      </c>
      <c r="CN29" s="289"/>
      <c r="CO29" s="312"/>
      <c r="CP29" s="312"/>
      <c r="CQ29" s="312"/>
      <c r="CR29" s="287">
        <f t="shared" si="18"/>
        <v>0</v>
      </c>
    </row>
    <row r="30" spans="1:96" ht="15" x14ac:dyDescent="0.25">
      <c r="A30" s="309">
        <v>439</v>
      </c>
      <c r="B30" s="308" t="s">
        <v>601</v>
      </c>
      <c r="C30" s="307">
        <f t="shared" si="0"/>
        <v>444.00000000000085</v>
      </c>
      <c r="D30" s="306" t="str">
        <f t="shared" si="1"/>
        <v/>
      </c>
      <c r="E30" s="306"/>
      <c r="F30" s="306">
        <f t="shared" si="2"/>
        <v>0</v>
      </c>
      <c r="G30" s="305">
        <f t="shared" si="3"/>
        <v>444.00000000000085</v>
      </c>
      <c r="H30" s="304"/>
      <c r="I30" s="303">
        <f t="shared" si="4"/>
        <v>8788025.100061357</v>
      </c>
      <c r="J30" s="301">
        <f t="shared" si="5"/>
        <v>0</v>
      </c>
      <c r="K30" s="301">
        <f t="shared" si="6"/>
        <v>416471.99999999948</v>
      </c>
      <c r="L30" s="302">
        <f t="shared" si="7"/>
        <v>9204497.100061357</v>
      </c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  <c r="AA30" s="300">
        <v>439</v>
      </c>
      <c r="AB30" s="299">
        <v>444.00000000000085</v>
      </c>
      <c r="AC30" s="299">
        <v>0</v>
      </c>
      <c r="AD30" s="299">
        <v>0</v>
      </c>
      <c r="AE30" s="299">
        <v>0</v>
      </c>
      <c r="AF30" s="299">
        <v>0</v>
      </c>
      <c r="AG30" s="299">
        <v>0</v>
      </c>
      <c r="AH30" s="254">
        <v>8923180</v>
      </c>
      <c r="AI30" s="254">
        <v>129787.34993435442</v>
      </c>
      <c r="AJ30" s="254">
        <v>0</v>
      </c>
      <c r="AK30" s="254">
        <v>5367.5500042894246</v>
      </c>
      <c r="AL30" s="254">
        <v>8788025.1000613794</v>
      </c>
      <c r="AM30" s="254">
        <v>0</v>
      </c>
      <c r="AN30" s="254">
        <v>416471.99999999948</v>
      </c>
      <c r="AO30" s="254">
        <v>9204497.1000613887</v>
      </c>
      <c r="AP30" s="254">
        <v>0</v>
      </c>
      <c r="AQ30" s="254">
        <v>0</v>
      </c>
      <c r="AR30" s="254">
        <v>0</v>
      </c>
      <c r="AS30" s="254">
        <v>0</v>
      </c>
      <c r="AT30" s="254">
        <v>0</v>
      </c>
      <c r="AU30" s="298">
        <v>9204497.1000613887</v>
      </c>
      <c r="AV30" s="296"/>
      <c r="AW30" s="311">
        <f t="shared" si="8"/>
        <v>439</v>
      </c>
      <c r="AX30" s="296">
        <f t="shared" si="9"/>
        <v>0</v>
      </c>
      <c r="AY30" s="296">
        <f t="shared" si="10"/>
        <v>0</v>
      </c>
      <c r="AZ30" s="310">
        <f t="shared" si="11"/>
        <v>0</v>
      </c>
      <c r="BA30" s="310">
        <f t="shared" si="12"/>
        <v>0</v>
      </c>
      <c r="BB30" s="310">
        <f t="shared" si="13"/>
        <v>0</v>
      </c>
      <c r="BC30" s="295">
        <f t="shared" si="14"/>
        <v>0</v>
      </c>
      <c r="BD30"/>
      <c r="BE30" s="294"/>
      <c r="BF30" s="293"/>
      <c r="BG30" s="293"/>
      <c r="BH30" s="293"/>
      <c r="BI30" s="292"/>
      <c r="CA30" s="290">
        <v>439</v>
      </c>
      <c r="CB30" s="288"/>
      <c r="CC30" s="288"/>
      <c r="CD30" s="288"/>
      <c r="CE30" s="288"/>
      <c r="CF30" s="287">
        <f t="shared" si="15"/>
        <v>0</v>
      </c>
      <c r="CG30" s="288"/>
      <c r="CH30" s="288"/>
      <c r="CI30" s="288"/>
      <c r="CJ30" s="287">
        <f t="shared" si="16"/>
        <v>0</v>
      </c>
      <c r="CK30" s="291">
        <f t="shared" si="17"/>
        <v>0</v>
      </c>
      <c r="CM30" s="290">
        <v>439</v>
      </c>
      <c r="CN30" s="289"/>
      <c r="CO30" s="312"/>
      <c r="CP30" s="312"/>
      <c r="CQ30" s="312"/>
      <c r="CR30" s="287">
        <f t="shared" si="18"/>
        <v>0</v>
      </c>
    </row>
    <row r="31" spans="1:96" ht="15" x14ac:dyDescent="0.25">
      <c r="A31" s="309">
        <v>440</v>
      </c>
      <c r="B31" s="308" t="s">
        <v>600</v>
      </c>
      <c r="C31" s="307">
        <f t="shared" si="0"/>
        <v>400</v>
      </c>
      <c r="D31" s="306" t="str">
        <f t="shared" si="1"/>
        <v/>
      </c>
      <c r="E31" s="306"/>
      <c r="F31" s="306">
        <f t="shared" si="2"/>
        <v>0</v>
      </c>
      <c r="G31" s="305">
        <f t="shared" si="3"/>
        <v>400</v>
      </c>
      <c r="H31" s="304"/>
      <c r="I31" s="303">
        <f t="shared" si="4"/>
        <v>5570841.3834586469</v>
      </c>
      <c r="J31" s="301">
        <f t="shared" si="5"/>
        <v>172976</v>
      </c>
      <c r="K31" s="301">
        <f t="shared" si="6"/>
        <v>375200.0000000007</v>
      </c>
      <c r="L31" s="302">
        <f t="shared" si="7"/>
        <v>6119017.3834586479</v>
      </c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0">
        <v>440</v>
      </c>
      <c r="AB31" s="299">
        <v>400</v>
      </c>
      <c r="AC31" s="299">
        <v>0</v>
      </c>
      <c r="AD31" s="299">
        <v>0</v>
      </c>
      <c r="AE31" s="299">
        <v>0</v>
      </c>
      <c r="AF31" s="299">
        <v>0</v>
      </c>
      <c r="AG31" s="299">
        <v>0</v>
      </c>
      <c r="AH31" s="254">
        <v>5586600</v>
      </c>
      <c r="AI31" s="254">
        <v>15758.616541353367</v>
      </c>
      <c r="AJ31" s="254">
        <v>0</v>
      </c>
      <c r="AK31" s="254">
        <v>0</v>
      </c>
      <c r="AL31" s="254">
        <v>5570841.3834586469</v>
      </c>
      <c r="AM31" s="254">
        <v>172976</v>
      </c>
      <c r="AN31" s="254">
        <v>375200.0000000007</v>
      </c>
      <c r="AO31" s="254">
        <v>6119017.3834586404</v>
      </c>
      <c r="AP31" s="254">
        <v>0</v>
      </c>
      <c r="AQ31" s="254">
        <v>0</v>
      </c>
      <c r="AR31" s="254">
        <v>0</v>
      </c>
      <c r="AS31" s="254">
        <v>0</v>
      </c>
      <c r="AT31" s="254">
        <v>0</v>
      </c>
      <c r="AU31" s="298">
        <v>6119017.3834586404</v>
      </c>
      <c r="AV31" s="296"/>
      <c r="AW31" s="311">
        <f t="shared" si="8"/>
        <v>440</v>
      </c>
      <c r="AX31" s="296">
        <f t="shared" si="9"/>
        <v>0</v>
      </c>
      <c r="AY31" s="296">
        <f t="shared" si="10"/>
        <v>0</v>
      </c>
      <c r="AZ31" s="310">
        <f t="shared" si="11"/>
        <v>0</v>
      </c>
      <c r="BA31" s="310">
        <f t="shared" si="12"/>
        <v>0</v>
      </c>
      <c r="BB31" s="310">
        <f t="shared" si="13"/>
        <v>0</v>
      </c>
      <c r="BC31" s="295">
        <f t="shared" si="14"/>
        <v>0</v>
      </c>
      <c r="BD31"/>
      <c r="BE31" s="294"/>
      <c r="BF31" s="293"/>
      <c r="BG31" s="293"/>
      <c r="BH31" s="293"/>
      <c r="BI31" s="292"/>
      <c r="CA31" s="290">
        <v>440</v>
      </c>
      <c r="CB31" s="288"/>
      <c r="CC31" s="288"/>
      <c r="CD31" s="288"/>
      <c r="CE31" s="288"/>
      <c r="CF31" s="287">
        <f t="shared" si="15"/>
        <v>0</v>
      </c>
      <c r="CG31" s="288"/>
      <c r="CH31" s="288"/>
      <c r="CI31" s="288"/>
      <c r="CJ31" s="287">
        <f t="shared" si="16"/>
        <v>0</v>
      </c>
      <c r="CK31" s="291">
        <f t="shared" si="17"/>
        <v>0</v>
      </c>
      <c r="CM31" s="290">
        <v>440</v>
      </c>
      <c r="CN31" s="289"/>
      <c r="CO31" s="312"/>
      <c r="CP31" s="312"/>
      <c r="CQ31" s="312"/>
      <c r="CR31" s="287">
        <f t="shared" si="18"/>
        <v>0</v>
      </c>
    </row>
    <row r="32" spans="1:96" ht="15" x14ac:dyDescent="0.25">
      <c r="A32" s="309">
        <v>441</v>
      </c>
      <c r="B32" s="308" t="s">
        <v>599</v>
      </c>
      <c r="C32" s="307">
        <f t="shared" si="0"/>
        <v>1573.9999999999984</v>
      </c>
      <c r="D32" s="306" t="str">
        <f t="shared" si="1"/>
        <v/>
      </c>
      <c r="E32" s="306"/>
      <c r="F32" s="306">
        <f t="shared" si="2"/>
        <v>0</v>
      </c>
      <c r="G32" s="305">
        <f t="shared" si="3"/>
        <v>1573.9999999999984</v>
      </c>
      <c r="H32" s="304"/>
      <c r="I32" s="303">
        <f t="shared" si="4"/>
        <v>21403009.533114966</v>
      </c>
      <c r="J32" s="301">
        <f t="shared" si="5"/>
        <v>0</v>
      </c>
      <c r="K32" s="301">
        <f t="shared" si="6"/>
        <v>1476411.9999999981</v>
      </c>
      <c r="L32" s="302">
        <f t="shared" si="7"/>
        <v>22879421.533114962</v>
      </c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  <c r="AA32" s="300">
        <v>441</v>
      </c>
      <c r="AB32" s="299">
        <v>1573.9999999999984</v>
      </c>
      <c r="AC32" s="299">
        <v>0</v>
      </c>
      <c r="AD32" s="299">
        <v>0</v>
      </c>
      <c r="AE32" s="299">
        <v>0</v>
      </c>
      <c r="AF32" s="299">
        <v>0</v>
      </c>
      <c r="AG32" s="299">
        <v>0</v>
      </c>
      <c r="AH32" s="254">
        <v>21473530</v>
      </c>
      <c r="AI32" s="254">
        <v>70520.466885035232</v>
      </c>
      <c r="AJ32" s="254">
        <v>0</v>
      </c>
      <c r="AK32" s="254">
        <v>0</v>
      </c>
      <c r="AL32" s="254">
        <v>21403009.533114947</v>
      </c>
      <c r="AM32" s="254">
        <v>0</v>
      </c>
      <c r="AN32" s="254">
        <v>1476411.9999999981</v>
      </c>
      <c r="AO32" s="254">
        <v>22879421.533114947</v>
      </c>
      <c r="AP32" s="254">
        <v>0</v>
      </c>
      <c r="AQ32" s="254">
        <v>0</v>
      </c>
      <c r="AR32" s="254">
        <v>0</v>
      </c>
      <c r="AS32" s="254">
        <v>0</v>
      </c>
      <c r="AT32" s="254">
        <v>0</v>
      </c>
      <c r="AU32" s="298">
        <v>22879421.533114947</v>
      </c>
      <c r="AV32" s="296"/>
      <c r="AW32" s="311">
        <f t="shared" si="8"/>
        <v>441</v>
      </c>
      <c r="AX32" s="296">
        <f t="shared" si="9"/>
        <v>0</v>
      </c>
      <c r="AY32" s="296">
        <f t="shared" si="10"/>
        <v>0</v>
      </c>
      <c r="AZ32" s="310">
        <f t="shared" si="11"/>
        <v>0</v>
      </c>
      <c r="BA32" s="310">
        <f t="shared" si="12"/>
        <v>0</v>
      </c>
      <c r="BB32" s="310">
        <f t="shared" si="13"/>
        <v>0</v>
      </c>
      <c r="BC32" s="295">
        <f t="shared" si="14"/>
        <v>0</v>
      </c>
      <c r="BD32"/>
      <c r="BE32" s="294"/>
      <c r="BF32" s="293"/>
      <c r="BG32" s="293"/>
      <c r="BH32" s="293"/>
      <c r="BI32" s="292"/>
      <c r="CA32" s="290">
        <v>441</v>
      </c>
      <c r="CB32" s="288"/>
      <c r="CC32" s="288"/>
      <c r="CD32" s="288"/>
      <c r="CE32" s="288"/>
      <c r="CF32" s="287">
        <f t="shared" si="15"/>
        <v>0</v>
      </c>
      <c r="CG32" s="288"/>
      <c r="CH32" s="288"/>
      <c r="CI32" s="288"/>
      <c r="CJ32" s="287">
        <f t="shared" si="16"/>
        <v>0</v>
      </c>
      <c r="CK32" s="291">
        <f t="shared" si="17"/>
        <v>0</v>
      </c>
      <c r="CM32" s="290">
        <v>441</v>
      </c>
      <c r="CN32" s="289"/>
      <c r="CO32" s="312"/>
      <c r="CP32" s="312"/>
      <c r="CQ32" s="312"/>
      <c r="CR32" s="287">
        <f t="shared" si="18"/>
        <v>0</v>
      </c>
    </row>
    <row r="33" spans="1:96" ht="15" x14ac:dyDescent="0.25">
      <c r="A33" s="309">
        <v>444</v>
      </c>
      <c r="B33" s="308" t="s">
        <v>598</v>
      </c>
      <c r="C33" s="307">
        <f t="shared" si="0"/>
        <v>827.99999999999648</v>
      </c>
      <c r="D33" s="306" t="str">
        <f t="shared" si="1"/>
        <v/>
      </c>
      <c r="E33" s="306"/>
      <c r="F33" s="306">
        <f t="shared" si="2"/>
        <v>0</v>
      </c>
      <c r="G33" s="305">
        <f t="shared" si="3"/>
        <v>827.99999999999648</v>
      </c>
      <c r="H33" s="304"/>
      <c r="I33" s="303">
        <f t="shared" si="4"/>
        <v>16719807.374223052</v>
      </c>
      <c r="J33" s="301">
        <f t="shared" si="5"/>
        <v>0</v>
      </c>
      <c r="K33" s="301">
        <f t="shared" si="6"/>
        <v>776663.99999999849</v>
      </c>
      <c r="L33" s="302">
        <f t="shared" si="7"/>
        <v>17496471.37422305</v>
      </c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0">
        <v>444</v>
      </c>
      <c r="AB33" s="299">
        <v>827.99999999999648</v>
      </c>
      <c r="AC33" s="299">
        <v>0</v>
      </c>
      <c r="AD33" s="299">
        <v>0</v>
      </c>
      <c r="AE33" s="299">
        <v>0</v>
      </c>
      <c r="AF33" s="299">
        <v>0</v>
      </c>
      <c r="AG33" s="299">
        <v>0</v>
      </c>
      <c r="AH33" s="254">
        <v>16973852</v>
      </c>
      <c r="AI33" s="254">
        <v>244197.84888888904</v>
      </c>
      <c r="AJ33" s="254">
        <v>0</v>
      </c>
      <c r="AK33" s="254">
        <v>9846.7768880598833</v>
      </c>
      <c r="AL33" s="254">
        <v>16719807.374223074</v>
      </c>
      <c r="AM33" s="254">
        <v>0</v>
      </c>
      <c r="AN33" s="254">
        <v>776663.99999999849</v>
      </c>
      <c r="AO33" s="254">
        <v>17496471.374222964</v>
      </c>
      <c r="AP33" s="254">
        <v>0</v>
      </c>
      <c r="AQ33" s="254">
        <v>0</v>
      </c>
      <c r="AR33" s="254">
        <v>0</v>
      </c>
      <c r="AS33" s="254">
        <v>0</v>
      </c>
      <c r="AT33" s="254">
        <v>0</v>
      </c>
      <c r="AU33" s="298">
        <v>17496471.374222964</v>
      </c>
      <c r="AV33" s="296"/>
      <c r="AW33" s="311">
        <f t="shared" si="8"/>
        <v>444</v>
      </c>
      <c r="AX33" s="296">
        <f t="shared" si="9"/>
        <v>0</v>
      </c>
      <c r="AY33" s="296">
        <f t="shared" si="10"/>
        <v>0</v>
      </c>
      <c r="AZ33" s="310">
        <f t="shared" si="11"/>
        <v>0</v>
      </c>
      <c r="BA33" s="310">
        <f t="shared" si="12"/>
        <v>0</v>
      </c>
      <c r="BB33" s="310">
        <f t="shared" si="13"/>
        <v>0</v>
      </c>
      <c r="BC33" s="295">
        <f t="shared" si="14"/>
        <v>0</v>
      </c>
      <c r="BD33"/>
      <c r="BE33" s="294"/>
      <c r="BF33" s="293"/>
      <c r="BG33" s="293"/>
      <c r="BH33" s="293"/>
      <c r="BI33" s="292"/>
      <c r="CA33" s="290">
        <v>444</v>
      </c>
      <c r="CB33" s="288"/>
      <c r="CC33" s="288"/>
      <c r="CD33" s="288"/>
      <c r="CE33" s="288"/>
      <c r="CF33" s="287">
        <f t="shared" si="15"/>
        <v>0</v>
      </c>
      <c r="CG33" s="288"/>
      <c r="CH33" s="288"/>
      <c r="CI33" s="288"/>
      <c r="CJ33" s="287">
        <f t="shared" si="16"/>
        <v>0</v>
      </c>
      <c r="CK33" s="291">
        <f t="shared" si="17"/>
        <v>0</v>
      </c>
      <c r="CM33" s="290">
        <v>444</v>
      </c>
      <c r="CN33" s="289"/>
      <c r="CO33" s="312"/>
      <c r="CP33" s="312"/>
      <c r="CQ33" s="312"/>
      <c r="CR33" s="287">
        <f t="shared" si="18"/>
        <v>0</v>
      </c>
    </row>
    <row r="34" spans="1:96" ht="15" x14ac:dyDescent="0.25">
      <c r="A34" s="309">
        <v>445</v>
      </c>
      <c r="B34" s="308" t="s">
        <v>597</v>
      </c>
      <c r="C34" s="307">
        <f t="shared" si="0"/>
        <v>1426.0000000000005</v>
      </c>
      <c r="D34" s="306" t="str">
        <f t="shared" si="1"/>
        <v/>
      </c>
      <c r="E34" s="306"/>
      <c r="F34" s="306">
        <f t="shared" si="2"/>
        <v>0</v>
      </c>
      <c r="G34" s="305">
        <f t="shared" si="3"/>
        <v>1426.0000000000005</v>
      </c>
      <c r="H34" s="304"/>
      <c r="I34" s="303">
        <f t="shared" si="4"/>
        <v>20195292.985726316</v>
      </c>
      <c r="J34" s="301">
        <f t="shared" si="5"/>
        <v>1193228</v>
      </c>
      <c r="K34" s="301">
        <f t="shared" si="6"/>
        <v>1337587.9999999965</v>
      </c>
      <c r="L34" s="302">
        <f t="shared" si="7"/>
        <v>22726108.985726312</v>
      </c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0">
        <v>445</v>
      </c>
      <c r="AB34" s="299">
        <v>1426.0000000000005</v>
      </c>
      <c r="AC34" s="299">
        <v>0</v>
      </c>
      <c r="AD34" s="299">
        <v>0</v>
      </c>
      <c r="AE34" s="299">
        <v>0</v>
      </c>
      <c r="AF34" s="299">
        <v>0</v>
      </c>
      <c r="AG34" s="299">
        <v>0</v>
      </c>
      <c r="AH34" s="254">
        <v>20393399</v>
      </c>
      <c r="AI34" s="254">
        <v>198106.01427368395</v>
      </c>
      <c r="AJ34" s="254">
        <v>0</v>
      </c>
      <c r="AK34" s="254">
        <v>0</v>
      </c>
      <c r="AL34" s="254">
        <v>20195292.985726334</v>
      </c>
      <c r="AM34" s="254">
        <v>1193228</v>
      </c>
      <c r="AN34" s="254">
        <v>1337587.9999999965</v>
      </c>
      <c r="AO34" s="254">
        <v>22726108.98572633</v>
      </c>
      <c r="AP34" s="254">
        <v>0</v>
      </c>
      <c r="AQ34" s="254">
        <v>0</v>
      </c>
      <c r="AR34" s="254">
        <v>0</v>
      </c>
      <c r="AS34" s="254">
        <v>0</v>
      </c>
      <c r="AT34" s="254">
        <v>0</v>
      </c>
      <c r="AU34" s="298">
        <v>22726108.98572633</v>
      </c>
      <c r="AV34" s="296"/>
      <c r="AW34" s="311">
        <f t="shared" si="8"/>
        <v>445</v>
      </c>
      <c r="AX34" s="296">
        <f t="shared" si="9"/>
        <v>0</v>
      </c>
      <c r="AY34" s="296">
        <f t="shared" si="10"/>
        <v>0</v>
      </c>
      <c r="AZ34" s="310">
        <f t="shared" si="11"/>
        <v>0</v>
      </c>
      <c r="BA34" s="310">
        <f t="shared" si="12"/>
        <v>0</v>
      </c>
      <c r="BB34" s="310">
        <f t="shared" si="13"/>
        <v>0</v>
      </c>
      <c r="BC34" s="295">
        <f t="shared" si="14"/>
        <v>0</v>
      </c>
      <c r="BD34"/>
      <c r="BE34" s="294"/>
      <c r="BF34" s="293"/>
      <c r="BG34" s="293"/>
      <c r="BH34" s="293"/>
      <c r="BI34" s="292"/>
      <c r="CA34" s="290">
        <v>445</v>
      </c>
      <c r="CB34" s="288"/>
      <c r="CC34" s="288"/>
      <c r="CD34" s="288"/>
      <c r="CE34" s="288"/>
      <c r="CF34" s="287">
        <f t="shared" si="15"/>
        <v>0</v>
      </c>
      <c r="CG34" s="288"/>
      <c r="CH34" s="288"/>
      <c r="CI34" s="288"/>
      <c r="CJ34" s="287">
        <f t="shared" si="16"/>
        <v>0</v>
      </c>
      <c r="CK34" s="291">
        <f t="shared" si="17"/>
        <v>0</v>
      </c>
      <c r="CM34" s="290">
        <v>445</v>
      </c>
      <c r="CN34" s="289"/>
      <c r="CO34" s="312"/>
      <c r="CP34" s="312"/>
      <c r="CQ34" s="312"/>
      <c r="CR34" s="287">
        <f t="shared" si="18"/>
        <v>0</v>
      </c>
    </row>
    <row r="35" spans="1:96" ht="15" x14ac:dyDescent="0.25">
      <c r="A35" s="309">
        <v>446</v>
      </c>
      <c r="B35" s="308" t="s">
        <v>596</v>
      </c>
      <c r="C35" s="307">
        <f t="shared" si="0"/>
        <v>1700.0000000000002</v>
      </c>
      <c r="D35" s="306" t="str">
        <f t="shared" si="1"/>
        <v/>
      </c>
      <c r="E35" s="306"/>
      <c r="F35" s="306">
        <f t="shared" si="2"/>
        <v>3.0000000000000004</v>
      </c>
      <c r="G35" s="305">
        <f t="shared" si="3"/>
        <v>1700.0000000000002</v>
      </c>
      <c r="H35" s="304"/>
      <c r="I35" s="303">
        <f t="shared" si="4"/>
        <v>24444500.342063066</v>
      </c>
      <c r="J35" s="301">
        <f t="shared" si="5"/>
        <v>0</v>
      </c>
      <c r="K35" s="301">
        <f t="shared" si="6"/>
        <v>1594600.0000000033</v>
      </c>
      <c r="L35" s="302">
        <f t="shared" si="7"/>
        <v>26039100.342063069</v>
      </c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  <c r="AA35" s="300">
        <v>446</v>
      </c>
      <c r="AB35" s="299">
        <v>1700.0000000000002</v>
      </c>
      <c r="AC35" s="299">
        <v>0</v>
      </c>
      <c r="AD35" s="299">
        <v>0</v>
      </c>
      <c r="AE35" s="299">
        <v>0</v>
      </c>
      <c r="AF35" s="299">
        <v>3.0000000000000004</v>
      </c>
      <c r="AG35" s="299">
        <v>3.0000000000000004</v>
      </c>
      <c r="AH35" s="254">
        <v>24687907</v>
      </c>
      <c r="AI35" s="254">
        <v>211416.26487747958</v>
      </c>
      <c r="AJ35" s="254">
        <v>60963.000000000007</v>
      </c>
      <c r="AK35" s="254">
        <v>31990.393059455011</v>
      </c>
      <c r="AL35" s="254">
        <v>24383537.342062965</v>
      </c>
      <c r="AM35" s="254">
        <v>0</v>
      </c>
      <c r="AN35" s="254">
        <v>1591786.0000000033</v>
      </c>
      <c r="AO35" s="254">
        <v>25975323.342063073</v>
      </c>
      <c r="AP35" s="254">
        <v>60963.000000000007</v>
      </c>
      <c r="AQ35" s="254">
        <v>0</v>
      </c>
      <c r="AR35" s="254">
        <v>0</v>
      </c>
      <c r="AS35" s="254">
        <v>2814.0000000000009</v>
      </c>
      <c r="AT35" s="254">
        <v>63777.000000000007</v>
      </c>
      <c r="AU35" s="298">
        <v>26039100.342063036</v>
      </c>
      <c r="AV35" s="296"/>
      <c r="AW35" s="311">
        <f t="shared" si="8"/>
        <v>446</v>
      </c>
      <c r="AX35" s="296">
        <f t="shared" si="9"/>
        <v>3.0000000000000004</v>
      </c>
      <c r="AY35" s="296">
        <f t="shared" si="10"/>
        <v>3.0000000000000004</v>
      </c>
      <c r="AZ35" s="310">
        <f t="shared" si="11"/>
        <v>60963.000000000007</v>
      </c>
      <c r="BA35" s="310">
        <f t="shared" si="12"/>
        <v>0</v>
      </c>
      <c r="BB35" s="310">
        <f t="shared" si="13"/>
        <v>2814.0000000000009</v>
      </c>
      <c r="BC35" s="295">
        <f t="shared" si="14"/>
        <v>63777.000000000007</v>
      </c>
      <c r="BD35"/>
      <c r="BE35" s="294"/>
      <c r="BF35" s="293"/>
      <c r="BG35" s="293"/>
      <c r="BH35" s="293"/>
      <c r="BI35" s="292"/>
      <c r="CA35" s="290">
        <v>446</v>
      </c>
      <c r="CB35" s="288"/>
      <c r="CC35" s="288"/>
      <c r="CD35" s="288"/>
      <c r="CE35" s="288"/>
      <c r="CF35" s="287">
        <f t="shared" si="15"/>
        <v>0</v>
      </c>
      <c r="CG35" s="288"/>
      <c r="CH35" s="288"/>
      <c r="CI35" s="288"/>
      <c r="CJ35" s="287">
        <f t="shared" si="16"/>
        <v>0</v>
      </c>
      <c r="CK35" s="291">
        <f t="shared" si="17"/>
        <v>0</v>
      </c>
      <c r="CM35" s="290">
        <v>446</v>
      </c>
      <c r="CN35" s="289"/>
      <c r="CO35" s="312"/>
      <c r="CP35" s="312"/>
      <c r="CQ35" s="312"/>
      <c r="CR35" s="287">
        <f t="shared" si="18"/>
        <v>0</v>
      </c>
    </row>
    <row r="36" spans="1:96" ht="15" x14ac:dyDescent="0.25">
      <c r="A36" s="309">
        <v>447</v>
      </c>
      <c r="B36" s="308" t="s">
        <v>595</v>
      </c>
      <c r="C36" s="307">
        <f t="shared" si="0"/>
        <v>820.00000000000136</v>
      </c>
      <c r="D36" s="306" t="str">
        <f t="shared" si="1"/>
        <v/>
      </c>
      <c r="E36" s="306"/>
      <c r="F36" s="306">
        <f t="shared" si="2"/>
        <v>0</v>
      </c>
      <c r="G36" s="305">
        <f t="shared" si="3"/>
        <v>820.00000000000136</v>
      </c>
      <c r="H36" s="304"/>
      <c r="I36" s="303">
        <f t="shared" si="4"/>
        <v>11666230.25</v>
      </c>
      <c r="J36" s="301">
        <f t="shared" si="5"/>
        <v>0</v>
      </c>
      <c r="K36" s="301">
        <f t="shared" si="6"/>
        <v>769159.99999999884</v>
      </c>
      <c r="L36" s="302">
        <f t="shared" si="7"/>
        <v>12435390.249999998</v>
      </c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0">
        <v>447</v>
      </c>
      <c r="AB36" s="299">
        <v>820.00000000000136</v>
      </c>
      <c r="AC36" s="299">
        <v>0</v>
      </c>
      <c r="AD36" s="299">
        <v>0</v>
      </c>
      <c r="AE36" s="299">
        <v>0</v>
      </c>
      <c r="AF36" s="299">
        <v>0</v>
      </c>
      <c r="AG36" s="299">
        <v>0</v>
      </c>
      <c r="AH36" s="254">
        <v>11723111</v>
      </c>
      <c r="AI36" s="254">
        <v>80292.688144329833</v>
      </c>
      <c r="AJ36" s="254">
        <v>0</v>
      </c>
      <c r="AK36" s="254">
        <v>0</v>
      </c>
      <c r="AL36" s="254">
        <v>11642818.311855655</v>
      </c>
      <c r="AM36" s="254">
        <v>0</v>
      </c>
      <c r="AN36" s="254">
        <v>769159.99999999884</v>
      </c>
      <c r="AO36" s="254">
        <v>12411978.311855711</v>
      </c>
      <c r="AP36" s="254">
        <v>0</v>
      </c>
      <c r="AQ36" s="254">
        <v>23411.938144329899</v>
      </c>
      <c r="AR36" s="254">
        <v>0</v>
      </c>
      <c r="AS36" s="254">
        <v>0</v>
      </c>
      <c r="AT36" s="254">
        <v>23411.938144329899</v>
      </c>
      <c r="AU36" s="298">
        <v>12435390.250000011</v>
      </c>
      <c r="AV36" s="296"/>
      <c r="AW36" s="311">
        <f t="shared" si="8"/>
        <v>447</v>
      </c>
      <c r="AX36" s="296">
        <f t="shared" si="9"/>
        <v>0</v>
      </c>
      <c r="AY36" s="296">
        <f t="shared" si="10"/>
        <v>0</v>
      </c>
      <c r="AZ36" s="310">
        <f t="shared" si="11"/>
        <v>0</v>
      </c>
      <c r="BA36" s="310">
        <f t="shared" si="12"/>
        <v>0</v>
      </c>
      <c r="BB36" s="310">
        <f t="shared" si="13"/>
        <v>0</v>
      </c>
      <c r="BC36" s="295">
        <f t="shared" si="14"/>
        <v>0</v>
      </c>
      <c r="BD36"/>
      <c r="BE36" s="294"/>
      <c r="BF36" s="293"/>
      <c r="BG36" s="293"/>
      <c r="BH36" s="293"/>
      <c r="BI36" s="292"/>
      <c r="CA36" s="290">
        <v>447</v>
      </c>
      <c r="CB36" s="288"/>
      <c r="CC36" s="288"/>
      <c r="CD36" s="288"/>
      <c r="CE36" s="288"/>
      <c r="CF36" s="287">
        <f t="shared" si="15"/>
        <v>0</v>
      </c>
      <c r="CG36" s="288"/>
      <c r="CH36" s="288"/>
      <c r="CI36" s="288"/>
      <c r="CJ36" s="287">
        <f t="shared" si="16"/>
        <v>0</v>
      </c>
      <c r="CK36" s="291">
        <f t="shared" si="17"/>
        <v>0</v>
      </c>
      <c r="CM36" s="290">
        <v>447</v>
      </c>
      <c r="CN36" s="289"/>
      <c r="CO36" s="312"/>
      <c r="CP36" s="312"/>
      <c r="CQ36" s="312"/>
      <c r="CR36" s="287">
        <f t="shared" si="18"/>
        <v>0</v>
      </c>
    </row>
    <row r="37" spans="1:96" ht="15" x14ac:dyDescent="0.25">
      <c r="A37" s="309">
        <v>449</v>
      </c>
      <c r="B37" s="308" t="s">
        <v>594</v>
      </c>
      <c r="C37" s="307">
        <f t="shared" si="0"/>
        <v>699.99999999999966</v>
      </c>
      <c r="D37" s="306" t="str">
        <f t="shared" si="1"/>
        <v/>
      </c>
      <c r="E37" s="306"/>
      <c r="F37" s="306">
        <f t="shared" si="2"/>
        <v>2</v>
      </c>
      <c r="G37" s="305">
        <f t="shared" si="3"/>
        <v>699.99999999999966</v>
      </c>
      <c r="H37" s="304"/>
      <c r="I37" s="303">
        <f t="shared" si="4"/>
        <v>12984700.839767279</v>
      </c>
      <c r="J37" s="301">
        <f t="shared" si="5"/>
        <v>0</v>
      </c>
      <c r="K37" s="301">
        <f t="shared" si="6"/>
        <v>656600.00000000012</v>
      </c>
      <c r="L37" s="302">
        <f t="shared" si="7"/>
        <v>13641300.839767279</v>
      </c>
      <c r="M37" s="301"/>
      <c r="N37" s="301"/>
      <c r="O37" s="301"/>
      <c r="P37" s="301"/>
      <c r="Q37" s="301"/>
      <c r="R37" s="301"/>
      <c r="S37" s="301"/>
      <c r="T37" s="301"/>
      <c r="U37" s="301"/>
      <c r="V37" s="301"/>
      <c r="W37" s="301"/>
      <c r="X37" s="301"/>
      <c r="Y37" s="301"/>
      <c r="Z37" s="301"/>
      <c r="AA37" s="300">
        <v>449</v>
      </c>
      <c r="AB37" s="299">
        <v>699.99999999999966</v>
      </c>
      <c r="AC37" s="299">
        <v>0</v>
      </c>
      <c r="AD37" s="299">
        <v>0</v>
      </c>
      <c r="AE37" s="299">
        <v>0</v>
      </c>
      <c r="AF37" s="299">
        <v>7</v>
      </c>
      <c r="AG37" s="299">
        <v>2</v>
      </c>
      <c r="AH37" s="254">
        <v>13196800</v>
      </c>
      <c r="AI37" s="254">
        <v>207602.92116182565</v>
      </c>
      <c r="AJ37" s="254">
        <v>36734</v>
      </c>
      <c r="AK37" s="254">
        <v>4496.2390708962275</v>
      </c>
      <c r="AL37" s="254">
        <v>12947966.83976729</v>
      </c>
      <c r="AM37" s="254">
        <v>0</v>
      </c>
      <c r="AN37" s="254">
        <v>654724.00000000012</v>
      </c>
      <c r="AO37" s="254">
        <v>13602690.839767305</v>
      </c>
      <c r="AP37" s="254">
        <v>36734</v>
      </c>
      <c r="AQ37" s="254">
        <v>0</v>
      </c>
      <c r="AR37" s="254">
        <v>0</v>
      </c>
      <c r="AS37" s="254">
        <v>1876</v>
      </c>
      <c r="AT37" s="254">
        <v>38610</v>
      </c>
      <c r="AU37" s="298">
        <v>13641300.839767305</v>
      </c>
      <c r="AV37" s="296"/>
      <c r="AW37" s="311">
        <f t="shared" si="8"/>
        <v>449</v>
      </c>
      <c r="AX37" s="296">
        <f t="shared" si="9"/>
        <v>7</v>
      </c>
      <c r="AY37" s="296">
        <f t="shared" si="10"/>
        <v>2</v>
      </c>
      <c r="AZ37" s="310">
        <f t="shared" si="11"/>
        <v>36734</v>
      </c>
      <c r="BA37" s="310">
        <f t="shared" si="12"/>
        <v>0</v>
      </c>
      <c r="BB37" s="310">
        <f t="shared" si="13"/>
        <v>1876</v>
      </c>
      <c r="BC37" s="295">
        <f t="shared" si="14"/>
        <v>38610</v>
      </c>
      <c r="BD37"/>
      <c r="BE37" s="294"/>
      <c r="BF37" s="293"/>
      <c r="BG37" s="293"/>
      <c r="BH37" s="293"/>
      <c r="BI37" s="292"/>
      <c r="CA37" s="290">
        <v>449</v>
      </c>
      <c r="CB37" s="288"/>
      <c r="CC37" s="288"/>
      <c r="CD37" s="288"/>
      <c r="CE37" s="288"/>
      <c r="CF37" s="287">
        <f t="shared" si="15"/>
        <v>0</v>
      </c>
      <c r="CG37" s="288"/>
      <c r="CH37" s="288"/>
      <c r="CI37" s="288"/>
      <c r="CJ37" s="287">
        <f t="shared" si="16"/>
        <v>0</v>
      </c>
      <c r="CK37" s="291">
        <f t="shared" si="17"/>
        <v>0</v>
      </c>
      <c r="CM37" s="290">
        <v>449</v>
      </c>
      <c r="CN37" s="289"/>
      <c r="CO37" s="312"/>
      <c r="CP37" s="312"/>
      <c r="CQ37" s="312"/>
      <c r="CR37" s="287">
        <f t="shared" si="18"/>
        <v>0</v>
      </c>
    </row>
    <row r="38" spans="1:96" ht="15" x14ac:dyDescent="0.25">
      <c r="A38" s="309">
        <v>450</v>
      </c>
      <c r="B38" s="308" t="s">
        <v>593</v>
      </c>
      <c r="C38" s="307">
        <f t="shared" si="0"/>
        <v>218.00000000000003</v>
      </c>
      <c r="D38" s="306" t="str">
        <f t="shared" si="1"/>
        <v/>
      </c>
      <c r="E38" s="306"/>
      <c r="F38" s="306">
        <f t="shared" si="2"/>
        <v>0</v>
      </c>
      <c r="G38" s="305">
        <f t="shared" si="3"/>
        <v>218.00000000000003</v>
      </c>
      <c r="H38" s="304"/>
      <c r="I38" s="303">
        <f t="shared" si="4"/>
        <v>2967965.47</v>
      </c>
      <c r="J38" s="301">
        <f t="shared" si="5"/>
        <v>0</v>
      </c>
      <c r="K38" s="301">
        <f t="shared" si="6"/>
        <v>204483.99999999985</v>
      </c>
      <c r="L38" s="302">
        <f t="shared" si="7"/>
        <v>3172449.47</v>
      </c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  <c r="AA38" s="300">
        <v>450</v>
      </c>
      <c r="AB38" s="299">
        <v>218.00000000000003</v>
      </c>
      <c r="AC38" s="299">
        <v>0</v>
      </c>
      <c r="AD38" s="299">
        <v>0</v>
      </c>
      <c r="AE38" s="299">
        <v>0</v>
      </c>
      <c r="AF38" s="299">
        <v>0</v>
      </c>
      <c r="AG38" s="299">
        <v>0</v>
      </c>
      <c r="AH38" s="254">
        <v>2983590</v>
      </c>
      <c r="AI38" s="254">
        <v>15624.530000000002</v>
      </c>
      <c r="AJ38" s="254">
        <v>0</v>
      </c>
      <c r="AK38" s="254">
        <v>0</v>
      </c>
      <c r="AL38" s="254">
        <v>2967965.4700000011</v>
      </c>
      <c r="AM38" s="254">
        <v>0</v>
      </c>
      <c r="AN38" s="254">
        <v>204483.99999999985</v>
      </c>
      <c r="AO38" s="254">
        <v>3172449.47</v>
      </c>
      <c r="AP38" s="254">
        <v>0</v>
      </c>
      <c r="AQ38" s="254">
        <v>0</v>
      </c>
      <c r="AR38" s="254">
        <v>0</v>
      </c>
      <c r="AS38" s="254">
        <v>0</v>
      </c>
      <c r="AT38" s="254">
        <v>0</v>
      </c>
      <c r="AU38" s="298">
        <v>3172449.47</v>
      </c>
      <c r="AV38" s="296"/>
      <c r="AW38" s="311">
        <f t="shared" si="8"/>
        <v>450</v>
      </c>
      <c r="AX38" s="296">
        <f t="shared" si="9"/>
        <v>0</v>
      </c>
      <c r="AY38" s="296">
        <f t="shared" si="10"/>
        <v>0</v>
      </c>
      <c r="AZ38" s="310">
        <f t="shared" si="11"/>
        <v>0</v>
      </c>
      <c r="BA38" s="310">
        <f t="shared" si="12"/>
        <v>0</v>
      </c>
      <c r="BB38" s="310">
        <f t="shared" si="13"/>
        <v>0</v>
      </c>
      <c r="BC38" s="295">
        <f t="shared" si="14"/>
        <v>0</v>
      </c>
      <c r="BD38"/>
      <c r="BE38" s="294"/>
      <c r="BF38" s="293"/>
      <c r="BG38" s="293"/>
      <c r="BH38" s="293"/>
      <c r="BI38" s="292"/>
      <c r="CA38" s="290">
        <v>450</v>
      </c>
      <c r="CB38" s="288"/>
      <c r="CC38" s="288"/>
      <c r="CD38" s="288"/>
      <c r="CE38" s="288"/>
      <c r="CF38" s="287">
        <f t="shared" si="15"/>
        <v>0</v>
      </c>
      <c r="CG38" s="288"/>
      <c r="CH38" s="288"/>
      <c r="CI38" s="288"/>
      <c r="CJ38" s="287">
        <f t="shared" si="16"/>
        <v>0</v>
      </c>
      <c r="CK38" s="291">
        <f t="shared" si="17"/>
        <v>0</v>
      </c>
      <c r="CM38" s="290">
        <v>450</v>
      </c>
      <c r="CN38" s="289"/>
      <c r="CO38" s="312"/>
      <c r="CP38" s="312"/>
      <c r="CQ38" s="312"/>
      <c r="CR38" s="287">
        <f t="shared" si="18"/>
        <v>0</v>
      </c>
    </row>
    <row r="39" spans="1:96" ht="15" x14ac:dyDescent="0.25">
      <c r="A39" s="309">
        <v>453</v>
      </c>
      <c r="B39" s="308" t="s">
        <v>592</v>
      </c>
      <c r="C39" s="307">
        <f t="shared" si="0"/>
        <v>701.99999999999943</v>
      </c>
      <c r="D39" s="306" t="str">
        <f t="shared" si="1"/>
        <v/>
      </c>
      <c r="E39" s="306"/>
      <c r="F39" s="306">
        <f t="shared" si="2"/>
        <v>0</v>
      </c>
      <c r="G39" s="305">
        <f t="shared" si="3"/>
        <v>701.99999999999943</v>
      </c>
      <c r="H39" s="304"/>
      <c r="I39" s="303">
        <f t="shared" si="4"/>
        <v>10115613.4</v>
      </c>
      <c r="J39" s="301">
        <f t="shared" si="5"/>
        <v>554561</v>
      </c>
      <c r="K39" s="301">
        <f t="shared" si="6"/>
        <v>658476.00000000047</v>
      </c>
      <c r="L39" s="302">
        <f t="shared" si="7"/>
        <v>11328650.4</v>
      </c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  <c r="AA39" s="300">
        <v>453</v>
      </c>
      <c r="AB39" s="299">
        <v>701.99999999999943</v>
      </c>
      <c r="AC39" s="299">
        <v>0</v>
      </c>
      <c r="AD39" s="299">
        <v>0</v>
      </c>
      <c r="AE39" s="299">
        <v>0</v>
      </c>
      <c r="AF39" s="299">
        <v>0</v>
      </c>
      <c r="AG39" s="299">
        <v>0</v>
      </c>
      <c r="AH39" s="254">
        <v>10138005</v>
      </c>
      <c r="AI39" s="254">
        <v>22391.599999999999</v>
      </c>
      <c r="AJ39" s="254">
        <v>0</v>
      </c>
      <c r="AK39" s="254">
        <v>0</v>
      </c>
      <c r="AL39" s="254">
        <v>10115613.399999989</v>
      </c>
      <c r="AM39" s="254">
        <v>554561</v>
      </c>
      <c r="AN39" s="254">
        <v>658476.00000000047</v>
      </c>
      <c r="AO39" s="254">
        <v>11328650.400000004</v>
      </c>
      <c r="AP39" s="254">
        <v>0</v>
      </c>
      <c r="AQ39" s="254">
        <v>0</v>
      </c>
      <c r="AR39" s="254">
        <v>0</v>
      </c>
      <c r="AS39" s="254">
        <v>0</v>
      </c>
      <c r="AT39" s="254">
        <v>0</v>
      </c>
      <c r="AU39" s="298">
        <v>11328650.400000004</v>
      </c>
      <c r="AV39" s="296"/>
      <c r="AW39" s="311">
        <f t="shared" si="8"/>
        <v>453</v>
      </c>
      <c r="AX39" s="296">
        <f t="shared" si="9"/>
        <v>0</v>
      </c>
      <c r="AY39" s="296">
        <f t="shared" si="10"/>
        <v>0</v>
      </c>
      <c r="AZ39" s="310">
        <f t="shared" si="11"/>
        <v>0</v>
      </c>
      <c r="BA39" s="310">
        <f t="shared" si="12"/>
        <v>0</v>
      </c>
      <c r="BB39" s="310">
        <f t="shared" si="13"/>
        <v>0</v>
      </c>
      <c r="BC39" s="295">
        <f t="shared" si="14"/>
        <v>0</v>
      </c>
      <c r="BD39"/>
      <c r="BE39" s="294"/>
      <c r="BF39" s="293"/>
      <c r="BG39" s="293"/>
      <c r="BH39" s="293"/>
      <c r="BI39" s="292"/>
      <c r="CA39" s="290">
        <v>453</v>
      </c>
      <c r="CB39" s="288"/>
      <c r="CC39" s="288"/>
      <c r="CD39" s="288"/>
      <c r="CE39" s="288"/>
      <c r="CF39" s="287">
        <f t="shared" si="15"/>
        <v>0</v>
      </c>
      <c r="CG39" s="288"/>
      <c r="CH39" s="288"/>
      <c r="CI39" s="288"/>
      <c r="CJ39" s="287">
        <f t="shared" si="16"/>
        <v>0</v>
      </c>
      <c r="CK39" s="291">
        <f t="shared" si="17"/>
        <v>0</v>
      </c>
      <c r="CM39" s="290">
        <v>453</v>
      </c>
      <c r="CN39" s="289"/>
      <c r="CO39" s="312"/>
      <c r="CP39" s="312"/>
      <c r="CQ39" s="312"/>
      <c r="CR39" s="287">
        <f t="shared" si="18"/>
        <v>0</v>
      </c>
    </row>
    <row r="40" spans="1:96" ht="15" x14ac:dyDescent="0.25">
      <c r="A40" s="309">
        <v>454</v>
      </c>
      <c r="B40" s="308" t="s">
        <v>591</v>
      </c>
      <c r="C40" s="307">
        <f t="shared" si="0"/>
        <v>799.99999999999966</v>
      </c>
      <c r="D40" s="306" t="str">
        <f t="shared" si="1"/>
        <v/>
      </c>
      <c r="E40" s="306"/>
      <c r="F40" s="306">
        <f t="shared" si="2"/>
        <v>0</v>
      </c>
      <c r="G40" s="305">
        <f t="shared" si="3"/>
        <v>799.99999999999966</v>
      </c>
      <c r="H40" s="304"/>
      <c r="I40" s="303">
        <f t="shared" si="4"/>
        <v>11938610.865139948</v>
      </c>
      <c r="J40" s="301">
        <f t="shared" si="5"/>
        <v>240010</v>
      </c>
      <c r="K40" s="301">
        <f t="shared" si="6"/>
        <v>750399.99999999942</v>
      </c>
      <c r="L40" s="302">
        <f t="shared" si="7"/>
        <v>12929020.865139948</v>
      </c>
      <c r="M40" s="301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  <c r="AA40" s="300">
        <v>454</v>
      </c>
      <c r="AB40" s="299">
        <v>799.99999999999966</v>
      </c>
      <c r="AC40" s="299">
        <v>0</v>
      </c>
      <c r="AD40" s="299">
        <v>0</v>
      </c>
      <c r="AE40" s="299">
        <v>0</v>
      </c>
      <c r="AF40" s="299">
        <v>0</v>
      </c>
      <c r="AG40" s="299">
        <v>0</v>
      </c>
      <c r="AH40" s="254">
        <v>11971210</v>
      </c>
      <c r="AI40" s="254">
        <v>32599.134860050879</v>
      </c>
      <c r="AJ40" s="254">
        <v>0</v>
      </c>
      <c r="AK40" s="254">
        <v>0</v>
      </c>
      <c r="AL40" s="254">
        <v>11938610.865139948</v>
      </c>
      <c r="AM40" s="254">
        <v>240010</v>
      </c>
      <c r="AN40" s="254">
        <v>750399.99999999942</v>
      </c>
      <c r="AO40" s="254">
        <v>12929020.865139958</v>
      </c>
      <c r="AP40" s="254">
        <v>0</v>
      </c>
      <c r="AQ40" s="254">
        <v>0</v>
      </c>
      <c r="AR40" s="254">
        <v>0</v>
      </c>
      <c r="AS40" s="254">
        <v>0</v>
      </c>
      <c r="AT40" s="254">
        <v>0</v>
      </c>
      <c r="AU40" s="298">
        <v>12929020.865139958</v>
      </c>
      <c r="AV40" s="296"/>
      <c r="AW40" s="311">
        <f t="shared" si="8"/>
        <v>454</v>
      </c>
      <c r="AX40" s="296">
        <f t="shared" si="9"/>
        <v>0</v>
      </c>
      <c r="AY40" s="296">
        <f t="shared" si="10"/>
        <v>0</v>
      </c>
      <c r="AZ40" s="310">
        <f t="shared" si="11"/>
        <v>0</v>
      </c>
      <c r="BA40" s="310">
        <f t="shared" si="12"/>
        <v>0</v>
      </c>
      <c r="BB40" s="310">
        <f t="shared" si="13"/>
        <v>0</v>
      </c>
      <c r="BC40" s="295">
        <f t="shared" si="14"/>
        <v>0</v>
      </c>
      <c r="BD40"/>
      <c r="BE40" s="294"/>
      <c r="BF40" s="293"/>
      <c r="BG40" s="293"/>
      <c r="BH40" s="293"/>
      <c r="BI40" s="292"/>
      <c r="CA40" s="290">
        <v>454</v>
      </c>
      <c r="CB40" s="288"/>
      <c r="CC40" s="288"/>
      <c r="CD40" s="288"/>
      <c r="CE40" s="288"/>
      <c r="CF40" s="287">
        <f t="shared" si="15"/>
        <v>0</v>
      </c>
      <c r="CG40" s="288"/>
      <c r="CH40" s="288"/>
      <c r="CI40" s="288"/>
      <c r="CJ40" s="287">
        <f t="shared" si="16"/>
        <v>0</v>
      </c>
      <c r="CK40" s="291">
        <f t="shared" si="17"/>
        <v>0</v>
      </c>
      <c r="CM40" s="290">
        <v>454</v>
      </c>
      <c r="CN40" s="289"/>
      <c r="CO40" s="312"/>
      <c r="CP40" s="312"/>
      <c r="CQ40" s="312"/>
      <c r="CR40" s="287">
        <f t="shared" si="18"/>
        <v>0</v>
      </c>
    </row>
    <row r="41" spans="1:96" ht="15" x14ac:dyDescent="0.25">
      <c r="A41" s="309">
        <v>455</v>
      </c>
      <c r="B41" s="308" t="s">
        <v>590</v>
      </c>
      <c r="C41" s="307">
        <f t="shared" si="0"/>
        <v>305.99999999999983</v>
      </c>
      <c r="D41" s="306" t="str">
        <f t="shared" si="1"/>
        <v/>
      </c>
      <c r="E41" s="306"/>
      <c r="F41" s="306">
        <f t="shared" si="2"/>
        <v>0</v>
      </c>
      <c r="G41" s="305">
        <f t="shared" si="3"/>
        <v>305.99999999999983</v>
      </c>
      <c r="H41" s="304"/>
      <c r="I41" s="303">
        <f t="shared" si="4"/>
        <v>3680325.566138614</v>
      </c>
      <c r="J41" s="301">
        <f t="shared" si="5"/>
        <v>0</v>
      </c>
      <c r="K41" s="301">
        <f t="shared" si="6"/>
        <v>287028.00000000035</v>
      </c>
      <c r="L41" s="302">
        <f t="shared" si="7"/>
        <v>3967353.5661386144</v>
      </c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0">
        <v>455</v>
      </c>
      <c r="AB41" s="299">
        <v>305.99999999999983</v>
      </c>
      <c r="AC41" s="299">
        <v>0</v>
      </c>
      <c r="AD41" s="299">
        <v>0</v>
      </c>
      <c r="AE41" s="299">
        <v>0</v>
      </c>
      <c r="AF41" s="299">
        <v>0</v>
      </c>
      <c r="AG41" s="299">
        <v>0</v>
      </c>
      <c r="AH41" s="254">
        <v>3717405</v>
      </c>
      <c r="AI41" s="254">
        <v>37079.433861386104</v>
      </c>
      <c r="AJ41" s="254">
        <v>0</v>
      </c>
      <c r="AK41" s="254">
        <v>0</v>
      </c>
      <c r="AL41" s="254">
        <v>3680325.5661386144</v>
      </c>
      <c r="AM41" s="254">
        <v>0</v>
      </c>
      <c r="AN41" s="254">
        <v>287028.00000000035</v>
      </c>
      <c r="AO41" s="254">
        <v>3967353.5661386168</v>
      </c>
      <c r="AP41" s="254">
        <v>0</v>
      </c>
      <c r="AQ41" s="254">
        <v>0</v>
      </c>
      <c r="AR41" s="254">
        <v>0</v>
      </c>
      <c r="AS41" s="254">
        <v>0</v>
      </c>
      <c r="AT41" s="254">
        <v>0</v>
      </c>
      <c r="AU41" s="298">
        <v>3967353.5661386168</v>
      </c>
      <c r="AV41" s="296"/>
      <c r="AW41" s="311">
        <f t="shared" si="8"/>
        <v>455</v>
      </c>
      <c r="AX41" s="296">
        <f t="shared" si="9"/>
        <v>0</v>
      </c>
      <c r="AY41" s="296">
        <f t="shared" si="10"/>
        <v>0</v>
      </c>
      <c r="AZ41" s="310">
        <f t="shared" si="11"/>
        <v>0</v>
      </c>
      <c r="BA41" s="310">
        <f t="shared" si="12"/>
        <v>0</v>
      </c>
      <c r="BB41" s="310">
        <f t="shared" si="13"/>
        <v>0</v>
      </c>
      <c r="BC41" s="295">
        <f t="shared" si="14"/>
        <v>0</v>
      </c>
      <c r="BD41"/>
      <c r="BE41" s="294"/>
      <c r="BF41" s="293"/>
      <c r="BG41" s="293"/>
      <c r="BH41" s="293"/>
      <c r="BI41" s="292"/>
      <c r="CA41" s="290">
        <v>455</v>
      </c>
      <c r="CB41" s="288"/>
      <c r="CC41" s="288"/>
      <c r="CD41" s="288"/>
      <c r="CE41" s="288"/>
      <c r="CF41" s="287">
        <f t="shared" si="15"/>
        <v>0</v>
      </c>
      <c r="CG41" s="288"/>
      <c r="CH41" s="288"/>
      <c r="CI41" s="288"/>
      <c r="CJ41" s="287">
        <f t="shared" si="16"/>
        <v>0</v>
      </c>
      <c r="CK41" s="291">
        <f t="shared" si="17"/>
        <v>0</v>
      </c>
      <c r="CM41" s="290">
        <v>455</v>
      </c>
      <c r="CN41" s="289"/>
      <c r="CO41" s="312"/>
      <c r="CP41" s="312"/>
      <c r="CQ41" s="312"/>
      <c r="CR41" s="287">
        <f t="shared" si="18"/>
        <v>0</v>
      </c>
    </row>
    <row r="42" spans="1:96" ht="15" x14ac:dyDescent="0.25">
      <c r="A42" s="309">
        <v>456</v>
      </c>
      <c r="B42" s="308" t="s">
        <v>589</v>
      </c>
      <c r="C42" s="307">
        <f t="shared" ref="C42:C73" si="19">G42</f>
        <v>815.00000000000057</v>
      </c>
      <c r="D42" s="306" t="str">
        <f t="shared" ref="D42:D73" si="20">IF(AC42=0,"",AC42)</f>
        <v/>
      </c>
      <c r="E42" s="306"/>
      <c r="F42" s="306">
        <f t="shared" ref="F42:F73" si="21">AY42</f>
        <v>0</v>
      </c>
      <c r="G42" s="305">
        <f t="shared" ref="G42:G73" si="22">AB42</f>
        <v>815.00000000000057</v>
      </c>
      <c r="H42" s="304"/>
      <c r="I42" s="303">
        <f t="shared" ref="I42:I73" si="23">AH42-AI42-AJ42-AK42+AP42+AQ42+CF42+CJ42</f>
        <v>12427252.618804483</v>
      </c>
      <c r="J42" s="301">
        <f t="shared" ref="J42:J73" si="24">AM42+AR42+CD42+CH42</f>
        <v>0</v>
      </c>
      <c r="K42" s="301">
        <f t="shared" ref="K42:K73" si="25">AN42+AS42+CE42+CI42</f>
        <v>764469.99999999849</v>
      </c>
      <c r="L42" s="302">
        <f t="shared" ref="L42:L73" si="26">SUM(I42:K42)</f>
        <v>13191722.618804481</v>
      </c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  <c r="AA42" s="300">
        <v>456</v>
      </c>
      <c r="AB42" s="299">
        <v>815.00000000000057</v>
      </c>
      <c r="AC42" s="299">
        <v>0</v>
      </c>
      <c r="AD42" s="299">
        <v>0</v>
      </c>
      <c r="AE42" s="299">
        <v>0</v>
      </c>
      <c r="AF42" s="299">
        <v>0</v>
      </c>
      <c r="AG42" s="299">
        <v>0</v>
      </c>
      <c r="AH42" s="254">
        <v>12545770</v>
      </c>
      <c r="AI42" s="254">
        <v>118517.38119551685</v>
      </c>
      <c r="AJ42" s="254">
        <v>0</v>
      </c>
      <c r="AK42" s="254">
        <v>0</v>
      </c>
      <c r="AL42" s="254">
        <v>12427252.618804477</v>
      </c>
      <c r="AM42" s="254">
        <v>0</v>
      </c>
      <c r="AN42" s="254">
        <v>764469.99999999849</v>
      </c>
      <c r="AO42" s="254">
        <v>13191722.618804485</v>
      </c>
      <c r="AP42" s="254">
        <v>0</v>
      </c>
      <c r="AQ42" s="254">
        <v>0</v>
      </c>
      <c r="AR42" s="254">
        <v>0</v>
      </c>
      <c r="AS42" s="254">
        <v>0</v>
      </c>
      <c r="AT42" s="254">
        <v>0</v>
      </c>
      <c r="AU42" s="298">
        <v>13191722.618804485</v>
      </c>
      <c r="AV42" s="296"/>
      <c r="AW42" s="311">
        <f t="shared" ref="AW42:AW73" si="27">AA42</f>
        <v>456</v>
      </c>
      <c r="AX42" s="296">
        <f t="shared" ref="AX42:AX73" si="28">AF42</f>
        <v>0</v>
      </c>
      <c r="AY42" s="296">
        <f t="shared" ref="AY42:AY73" si="29">AG42</f>
        <v>0</v>
      </c>
      <c r="AZ42" s="310">
        <f t="shared" ref="AZ42:AZ73" si="30">AP42</f>
        <v>0</v>
      </c>
      <c r="BA42" s="310">
        <f t="shared" ref="BA42:BA73" si="31">AR42</f>
        <v>0</v>
      </c>
      <c r="BB42" s="310">
        <f t="shared" ref="BB42:BB73" si="32">AS42</f>
        <v>0</v>
      </c>
      <c r="BC42" s="295">
        <f t="shared" ref="BC42:BC73" si="33">SUM(AZ42:BB42)</f>
        <v>0</v>
      </c>
      <c r="BD42"/>
      <c r="BE42" s="294"/>
      <c r="BF42" s="293"/>
      <c r="BG42" s="293"/>
      <c r="BH42" s="293"/>
      <c r="BI42" s="292"/>
      <c r="CA42" s="290">
        <v>456</v>
      </c>
      <c r="CB42" s="288"/>
      <c r="CC42" s="288"/>
      <c r="CD42" s="288"/>
      <c r="CE42" s="288"/>
      <c r="CF42" s="287">
        <f t="shared" ref="CF42:CF73" si="34">SUM(CC42:CE42)</f>
        <v>0</v>
      </c>
      <c r="CG42" s="288"/>
      <c r="CH42" s="288"/>
      <c r="CI42" s="288"/>
      <c r="CJ42" s="287">
        <f t="shared" ref="CJ42:CJ73" si="35">SUM(CG42:CI42)</f>
        <v>0</v>
      </c>
      <c r="CK42" s="291">
        <f t="shared" ref="CK42:CK73" si="36">CF42+CJ42</f>
        <v>0</v>
      </c>
      <c r="CM42" s="290">
        <v>456</v>
      </c>
      <c r="CN42" s="289"/>
      <c r="CO42" s="312"/>
      <c r="CP42" s="312"/>
      <c r="CQ42" s="312"/>
      <c r="CR42" s="287">
        <f t="shared" ref="CR42:CR73" si="37">SUM(CO42:CQ42)</f>
        <v>0</v>
      </c>
    </row>
    <row r="43" spans="1:96" ht="15" x14ac:dyDescent="0.25">
      <c r="A43" s="309">
        <v>458</v>
      </c>
      <c r="B43" s="308" t="s">
        <v>588</v>
      </c>
      <c r="C43" s="307">
        <f t="shared" si="19"/>
        <v>120</v>
      </c>
      <c r="D43" s="306" t="str">
        <f t="shared" si="20"/>
        <v/>
      </c>
      <c r="E43" s="306"/>
      <c r="F43" s="306">
        <f t="shared" si="21"/>
        <v>0</v>
      </c>
      <c r="G43" s="305">
        <f t="shared" si="22"/>
        <v>120</v>
      </c>
      <c r="H43" s="304"/>
      <c r="I43" s="303">
        <f t="shared" si="23"/>
        <v>1873494.8863636365</v>
      </c>
      <c r="J43" s="301">
        <f t="shared" si="24"/>
        <v>0</v>
      </c>
      <c r="K43" s="301">
        <f t="shared" si="25"/>
        <v>112559.99999999994</v>
      </c>
      <c r="L43" s="302">
        <f t="shared" si="26"/>
        <v>1986054.8863636365</v>
      </c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0">
        <v>458</v>
      </c>
      <c r="AB43" s="299">
        <v>120</v>
      </c>
      <c r="AC43" s="299">
        <v>0</v>
      </c>
      <c r="AD43" s="299">
        <v>0</v>
      </c>
      <c r="AE43" s="299">
        <v>0</v>
      </c>
      <c r="AF43" s="299">
        <v>0</v>
      </c>
      <c r="AG43" s="299">
        <v>0</v>
      </c>
      <c r="AH43" s="254">
        <v>1891164</v>
      </c>
      <c r="AI43" s="254">
        <v>17669.113636363632</v>
      </c>
      <c r="AJ43" s="254">
        <v>0</v>
      </c>
      <c r="AK43" s="254">
        <v>0</v>
      </c>
      <c r="AL43" s="254">
        <v>1873494.8863636367</v>
      </c>
      <c r="AM43" s="254">
        <v>0</v>
      </c>
      <c r="AN43" s="254">
        <v>112559.99999999994</v>
      </c>
      <c r="AO43" s="254">
        <v>1986054.8863636367</v>
      </c>
      <c r="AP43" s="254">
        <v>0</v>
      </c>
      <c r="AQ43" s="254">
        <v>0</v>
      </c>
      <c r="AR43" s="254">
        <v>0</v>
      </c>
      <c r="AS43" s="254">
        <v>0</v>
      </c>
      <c r="AT43" s="254">
        <v>0</v>
      </c>
      <c r="AU43" s="298">
        <v>1986054.8863636367</v>
      </c>
      <c r="AV43" s="296"/>
      <c r="AW43" s="311">
        <f t="shared" si="27"/>
        <v>458</v>
      </c>
      <c r="AX43" s="296">
        <f t="shared" si="28"/>
        <v>0</v>
      </c>
      <c r="AY43" s="296">
        <f t="shared" si="29"/>
        <v>0</v>
      </c>
      <c r="AZ43" s="310">
        <f t="shared" si="30"/>
        <v>0</v>
      </c>
      <c r="BA43" s="310">
        <f t="shared" si="31"/>
        <v>0</v>
      </c>
      <c r="BB43" s="310">
        <f t="shared" si="32"/>
        <v>0</v>
      </c>
      <c r="BC43" s="295">
        <f t="shared" si="33"/>
        <v>0</v>
      </c>
      <c r="BD43"/>
      <c r="BE43" s="294"/>
      <c r="BF43" s="293"/>
      <c r="BG43" s="293"/>
      <c r="BH43" s="293"/>
      <c r="BI43" s="292"/>
      <c r="CA43" s="290">
        <v>458</v>
      </c>
      <c r="CB43" s="288"/>
      <c r="CC43" s="288"/>
      <c r="CD43" s="288"/>
      <c r="CE43" s="288"/>
      <c r="CF43" s="287">
        <f t="shared" si="34"/>
        <v>0</v>
      </c>
      <c r="CG43" s="288"/>
      <c r="CH43" s="288"/>
      <c r="CI43" s="288"/>
      <c r="CJ43" s="287">
        <f t="shared" si="35"/>
        <v>0</v>
      </c>
      <c r="CK43" s="291">
        <f t="shared" si="36"/>
        <v>0</v>
      </c>
      <c r="CM43" s="290">
        <v>458</v>
      </c>
      <c r="CN43" s="289"/>
      <c r="CO43" s="312"/>
      <c r="CP43" s="312"/>
      <c r="CQ43" s="312"/>
      <c r="CR43" s="287">
        <f t="shared" si="37"/>
        <v>0</v>
      </c>
    </row>
    <row r="44" spans="1:96" ht="15" x14ac:dyDescent="0.25">
      <c r="A44" s="309">
        <v>463</v>
      </c>
      <c r="B44" s="308" t="s">
        <v>587</v>
      </c>
      <c r="C44" s="307">
        <f t="shared" si="19"/>
        <v>588.00000000000182</v>
      </c>
      <c r="D44" s="306" t="str">
        <f t="shared" si="20"/>
        <v/>
      </c>
      <c r="E44" s="306"/>
      <c r="F44" s="306">
        <f t="shared" si="21"/>
        <v>1.2129257312441952</v>
      </c>
      <c r="G44" s="305">
        <f t="shared" si="22"/>
        <v>588.00000000000182</v>
      </c>
      <c r="H44" s="304"/>
      <c r="I44" s="303">
        <f t="shared" si="23"/>
        <v>12580248.087965963</v>
      </c>
      <c r="J44" s="301">
        <f t="shared" si="24"/>
        <v>0</v>
      </c>
      <c r="K44" s="301">
        <f t="shared" si="25"/>
        <v>551544.00000000151</v>
      </c>
      <c r="L44" s="302">
        <f t="shared" si="26"/>
        <v>13131792.087965965</v>
      </c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  <c r="AA44" s="300">
        <v>463</v>
      </c>
      <c r="AB44" s="299">
        <v>588.00000000000182</v>
      </c>
      <c r="AC44" s="299">
        <v>0</v>
      </c>
      <c r="AD44" s="299">
        <v>0</v>
      </c>
      <c r="AE44" s="299">
        <v>0</v>
      </c>
      <c r="AF44" s="299">
        <v>2.0000000000000004</v>
      </c>
      <c r="AG44" s="299">
        <v>1.2129257312441952</v>
      </c>
      <c r="AH44" s="254">
        <v>12757626</v>
      </c>
      <c r="AI44" s="254">
        <v>173823.38975530176</v>
      </c>
      <c r="AJ44" s="254">
        <v>21672.933447851086</v>
      </c>
      <c r="AK44" s="254">
        <v>3554.5222787355501</v>
      </c>
      <c r="AL44" s="254">
        <v>12558575.154518122</v>
      </c>
      <c r="AM44" s="254">
        <v>0</v>
      </c>
      <c r="AN44" s="254">
        <v>550406.27566409449</v>
      </c>
      <c r="AO44" s="254">
        <v>13108981.430182198</v>
      </c>
      <c r="AP44" s="254">
        <v>21672.93344785109</v>
      </c>
      <c r="AQ44" s="254">
        <v>0</v>
      </c>
      <c r="AR44" s="254">
        <v>0</v>
      </c>
      <c r="AS44" s="254">
        <v>1137.7243359070546</v>
      </c>
      <c r="AT44" s="254">
        <v>22810.657783758139</v>
      </c>
      <c r="AU44" s="298">
        <v>13131792.087965976</v>
      </c>
      <c r="AV44" s="296"/>
      <c r="AW44" s="311">
        <f t="shared" si="27"/>
        <v>463</v>
      </c>
      <c r="AX44" s="296">
        <f t="shared" si="28"/>
        <v>2.0000000000000004</v>
      </c>
      <c r="AY44" s="296">
        <f t="shared" si="29"/>
        <v>1.2129257312441952</v>
      </c>
      <c r="AZ44" s="310">
        <f t="shared" si="30"/>
        <v>21672.93344785109</v>
      </c>
      <c r="BA44" s="310">
        <f t="shared" si="31"/>
        <v>0</v>
      </c>
      <c r="BB44" s="310">
        <f t="shared" si="32"/>
        <v>1137.7243359070546</v>
      </c>
      <c r="BC44" s="295">
        <f t="shared" si="33"/>
        <v>22810.657783758146</v>
      </c>
      <c r="BD44"/>
      <c r="BE44" s="294"/>
      <c r="BF44" s="293"/>
      <c r="BG44" s="293"/>
      <c r="BH44" s="293"/>
      <c r="BI44" s="292"/>
      <c r="CA44" s="290">
        <v>463</v>
      </c>
      <c r="CB44" s="288"/>
      <c r="CC44" s="288"/>
      <c r="CD44" s="288"/>
      <c r="CE44" s="288"/>
      <c r="CF44" s="287">
        <f t="shared" si="34"/>
        <v>0</v>
      </c>
      <c r="CG44" s="288"/>
      <c r="CH44" s="288"/>
      <c r="CI44" s="288"/>
      <c r="CJ44" s="287">
        <f t="shared" si="35"/>
        <v>0</v>
      </c>
      <c r="CK44" s="291">
        <f t="shared" si="36"/>
        <v>0</v>
      </c>
      <c r="CM44" s="290">
        <v>463</v>
      </c>
      <c r="CN44" s="289"/>
      <c r="CO44" s="312"/>
      <c r="CP44" s="312"/>
      <c r="CQ44" s="312"/>
      <c r="CR44" s="287">
        <f t="shared" si="37"/>
        <v>0</v>
      </c>
    </row>
    <row r="45" spans="1:96" ht="15" x14ac:dyDescent="0.25">
      <c r="A45" s="309">
        <v>464</v>
      </c>
      <c r="B45" s="308" t="s">
        <v>586</v>
      </c>
      <c r="C45" s="307">
        <f t="shared" si="19"/>
        <v>230.00000000000011</v>
      </c>
      <c r="D45" s="306" t="str">
        <f t="shared" si="20"/>
        <v/>
      </c>
      <c r="E45" s="306"/>
      <c r="F45" s="306">
        <f t="shared" si="21"/>
        <v>1.453018196801271</v>
      </c>
      <c r="G45" s="305">
        <f t="shared" si="22"/>
        <v>230.00000000000011</v>
      </c>
      <c r="H45" s="304"/>
      <c r="I45" s="303">
        <f t="shared" si="23"/>
        <v>3494065.0942307692</v>
      </c>
      <c r="J45" s="301">
        <f t="shared" si="24"/>
        <v>0</v>
      </c>
      <c r="K45" s="301">
        <f t="shared" si="25"/>
        <v>215740.00000000015</v>
      </c>
      <c r="L45" s="302">
        <f t="shared" si="26"/>
        <v>3709805.0942307692</v>
      </c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  <c r="AA45" s="300">
        <v>464</v>
      </c>
      <c r="AB45" s="299">
        <v>230.00000000000011</v>
      </c>
      <c r="AC45" s="299">
        <v>0</v>
      </c>
      <c r="AD45" s="299">
        <v>0</v>
      </c>
      <c r="AE45" s="299">
        <v>0</v>
      </c>
      <c r="AF45" s="299">
        <v>33</v>
      </c>
      <c r="AG45" s="299">
        <v>1.453018196801271</v>
      </c>
      <c r="AH45" s="254">
        <v>3512595</v>
      </c>
      <c r="AI45" s="254">
        <v>18529.905769230772</v>
      </c>
      <c r="AJ45" s="254">
        <v>20293.965632616721</v>
      </c>
      <c r="AK45" s="254">
        <v>0</v>
      </c>
      <c r="AL45" s="254">
        <v>3473771.1285981541</v>
      </c>
      <c r="AM45" s="254">
        <v>0</v>
      </c>
      <c r="AN45" s="254">
        <v>214377.06893140054</v>
      </c>
      <c r="AO45" s="254">
        <v>3688148.197529553</v>
      </c>
      <c r="AP45" s="254">
        <v>20293.965632616724</v>
      </c>
      <c r="AQ45" s="254">
        <v>0</v>
      </c>
      <c r="AR45" s="254">
        <v>0</v>
      </c>
      <c r="AS45" s="254">
        <v>1362.9310685995922</v>
      </c>
      <c r="AT45" s="254">
        <v>21656.896701216319</v>
      </c>
      <c r="AU45" s="298">
        <v>3709805.0942307697</v>
      </c>
      <c r="AV45" s="296"/>
      <c r="AW45" s="311">
        <f t="shared" si="27"/>
        <v>464</v>
      </c>
      <c r="AX45" s="296">
        <f t="shared" si="28"/>
        <v>33</v>
      </c>
      <c r="AY45" s="296">
        <f t="shared" si="29"/>
        <v>1.453018196801271</v>
      </c>
      <c r="AZ45" s="310">
        <f t="shared" si="30"/>
        <v>20293.965632616724</v>
      </c>
      <c r="BA45" s="310">
        <f t="shared" si="31"/>
        <v>0</v>
      </c>
      <c r="BB45" s="310">
        <f t="shared" si="32"/>
        <v>1362.9310685995922</v>
      </c>
      <c r="BC45" s="295">
        <f t="shared" si="33"/>
        <v>21656.896701216316</v>
      </c>
      <c r="BD45"/>
      <c r="BE45" s="294"/>
      <c r="BF45" s="293"/>
      <c r="BG45" s="293"/>
      <c r="BH45" s="293"/>
      <c r="BI45" s="292"/>
      <c r="CA45" s="290">
        <v>464</v>
      </c>
      <c r="CB45" s="288"/>
      <c r="CC45" s="288"/>
      <c r="CD45" s="288"/>
      <c r="CE45" s="288"/>
      <c r="CF45" s="287">
        <f t="shared" si="34"/>
        <v>0</v>
      </c>
      <c r="CG45" s="288"/>
      <c r="CH45" s="288"/>
      <c r="CI45" s="288"/>
      <c r="CJ45" s="287">
        <f t="shared" si="35"/>
        <v>0</v>
      </c>
      <c r="CK45" s="291">
        <f t="shared" si="36"/>
        <v>0</v>
      </c>
      <c r="CM45" s="290">
        <v>464</v>
      </c>
      <c r="CN45" s="289"/>
      <c r="CO45" s="312"/>
      <c r="CP45" s="312"/>
      <c r="CQ45" s="312"/>
      <c r="CR45" s="287">
        <f t="shared" si="37"/>
        <v>0</v>
      </c>
    </row>
    <row r="46" spans="1:96" ht="15" x14ac:dyDescent="0.25">
      <c r="A46" s="309">
        <v>466</v>
      </c>
      <c r="B46" s="308" t="s">
        <v>585</v>
      </c>
      <c r="C46" s="307">
        <f t="shared" si="19"/>
        <v>179.99999999999986</v>
      </c>
      <c r="D46" s="306" t="str">
        <f t="shared" si="20"/>
        <v/>
      </c>
      <c r="E46" s="306"/>
      <c r="F46" s="306">
        <f t="shared" si="21"/>
        <v>6.4534031070413507</v>
      </c>
      <c r="G46" s="305">
        <f t="shared" si="22"/>
        <v>179.99999999999986</v>
      </c>
      <c r="H46" s="304"/>
      <c r="I46" s="303">
        <f t="shared" si="23"/>
        <v>5024840.165909091</v>
      </c>
      <c r="J46" s="301">
        <f t="shared" si="24"/>
        <v>0</v>
      </c>
      <c r="K46" s="301">
        <f t="shared" si="25"/>
        <v>168839.99999999988</v>
      </c>
      <c r="L46" s="302">
        <f t="shared" si="26"/>
        <v>5193680.165909091</v>
      </c>
      <c r="M46" s="301"/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  <c r="AA46" s="300">
        <v>466</v>
      </c>
      <c r="AB46" s="299">
        <v>179.99999999999986</v>
      </c>
      <c r="AC46" s="299">
        <v>0</v>
      </c>
      <c r="AD46" s="299">
        <v>0</v>
      </c>
      <c r="AE46" s="299">
        <v>0</v>
      </c>
      <c r="AF46" s="299">
        <v>67.02272727272728</v>
      </c>
      <c r="AG46" s="299">
        <v>6.4534031070413507</v>
      </c>
      <c r="AH46" s="254">
        <v>5037295</v>
      </c>
      <c r="AI46" s="254">
        <v>12454.834090909086</v>
      </c>
      <c r="AJ46" s="254">
        <v>195938.22513598949</v>
      </c>
      <c r="AK46" s="254">
        <v>0</v>
      </c>
      <c r="AL46" s="254">
        <v>4828901.9407731015</v>
      </c>
      <c r="AM46" s="254">
        <v>0</v>
      </c>
      <c r="AN46" s="254">
        <v>162786.7078855951</v>
      </c>
      <c r="AO46" s="254">
        <v>4991688.6486586975</v>
      </c>
      <c r="AP46" s="254">
        <v>195938.22513598949</v>
      </c>
      <c r="AQ46" s="254">
        <v>0</v>
      </c>
      <c r="AR46" s="254">
        <v>0</v>
      </c>
      <c r="AS46" s="254">
        <v>6053.2921144047868</v>
      </c>
      <c r="AT46" s="254">
        <v>201991.51725039427</v>
      </c>
      <c r="AU46" s="298">
        <v>5193680.165909091</v>
      </c>
      <c r="AV46" s="296"/>
      <c r="AW46" s="311">
        <f t="shared" si="27"/>
        <v>466</v>
      </c>
      <c r="AX46" s="296">
        <f t="shared" si="28"/>
        <v>67.02272727272728</v>
      </c>
      <c r="AY46" s="296">
        <f t="shared" si="29"/>
        <v>6.4534031070413507</v>
      </c>
      <c r="AZ46" s="310">
        <f t="shared" si="30"/>
        <v>195938.22513598949</v>
      </c>
      <c r="BA46" s="310">
        <f t="shared" si="31"/>
        <v>0</v>
      </c>
      <c r="BB46" s="310">
        <f t="shared" si="32"/>
        <v>6053.2921144047868</v>
      </c>
      <c r="BC46" s="295">
        <f t="shared" si="33"/>
        <v>201991.51725039427</v>
      </c>
      <c r="BD46"/>
      <c r="BE46" s="294"/>
      <c r="BF46" s="293"/>
      <c r="BG46" s="293"/>
      <c r="BH46" s="293"/>
      <c r="BI46" s="292"/>
      <c r="CA46" s="290">
        <v>466</v>
      </c>
      <c r="CB46" s="288"/>
      <c r="CC46" s="288"/>
      <c r="CD46" s="288"/>
      <c r="CE46" s="288"/>
      <c r="CF46" s="287">
        <f t="shared" si="34"/>
        <v>0</v>
      </c>
      <c r="CG46" s="288"/>
      <c r="CH46" s="288"/>
      <c r="CI46" s="288"/>
      <c r="CJ46" s="287">
        <f t="shared" si="35"/>
        <v>0</v>
      </c>
      <c r="CK46" s="291">
        <f t="shared" si="36"/>
        <v>0</v>
      </c>
      <c r="CM46" s="290">
        <v>466</v>
      </c>
      <c r="CN46" s="289"/>
      <c r="CO46" s="312"/>
      <c r="CP46" s="312"/>
      <c r="CQ46" s="312"/>
      <c r="CR46" s="287">
        <f t="shared" si="37"/>
        <v>0</v>
      </c>
    </row>
    <row r="47" spans="1:96" ht="15" x14ac:dyDescent="0.25">
      <c r="A47" s="309">
        <v>469</v>
      </c>
      <c r="B47" s="308" t="s">
        <v>584</v>
      </c>
      <c r="C47" s="307">
        <f t="shared" si="19"/>
        <v>1230.0000000000068</v>
      </c>
      <c r="D47" s="306" t="str">
        <f t="shared" si="20"/>
        <v/>
      </c>
      <c r="E47" s="306"/>
      <c r="F47" s="306">
        <f t="shared" si="21"/>
        <v>1.9999999999999993</v>
      </c>
      <c r="G47" s="305">
        <f t="shared" si="22"/>
        <v>1230.0000000000068</v>
      </c>
      <c r="H47" s="304"/>
      <c r="I47" s="303">
        <f t="shared" si="23"/>
        <v>26560392.794478983</v>
      </c>
      <c r="J47" s="301">
        <f t="shared" si="24"/>
        <v>0</v>
      </c>
      <c r="K47" s="301">
        <f t="shared" si="25"/>
        <v>1153739.9999999914</v>
      </c>
      <c r="L47" s="302">
        <f t="shared" si="26"/>
        <v>27714132.794478975</v>
      </c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0">
        <v>469</v>
      </c>
      <c r="AB47" s="299">
        <v>1230.0000000000068</v>
      </c>
      <c r="AC47" s="299">
        <v>0</v>
      </c>
      <c r="AD47" s="299">
        <v>0</v>
      </c>
      <c r="AE47" s="299">
        <v>0</v>
      </c>
      <c r="AF47" s="299">
        <v>2.9999999999999991</v>
      </c>
      <c r="AG47" s="299">
        <v>1.9999999999999993</v>
      </c>
      <c r="AH47" s="254">
        <v>26931128</v>
      </c>
      <c r="AI47" s="254">
        <v>364714.42852431978</v>
      </c>
      <c r="AJ47" s="254">
        <v>38448.000000000007</v>
      </c>
      <c r="AK47" s="254">
        <v>6020.7769966968845</v>
      </c>
      <c r="AL47" s="254">
        <v>26521944.794479016</v>
      </c>
      <c r="AM47" s="254">
        <v>0</v>
      </c>
      <c r="AN47" s="254">
        <v>1151863.9999999914</v>
      </c>
      <c r="AO47" s="254">
        <v>27673808.794478975</v>
      </c>
      <c r="AP47" s="254">
        <v>38448.000000000007</v>
      </c>
      <c r="AQ47" s="254">
        <v>0</v>
      </c>
      <c r="AR47" s="254">
        <v>0</v>
      </c>
      <c r="AS47" s="254">
        <v>1876</v>
      </c>
      <c r="AT47" s="254">
        <v>40324.000000000007</v>
      </c>
      <c r="AU47" s="298">
        <v>27714132.794478945</v>
      </c>
      <c r="AV47" s="296"/>
      <c r="AW47" s="311">
        <f t="shared" si="27"/>
        <v>469</v>
      </c>
      <c r="AX47" s="296">
        <f t="shared" si="28"/>
        <v>2.9999999999999991</v>
      </c>
      <c r="AY47" s="296">
        <f t="shared" si="29"/>
        <v>1.9999999999999993</v>
      </c>
      <c r="AZ47" s="310">
        <f t="shared" si="30"/>
        <v>38448.000000000007</v>
      </c>
      <c r="BA47" s="310">
        <f t="shared" si="31"/>
        <v>0</v>
      </c>
      <c r="BB47" s="310">
        <f t="shared" si="32"/>
        <v>1876</v>
      </c>
      <c r="BC47" s="295">
        <f t="shared" si="33"/>
        <v>40324.000000000007</v>
      </c>
      <c r="BD47"/>
      <c r="BE47" s="294"/>
      <c r="BF47" s="293"/>
      <c r="BG47" s="293"/>
      <c r="BH47" s="293"/>
      <c r="BI47" s="292"/>
      <c r="CA47" s="290">
        <v>469</v>
      </c>
      <c r="CB47" s="288"/>
      <c r="CC47" s="288"/>
      <c r="CD47" s="288"/>
      <c r="CE47" s="288"/>
      <c r="CF47" s="287">
        <f t="shared" si="34"/>
        <v>0</v>
      </c>
      <c r="CG47" s="288"/>
      <c r="CH47" s="288"/>
      <c r="CI47" s="288"/>
      <c r="CJ47" s="287">
        <f t="shared" si="35"/>
        <v>0</v>
      </c>
      <c r="CK47" s="291">
        <f t="shared" si="36"/>
        <v>0</v>
      </c>
      <c r="CM47" s="290">
        <v>469</v>
      </c>
      <c r="CN47" s="289"/>
      <c r="CO47" s="312"/>
      <c r="CP47" s="312"/>
      <c r="CQ47" s="312"/>
      <c r="CR47" s="287">
        <f t="shared" si="37"/>
        <v>0</v>
      </c>
    </row>
    <row r="48" spans="1:96" ht="15" x14ac:dyDescent="0.25">
      <c r="A48" s="309">
        <v>470</v>
      </c>
      <c r="B48" s="308" t="s">
        <v>583</v>
      </c>
      <c r="C48" s="307">
        <f t="shared" si="19"/>
        <v>1709.0000000000059</v>
      </c>
      <c r="D48" s="306" t="str">
        <f t="shared" si="20"/>
        <v/>
      </c>
      <c r="E48" s="306"/>
      <c r="F48" s="306">
        <f t="shared" si="21"/>
        <v>62.198556703969871</v>
      </c>
      <c r="G48" s="305">
        <f t="shared" si="22"/>
        <v>1709.0000000000059</v>
      </c>
      <c r="H48" s="304"/>
      <c r="I48" s="303">
        <f t="shared" si="23"/>
        <v>23397496.25</v>
      </c>
      <c r="J48" s="301">
        <f t="shared" si="24"/>
        <v>82808</v>
      </c>
      <c r="K48" s="301">
        <f t="shared" si="25"/>
        <v>1603041.9999999939</v>
      </c>
      <c r="L48" s="302">
        <f t="shared" si="26"/>
        <v>25083346.249999993</v>
      </c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  <c r="AA48" s="300">
        <v>470</v>
      </c>
      <c r="AB48" s="299">
        <v>1709.0000000000059</v>
      </c>
      <c r="AC48" s="299">
        <v>0</v>
      </c>
      <c r="AD48" s="299">
        <v>0</v>
      </c>
      <c r="AE48" s="299">
        <v>0</v>
      </c>
      <c r="AF48" s="299">
        <v>290.9999999999996</v>
      </c>
      <c r="AG48" s="299">
        <v>62.198556703969871</v>
      </c>
      <c r="AH48" s="254">
        <v>23454377</v>
      </c>
      <c r="AI48" s="254">
        <v>266926.09771639074</v>
      </c>
      <c r="AJ48" s="254">
        <v>872377.73084092105</v>
      </c>
      <c r="AK48" s="254">
        <v>0</v>
      </c>
      <c r="AL48" s="254">
        <v>22315073.171442673</v>
      </c>
      <c r="AM48" s="254">
        <v>82808</v>
      </c>
      <c r="AN48" s="254">
        <v>1544699.7538116702</v>
      </c>
      <c r="AO48" s="254">
        <v>23942580.925254289</v>
      </c>
      <c r="AP48" s="254">
        <v>872377.73084092105</v>
      </c>
      <c r="AQ48" s="254">
        <v>210045.34771639062</v>
      </c>
      <c r="AR48" s="254">
        <v>0</v>
      </c>
      <c r="AS48" s="254">
        <v>58342.246188323807</v>
      </c>
      <c r="AT48" s="254">
        <v>1140765.3247456343</v>
      </c>
      <c r="AU48" s="298">
        <v>25083346.249999922</v>
      </c>
      <c r="AV48" s="296"/>
      <c r="AW48" s="311">
        <f t="shared" si="27"/>
        <v>470</v>
      </c>
      <c r="AX48" s="296">
        <f t="shared" si="28"/>
        <v>290.9999999999996</v>
      </c>
      <c r="AY48" s="296">
        <f t="shared" si="29"/>
        <v>62.198556703969871</v>
      </c>
      <c r="AZ48" s="310">
        <f t="shared" si="30"/>
        <v>872377.73084092105</v>
      </c>
      <c r="BA48" s="310">
        <f t="shared" si="31"/>
        <v>0</v>
      </c>
      <c r="BB48" s="310">
        <f t="shared" si="32"/>
        <v>58342.246188323807</v>
      </c>
      <c r="BC48" s="295">
        <f t="shared" si="33"/>
        <v>930719.97702924488</v>
      </c>
      <c r="BD48"/>
      <c r="BE48" s="294"/>
      <c r="BF48" s="293"/>
      <c r="BG48" s="293"/>
      <c r="BH48" s="293"/>
      <c r="BI48" s="292"/>
      <c r="CA48" s="290">
        <v>470</v>
      </c>
      <c r="CB48" s="288"/>
      <c r="CC48" s="288"/>
      <c r="CD48" s="288"/>
      <c r="CE48" s="288"/>
      <c r="CF48" s="287">
        <f t="shared" si="34"/>
        <v>0</v>
      </c>
      <c r="CG48" s="288"/>
      <c r="CH48" s="288"/>
      <c r="CI48" s="288"/>
      <c r="CJ48" s="287">
        <f t="shared" si="35"/>
        <v>0</v>
      </c>
      <c r="CK48" s="291">
        <f t="shared" si="36"/>
        <v>0</v>
      </c>
      <c r="CM48" s="290">
        <v>470</v>
      </c>
      <c r="CN48" s="289"/>
      <c r="CO48" s="312"/>
      <c r="CP48" s="312"/>
      <c r="CQ48" s="312"/>
      <c r="CR48" s="287">
        <f t="shared" si="37"/>
        <v>0</v>
      </c>
    </row>
    <row r="49" spans="1:96" ht="15" x14ac:dyDescent="0.25">
      <c r="A49" s="309">
        <v>474</v>
      </c>
      <c r="B49" s="308" t="s">
        <v>582</v>
      </c>
      <c r="C49" s="307">
        <f t="shared" si="19"/>
        <v>380.00000000000091</v>
      </c>
      <c r="D49" s="306" t="str">
        <f t="shared" si="20"/>
        <v/>
      </c>
      <c r="E49" s="306"/>
      <c r="F49" s="306">
        <f t="shared" si="21"/>
        <v>0</v>
      </c>
      <c r="G49" s="305">
        <f t="shared" si="22"/>
        <v>380.00000000000091</v>
      </c>
      <c r="H49" s="304"/>
      <c r="I49" s="303">
        <f t="shared" si="23"/>
        <v>5213909.9404371586</v>
      </c>
      <c r="J49" s="301">
        <f t="shared" si="24"/>
        <v>0</v>
      </c>
      <c r="K49" s="301">
        <f t="shared" si="25"/>
        <v>356439.99999999977</v>
      </c>
      <c r="L49" s="302">
        <f t="shared" si="26"/>
        <v>5570349.9404371586</v>
      </c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  <c r="AA49" s="300">
        <v>474</v>
      </c>
      <c r="AB49" s="299">
        <v>380.00000000000091</v>
      </c>
      <c r="AC49" s="299">
        <v>0</v>
      </c>
      <c r="AD49" s="299">
        <v>0</v>
      </c>
      <c r="AE49" s="299">
        <v>0</v>
      </c>
      <c r="AF49" s="299">
        <v>0</v>
      </c>
      <c r="AG49" s="299">
        <v>0</v>
      </c>
      <c r="AH49" s="254">
        <v>5256018</v>
      </c>
      <c r="AI49" s="254">
        <v>42108.059562841532</v>
      </c>
      <c r="AJ49" s="254">
        <v>0</v>
      </c>
      <c r="AK49" s="254">
        <v>0</v>
      </c>
      <c r="AL49" s="254">
        <v>5213909.9404371614</v>
      </c>
      <c r="AM49" s="254">
        <v>0</v>
      </c>
      <c r="AN49" s="254">
        <v>356439.99999999977</v>
      </c>
      <c r="AO49" s="254">
        <v>5570349.9404371753</v>
      </c>
      <c r="AP49" s="254">
        <v>0</v>
      </c>
      <c r="AQ49" s="254">
        <v>0</v>
      </c>
      <c r="AR49" s="254">
        <v>0</v>
      </c>
      <c r="AS49" s="254">
        <v>0</v>
      </c>
      <c r="AT49" s="254">
        <v>0</v>
      </c>
      <c r="AU49" s="298">
        <v>5570349.9404371753</v>
      </c>
      <c r="AV49" s="296"/>
      <c r="AW49" s="311">
        <f t="shared" si="27"/>
        <v>474</v>
      </c>
      <c r="AX49" s="296">
        <f t="shared" si="28"/>
        <v>0</v>
      </c>
      <c r="AY49" s="296">
        <f t="shared" si="29"/>
        <v>0</v>
      </c>
      <c r="AZ49" s="310">
        <f t="shared" si="30"/>
        <v>0</v>
      </c>
      <c r="BA49" s="310">
        <f t="shared" si="31"/>
        <v>0</v>
      </c>
      <c r="BB49" s="310">
        <f t="shared" si="32"/>
        <v>0</v>
      </c>
      <c r="BC49" s="295">
        <f t="shared" si="33"/>
        <v>0</v>
      </c>
      <c r="BD49"/>
      <c r="BE49" s="294"/>
      <c r="BF49" s="293"/>
      <c r="BG49" s="293"/>
      <c r="BH49" s="293"/>
      <c r="BI49" s="292"/>
      <c r="CA49" s="290">
        <v>474</v>
      </c>
      <c r="CB49" s="288"/>
      <c r="CC49" s="288"/>
      <c r="CD49" s="288"/>
      <c r="CE49" s="288"/>
      <c r="CF49" s="287">
        <f t="shared" si="34"/>
        <v>0</v>
      </c>
      <c r="CG49" s="288"/>
      <c r="CH49" s="288"/>
      <c r="CI49" s="288"/>
      <c r="CJ49" s="287">
        <f t="shared" si="35"/>
        <v>0</v>
      </c>
      <c r="CK49" s="291">
        <f t="shared" si="36"/>
        <v>0</v>
      </c>
      <c r="CM49" s="290">
        <v>474</v>
      </c>
      <c r="CN49" s="289"/>
      <c r="CO49" s="312"/>
      <c r="CP49" s="312"/>
      <c r="CQ49" s="312"/>
      <c r="CR49" s="287">
        <f t="shared" si="37"/>
        <v>0</v>
      </c>
    </row>
    <row r="50" spans="1:96" ht="15" x14ac:dyDescent="0.25">
      <c r="A50" s="309">
        <v>478</v>
      </c>
      <c r="B50" s="308" t="s">
        <v>581</v>
      </c>
      <c r="C50" s="307">
        <f t="shared" si="19"/>
        <v>399.99999999999994</v>
      </c>
      <c r="D50" s="306" t="str">
        <f t="shared" si="20"/>
        <v/>
      </c>
      <c r="E50" s="306"/>
      <c r="F50" s="306">
        <f t="shared" si="21"/>
        <v>0</v>
      </c>
      <c r="G50" s="305">
        <f t="shared" si="22"/>
        <v>399.99999999999994</v>
      </c>
      <c r="H50" s="304"/>
      <c r="I50" s="303">
        <f t="shared" si="23"/>
        <v>5914935.408521303</v>
      </c>
      <c r="J50" s="301">
        <f t="shared" si="24"/>
        <v>0</v>
      </c>
      <c r="K50" s="301">
        <f t="shared" si="25"/>
        <v>375200.00000000017</v>
      </c>
      <c r="L50" s="302">
        <f t="shared" si="26"/>
        <v>6290135.408521303</v>
      </c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  <c r="AA50" s="300">
        <v>478</v>
      </c>
      <c r="AB50" s="299">
        <v>399.99999999999994</v>
      </c>
      <c r="AC50" s="299">
        <v>0</v>
      </c>
      <c r="AD50" s="299">
        <v>0</v>
      </c>
      <c r="AE50" s="299">
        <v>0</v>
      </c>
      <c r="AF50" s="299">
        <v>0</v>
      </c>
      <c r="AG50" s="299">
        <v>0</v>
      </c>
      <c r="AH50" s="254">
        <v>5966528</v>
      </c>
      <c r="AI50" s="254">
        <v>51592.591478696668</v>
      </c>
      <c r="AJ50" s="254">
        <v>0</v>
      </c>
      <c r="AK50" s="254">
        <v>0</v>
      </c>
      <c r="AL50" s="254">
        <v>5914935.408521302</v>
      </c>
      <c r="AM50" s="254">
        <v>0</v>
      </c>
      <c r="AN50" s="254">
        <v>375200.00000000017</v>
      </c>
      <c r="AO50" s="254">
        <v>6290135.4085213002</v>
      </c>
      <c r="AP50" s="254">
        <v>0</v>
      </c>
      <c r="AQ50" s="254">
        <v>0</v>
      </c>
      <c r="AR50" s="254">
        <v>0</v>
      </c>
      <c r="AS50" s="254">
        <v>0</v>
      </c>
      <c r="AT50" s="254">
        <v>0</v>
      </c>
      <c r="AU50" s="298">
        <v>6290135.4085213002</v>
      </c>
      <c r="AV50" s="296"/>
      <c r="AW50" s="311">
        <f t="shared" si="27"/>
        <v>478</v>
      </c>
      <c r="AX50" s="296">
        <f t="shared" si="28"/>
        <v>0</v>
      </c>
      <c r="AY50" s="296">
        <f t="shared" si="29"/>
        <v>0</v>
      </c>
      <c r="AZ50" s="310">
        <f t="shared" si="30"/>
        <v>0</v>
      </c>
      <c r="BA50" s="310">
        <f t="shared" si="31"/>
        <v>0</v>
      </c>
      <c r="BB50" s="310">
        <f t="shared" si="32"/>
        <v>0</v>
      </c>
      <c r="BC50" s="295">
        <f t="shared" si="33"/>
        <v>0</v>
      </c>
      <c r="BD50"/>
      <c r="BE50" s="294"/>
      <c r="BF50" s="293"/>
      <c r="BG50" s="293"/>
      <c r="BH50" s="293"/>
      <c r="BI50" s="292"/>
      <c r="CA50" s="290">
        <v>478</v>
      </c>
      <c r="CB50" s="288"/>
      <c r="CC50" s="288"/>
      <c r="CD50" s="288"/>
      <c r="CE50" s="288"/>
      <c r="CF50" s="287">
        <f t="shared" si="34"/>
        <v>0</v>
      </c>
      <c r="CG50" s="288"/>
      <c r="CH50" s="288"/>
      <c r="CI50" s="288"/>
      <c r="CJ50" s="287">
        <f t="shared" si="35"/>
        <v>0</v>
      </c>
      <c r="CK50" s="291">
        <f t="shared" si="36"/>
        <v>0</v>
      </c>
      <c r="CM50" s="290">
        <v>478</v>
      </c>
      <c r="CN50" s="289"/>
      <c r="CO50" s="312"/>
      <c r="CP50" s="312"/>
      <c r="CQ50" s="312"/>
      <c r="CR50" s="287">
        <f t="shared" si="37"/>
        <v>0</v>
      </c>
    </row>
    <row r="51" spans="1:96" ht="15" x14ac:dyDescent="0.25">
      <c r="A51" s="309">
        <v>479</v>
      </c>
      <c r="B51" s="308" t="s">
        <v>580</v>
      </c>
      <c r="C51" s="307">
        <f t="shared" si="19"/>
        <v>400.00000000000023</v>
      </c>
      <c r="D51" s="306" t="str">
        <f t="shared" si="20"/>
        <v/>
      </c>
      <c r="E51" s="306"/>
      <c r="F51" s="306">
        <f t="shared" si="21"/>
        <v>0</v>
      </c>
      <c r="G51" s="305">
        <f t="shared" si="22"/>
        <v>400.00000000000023</v>
      </c>
      <c r="H51" s="304"/>
      <c r="I51" s="303">
        <f t="shared" si="23"/>
        <v>6132140.5882352944</v>
      </c>
      <c r="J51" s="301">
        <f t="shared" si="24"/>
        <v>0</v>
      </c>
      <c r="K51" s="301">
        <f t="shared" si="25"/>
        <v>375199.99999999907</v>
      </c>
      <c r="L51" s="302">
        <f t="shared" si="26"/>
        <v>6507340.5882352935</v>
      </c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0">
        <v>479</v>
      </c>
      <c r="AB51" s="299">
        <v>400.00000000000023</v>
      </c>
      <c r="AC51" s="299">
        <v>0</v>
      </c>
      <c r="AD51" s="299">
        <v>0</v>
      </c>
      <c r="AE51" s="299">
        <v>0</v>
      </c>
      <c r="AF51" s="299">
        <v>0</v>
      </c>
      <c r="AG51" s="299">
        <v>0</v>
      </c>
      <c r="AH51" s="254">
        <v>6148626</v>
      </c>
      <c r="AI51" s="254">
        <v>16485.411764705874</v>
      </c>
      <c r="AJ51" s="254">
        <v>0</v>
      </c>
      <c r="AK51" s="254">
        <v>0</v>
      </c>
      <c r="AL51" s="254">
        <v>6132140.5882352917</v>
      </c>
      <c r="AM51" s="254">
        <v>0</v>
      </c>
      <c r="AN51" s="254">
        <v>375199.99999999907</v>
      </c>
      <c r="AO51" s="254">
        <v>6507340.5882352795</v>
      </c>
      <c r="AP51" s="254">
        <v>0</v>
      </c>
      <c r="AQ51" s="254">
        <v>0</v>
      </c>
      <c r="AR51" s="254">
        <v>0</v>
      </c>
      <c r="AS51" s="254">
        <v>0</v>
      </c>
      <c r="AT51" s="254">
        <v>0</v>
      </c>
      <c r="AU51" s="298">
        <v>6507340.5882352795</v>
      </c>
      <c r="AV51" s="296"/>
      <c r="AW51" s="311">
        <f t="shared" si="27"/>
        <v>479</v>
      </c>
      <c r="AX51" s="296">
        <f t="shared" si="28"/>
        <v>0</v>
      </c>
      <c r="AY51" s="296">
        <f t="shared" si="29"/>
        <v>0</v>
      </c>
      <c r="AZ51" s="310">
        <f t="shared" si="30"/>
        <v>0</v>
      </c>
      <c r="BA51" s="310">
        <f t="shared" si="31"/>
        <v>0</v>
      </c>
      <c r="BB51" s="310">
        <f t="shared" si="32"/>
        <v>0</v>
      </c>
      <c r="BC51" s="295">
        <f t="shared" si="33"/>
        <v>0</v>
      </c>
      <c r="BD51"/>
      <c r="BE51" s="294"/>
      <c r="BF51" s="293"/>
      <c r="BG51" s="293"/>
      <c r="BH51" s="293"/>
      <c r="BI51" s="292"/>
      <c r="CA51" s="290">
        <v>479</v>
      </c>
      <c r="CB51" s="288"/>
      <c r="CC51" s="288"/>
      <c r="CD51" s="288"/>
      <c r="CE51" s="288"/>
      <c r="CF51" s="287">
        <f t="shared" si="34"/>
        <v>0</v>
      </c>
      <c r="CG51" s="288"/>
      <c r="CH51" s="288"/>
      <c r="CI51" s="288"/>
      <c r="CJ51" s="287">
        <f t="shared" si="35"/>
        <v>0</v>
      </c>
      <c r="CK51" s="291">
        <f t="shared" si="36"/>
        <v>0</v>
      </c>
      <c r="CM51" s="290">
        <v>479</v>
      </c>
      <c r="CN51" s="289"/>
      <c r="CO51" s="312"/>
      <c r="CP51" s="312"/>
      <c r="CQ51" s="312"/>
      <c r="CR51" s="287">
        <f t="shared" si="37"/>
        <v>0</v>
      </c>
    </row>
    <row r="52" spans="1:96" ht="15" x14ac:dyDescent="0.25">
      <c r="A52" s="309">
        <v>481</v>
      </c>
      <c r="B52" s="308" t="s">
        <v>579</v>
      </c>
      <c r="C52" s="307">
        <f t="shared" si="19"/>
        <v>944.00000000000159</v>
      </c>
      <c r="D52" s="306" t="str">
        <f t="shared" si="20"/>
        <v/>
      </c>
      <c r="E52" s="306"/>
      <c r="F52" s="306">
        <f t="shared" si="21"/>
        <v>8</v>
      </c>
      <c r="G52" s="305">
        <f t="shared" si="22"/>
        <v>944.00000000000159</v>
      </c>
      <c r="H52" s="304"/>
      <c r="I52" s="303">
        <f t="shared" si="23"/>
        <v>19443480.990167633</v>
      </c>
      <c r="J52" s="301">
        <f t="shared" si="24"/>
        <v>0</v>
      </c>
      <c r="K52" s="301">
        <f t="shared" si="25"/>
        <v>885471.99999999942</v>
      </c>
      <c r="L52" s="302">
        <f t="shared" si="26"/>
        <v>20328952.990167633</v>
      </c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0">
        <v>481</v>
      </c>
      <c r="AB52" s="299">
        <v>944.00000000000159</v>
      </c>
      <c r="AC52" s="299">
        <v>0</v>
      </c>
      <c r="AD52" s="299">
        <v>0</v>
      </c>
      <c r="AE52" s="299">
        <v>0</v>
      </c>
      <c r="AF52" s="299">
        <v>9</v>
      </c>
      <c r="AG52" s="299">
        <v>8</v>
      </c>
      <c r="AH52" s="254">
        <v>19723680</v>
      </c>
      <c r="AI52" s="254">
        <v>274514.88967126113</v>
      </c>
      <c r="AJ52" s="254">
        <v>147536</v>
      </c>
      <c r="AK52" s="254">
        <v>5684.120161105654</v>
      </c>
      <c r="AL52" s="254">
        <v>19295944.990167618</v>
      </c>
      <c r="AM52" s="254">
        <v>0</v>
      </c>
      <c r="AN52" s="254">
        <v>877967.99999999942</v>
      </c>
      <c r="AO52" s="254">
        <v>20173912.990167692</v>
      </c>
      <c r="AP52" s="254">
        <v>147536</v>
      </c>
      <c r="AQ52" s="254">
        <v>0</v>
      </c>
      <c r="AR52" s="254">
        <v>0</v>
      </c>
      <c r="AS52" s="254">
        <v>7504</v>
      </c>
      <c r="AT52" s="254">
        <v>155040</v>
      </c>
      <c r="AU52" s="298">
        <v>20328952.990167692</v>
      </c>
      <c r="AV52" s="296"/>
      <c r="AW52" s="311">
        <f t="shared" si="27"/>
        <v>481</v>
      </c>
      <c r="AX52" s="296">
        <f t="shared" si="28"/>
        <v>9</v>
      </c>
      <c r="AY52" s="296">
        <f t="shared" si="29"/>
        <v>8</v>
      </c>
      <c r="AZ52" s="310">
        <f t="shared" si="30"/>
        <v>147536</v>
      </c>
      <c r="BA52" s="310">
        <f t="shared" si="31"/>
        <v>0</v>
      </c>
      <c r="BB52" s="310">
        <f t="shared" si="32"/>
        <v>7504</v>
      </c>
      <c r="BC52" s="295">
        <f t="shared" si="33"/>
        <v>155040</v>
      </c>
      <c r="BD52"/>
      <c r="BE52" s="294"/>
      <c r="BF52" s="293"/>
      <c r="BG52" s="293"/>
      <c r="BH52" s="293"/>
      <c r="BI52" s="292"/>
      <c r="CA52" s="290">
        <v>481</v>
      </c>
      <c r="CB52" s="288"/>
      <c r="CC52" s="288"/>
      <c r="CD52" s="288"/>
      <c r="CE52" s="288"/>
      <c r="CF52" s="287">
        <f t="shared" si="34"/>
        <v>0</v>
      </c>
      <c r="CG52" s="288"/>
      <c r="CH52" s="288"/>
      <c r="CI52" s="288"/>
      <c r="CJ52" s="287">
        <f t="shared" si="35"/>
        <v>0</v>
      </c>
      <c r="CK52" s="291">
        <f t="shared" si="36"/>
        <v>0</v>
      </c>
      <c r="CM52" s="290">
        <v>481</v>
      </c>
      <c r="CN52" s="289"/>
      <c r="CO52" s="312"/>
      <c r="CP52" s="312"/>
      <c r="CQ52" s="312"/>
      <c r="CR52" s="287">
        <f t="shared" si="37"/>
        <v>0</v>
      </c>
    </row>
    <row r="53" spans="1:96" ht="15" x14ac:dyDescent="0.25">
      <c r="A53" s="309">
        <v>482</v>
      </c>
      <c r="B53" s="308" t="s">
        <v>578</v>
      </c>
      <c r="C53" s="307">
        <f t="shared" si="19"/>
        <v>288.00000000000006</v>
      </c>
      <c r="D53" s="306" t="str">
        <f t="shared" si="20"/>
        <v/>
      </c>
      <c r="E53" s="306"/>
      <c r="F53" s="306">
        <f t="shared" si="21"/>
        <v>0</v>
      </c>
      <c r="G53" s="305">
        <f t="shared" si="22"/>
        <v>288.00000000000006</v>
      </c>
      <c r="H53" s="304"/>
      <c r="I53" s="303">
        <f t="shared" si="23"/>
        <v>4319972.57</v>
      </c>
      <c r="J53" s="301">
        <f t="shared" si="24"/>
        <v>0</v>
      </c>
      <c r="K53" s="301">
        <f t="shared" si="25"/>
        <v>270143.99999999988</v>
      </c>
      <c r="L53" s="302">
        <f t="shared" si="26"/>
        <v>4590116.57</v>
      </c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0">
        <v>482</v>
      </c>
      <c r="AB53" s="299">
        <v>288.00000000000006</v>
      </c>
      <c r="AC53" s="299">
        <v>0</v>
      </c>
      <c r="AD53" s="299">
        <v>0</v>
      </c>
      <c r="AE53" s="299">
        <v>0</v>
      </c>
      <c r="AF53" s="299">
        <v>0</v>
      </c>
      <c r="AG53" s="299">
        <v>0</v>
      </c>
      <c r="AH53" s="254">
        <v>4339742</v>
      </c>
      <c r="AI53" s="254">
        <v>19769.429999999989</v>
      </c>
      <c r="AJ53" s="254">
        <v>0</v>
      </c>
      <c r="AK53" s="254">
        <v>0</v>
      </c>
      <c r="AL53" s="254">
        <v>4319972.5699999984</v>
      </c>
      <c r="AM53" s="254">
        <v>0</v>
      </c>
      <c r="AN53" s="254">
        <v>270143.99999999988</v>
      </c>
      <c r="AO53" s="254">
        <v>4590116.5699999975</v>
      </c>
      <c r="AP53" s="254">
        <v>0</v>
      </c>
      <c r="AQ53" s="254">
        <v>0</v>
      </c>
      <c r="AR53" s="254">
        <v>0</v>
      </c>
      <c r="AS53" s="254">
        <v>0</v>
      </c>
      <c r="AT53" s="254">
        <v>0</v>
      </c>
      <c r="AU53" s="298">
        <v>4590116.5699999975</v>
      </c>
      <c r="AV53" s="296"/>
      <c r="AW53" s="311">
        <f t="shared" si="27"/>
        <v>482</v>
      </c>
      <c r="AX53" s="296">
        <f t="shared" si="28"/>
        <v>0</v>
      </c>
      <c r="AY53" s="296">
        <f t="shared" si="29"/>
        <v>0</v>
      </c>
      <c r="AZ53" s="310">
        <f t="shared" si="30"/>
        <v>0</v>
      </c>
      <c r="BA53" s="310">
        <f t="shared" si="31"/>
        <v>0</v>
      </c>
      <c r="BB53" s="310">
        <f t="shared" si="32"/>
        <v>0</v>
      </c>
      <c r="BC53" s="295">
        <f t="shared" si="33"/>
        <v>0</v>
      </c>
      <c r="BD53"/>
      <c r="BE53" s="294"/>
      <c r="BF53" s="293"/>
      <c r="BG53" s="293"/>
      <c r="BH53" s="293"/>
      <c r="BI53" s="292"/>
      <c r="CA53" s="290">
        <v>482</v>
      </c>
      <c r="CB53" s="288"/>
      <c r="CC53" s="288"/>
      <c r="CD53" s="288"/>
      <c r="CE53" s="288"/>
      <c r="CF53" s="287">
        <f t="shared" si="34"/>
        <v>0</v>
      </c>
      <c r="CG53" s="288"/>
      <c r="CH53" s="288"/>
      <c r="CI53" s="288"/>
      <c r="CJ53" s="287">
        <f t="shared" si="35"/>
        <v>0</v>
      </c>
      <c r="CK53" s="291">
        <f t="shared" si="36"/>
        <v>0</v>
      </c>
      <c r="CM53" s="290">
        <v>482</v>
      </c>
      <c r="CN53" s="289"/>
      <c r="CO53" s="312"/>
      <c r="CP53" s="312"/>
      <c r="CQ53" s="312"/>
      <c r="CR53" s="287">
        <f t="shared" si="37"/>
        <v>0</v>
      </c>
    </row>
    <row r="54" spans="1:96" ht="15" x14ac:dyDescent="0.25">
      <c r="A54" s="309">
        <v>483</v>
      </c>
      <c r="B54" s="308" t="s">
        <v>577</v>
      </c>
      <c r="C54" s="307">
        <f t="shared" si="19"/>
        <v>700.00000000000136</v>
      </c>
      <c r="D54" s="306" t="str">
        <f t="shared" si="20"/>
        <v/>
      </c>
      <c r="E54" s="306"/>
      <c r="F54" s="306">
        <f t="shared" si="21"/>
        <v>0</v>
      </c>
      <c r="G54" s="305">
        <f t="shared" si="22"/>
        <v>700.00000000000136</v>
      </c>
      <c r="H54" s="304"/>
      <c r="I54" s="303">
        <f t="shared" si="23"/>
        <v>10508815.5</v>
      </c>
      <c r="J54" s="301">
        <f t="shared" si="24"/>
        <v>0</v>
      </c>
      <c r="K54" s="301">
        <f t="shared" si="25"/>
        <v>656600.00000000012</v>
      </c>
      <c r="L54" s="302">
        <f t="shared" si="26"/>
        <v>11165415.5</v>
      </c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0">
        <v>483</v>
      </c>
      <c r="AB54" s="299">
        <v>700.00000000000136</v>
      </c>
      <c r="AC54" s="299">
        <v>0</v>
      </c>
      <c r="AD54" s="299">
        <v>0</v>
      </c>
      <c r="AE54" s="299">
        <v>0</v>
      </c>
      <c r="AF54" s="299">
        <v>0</v>
      </c>
      <c r="AG54" s="299">
        <v>0</v>
      </c>
      <c r="AH54" s="254">
        <v>10613688</v>
      </c>
      <c r="AI54" s="254">
        <v>128798.80180180183</v>
      </c>
      <c r="AJ54" s="254">
        <v>0</v>
      </c>
      <c r="AK54" s="254">
        <v>0</v>
      </c>
      <c r="AL54" s="254">
        <v>10484889.198198197</v>
      </c>
      <c r="AM54" s="254">
        <v>0</v>
      </c>
      <c r="AN54" s="254">
        <v>656600.00000000012</v>
      </c>
      <c r="AO54" s="254">
        <v>11141489.198198201</v>
      </c>
      <c r="AP54" s="254">
        <v>0</v>
      </c>
      <c r="AQ54" s="254">
        <v>23926.301801801885</v>
      </c>
      <c r="AR54" s="254">
        <v>0</v>
      </c>
      <c r="AS54" s="254">
        <v>0</v>
      </c>
      <c r="AT54" s="254">
        <v>23926.301801801885</v>
      </c>
      <c r="AU54" s="298">
        <v>11165415.499999994</v>
      </c>
      <c r="AV54" s="296"/>
      <c r="AW54" s="311">
        <f t="shared" si="27"/>
        <v>483</v>
      </c>
      <c r="AX54" s="296">
        <f t="shared" si="28"/>
        <v>0</v>
      </c>
      <c r="AY54" s="296">
        <f t="shared" si="29"/>
        <v>0</v>
      </c>
      <c r="AZ54" s="310">
        <f t="shared" si="30"/>
        <v>0</v>
      </c>
      <c r="BA54" s="310">
        <f t="shared" si="31"/>
        <v>0</v>
      </c>
      <c r="BB54" s="310">
        <f t="shared" si="32"/>
        <v>0</v>
      </c>
      <c r="BC54" s="295">
        <f t="shared" si="33"/>
        <v>0</v>
      </c>
      <c r="BD54"/>
      <c r="BE54" s="294"/>
      <c r="BF54" s="293"/>
      <c r="BG54" s="293"/>
      <c r="BH54" s="293"/>
      <c r="BI54" s="292"/>
      <c r="CA54" s="290">
        <v>483</v>
      </c>
      <c r="CB54" s="288"/>
      <c r="CC54" s="288"/>
      <c r="CD54" s="288"/>
      <c r="CE54" s="288"/>
      <c r="CF54" s="287">
        <f t="shared" si="34"/>
        <v>0</v>
      </c>
      <c r="CG54" s="288"/>
      <c r="CH54" s="288"/>
      <c r="CI54" s="288"/>
      <c r="CJ54" s="287">
        <f t="shared" si="35"/>
        <v>0</v>
      </c>
      <c r="CK54" s="291">
        <f t="shared" si="36"/>
        <v>0</v>
      </c>
      <c r="CM54" s="290">
        <v>483</v>
      </c>
      <c r="CN54" s="289"/>
      <c r="CO54" s="312"/>
      <c r="CP54" s="312"/>
      <c r="CQ54" s="312"/>
      <c r="CR54" s="287">
        <f t="shared" si="37"/>
        <v>0</v>
      </c>
    </row>
    <row r="55" spans="1:96" ht="15" x14ac:dyDescent="0.25">
      <c r="A55" s="309">
        <v>484</v>
      </c>
      <c r="B55" s="308" t="s">
        <v>576</v>
      </c>
      <c r="C55" s="307">
        <f t="shared" si="19"/>
        <v>1700.0000000000121</v>
      </c>
      <c r="D55" s="306" t="str">
        <f t="shared" si="20"/>
        <v/>
      </c>
      <c r="E55" s="306"/>
      <c r="F55" s="306">
        <f t="shared" si="21"/>
        <v>0</v>
      </c>
      <c r="G55" s="305">
        <f t="shared" si="22"/>
        <v>1700.0000000000121</v>
      </c>
      <c r="H55" s="304"/>
      <c r="I55" s="303">
        <f t="shared" si="23"/>
        <v>36838767.020602889</v>
      </c>
      <c r="J55" s="301">
        <f t="shared" si="24"/>
        <v>0</v>
      </c>
      <c r="K55" s="301">
        <f t="shared" si="25"/>
        <v>1594600.0000000135</v>
      </c>
      <c r="L55" s="302">
        <f t="shared" si="26"/>
        <v>38433367.020602904</v>
      </c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0">
        <v>484</v>
      </c>
      <c r="AB55" s="299">
        <v>1700.0000000000121</v>
      </c>
      <c r="AC55" s="299">
        <v>0</v>
      </c>
      <c r="AD55" s="299">
        <v>0</v>
      </c>
      <c r="AE55" s="299">
        <v>0</v>
      </c>
      <c r="AF55" s="299">
        <v>0</v>
      </c>
      <c r="AG55" s="299">
        <v>0</v>
      </c>
      <c r="AH55" s="254">
        <v>37351800</v>
      </c>
      <c r="AI55" s="254">
        <v>504405.13596491335</v>
      </c>
      <c r="AJ55" s="254">
        <v>0</v>
      </c>
      <c r="AK55" s="254">
        <v>8627.8434321931854</v>
      </c>
      <c r="AL55" s="254">
        <v>36838767.020602815</v>
      </c>
      <c r="AM55" s="254">
        <v>0</v>
      </c>
      <c r="AN55" s="254">
        <v>1594600.0000000135</v>
      </c>
      <c r="AO55" s="254">
        <v>38433367.020602904</v>
      </c>
      <c r="AP55" s="254">
        <v>0</v>
      </c>
      <c r="AQ55" s="254">
        <v>0</v>
      </c>
      <c r="AR55" s="254">
        <v>0</v>
      </c>
      <c r="AS55" s="254">
        <v>0</v>
      </c>
      <c r="AT55" s="254">
        <v>0</v>
      </c>
      <c r="AU55" s="298">
        <v>38433367.020602904</v>
      </c>
      <c r="AV55" s="296"/>
      <c r="AW55" s="311">
        <f t="shared" si="27"/>
        <v>484</v>
      </c>
      <c r="AX55" s="296">
        <f t="shared" si="28"/>
        <v>0</v>
      </c>
      <c r="AY55" s="296">
        <f t="shared" si="29"/>
        <v>0</v>
      </c>
      <c r="AZ55" s="310">
        <f t="shared" si="30"/>
        <v>0</v>
      </c>
      <c r="BA55" s="310">
        <f t="shared" si="31"/>
        <v>0</v>
      </c>
      <c r="BB55" s="310">
        <f t="shared" si="32"/>
        <v>0</v>
      </c>
      <c r="BC55" s="295">
        <f t="shared" si="33"/>
        <v>0</v>
      </c>
      <c r="BD55"/>
      <c r="BE55" s="294"/>
      <c r="BF55" s="293"/>
      <c r="BG55" s="293"/>
      <c r="BH55" s="293"/>
      <c r="BI55" s="292"/>
      <c r="CA55" s="290">
        <v>484</v>
      </c>
      <c r="CB55" s="288"/>
      <c r="CC55" s="288"/>
      <c r="CD55" s="288"/>
      <c r="CE55" s="288"/>
      <c r="CF55" s="287">
        <f t="shared" si="34"/>
        <v>0</v>
      </c>
      <c r="CG55" s="288"/>
      <c r="CH55" s="288"/>
      <c r="CI55" s="288"/>
      <c r="CJ55" s="287">
        <f t="shared" si="35"/>
        <v>0</v>
      </c>
      <c r="CK55" s="291">
        <f t="shared" si="36"/>
        <v>0</v>
      </c>
      <c r="CM55" s="290">
        <v>484</v>
      </c>
      <c r="CN55" s="289"/>
      <c r="CO55" s="312"/>
      <c r="CP55" s="312"/>
      <c r="CQ55" s="312"/>
      <c r="CR55" s="287">
        <f t="shared" si="37"/>
        <v>0</v>
      </c>
    </row>
    <row r="56" spans="1:96" ht="15" x14ac:dyDescent="0.25">
      <c r="A56" s="309">
        <v>485</v>
      </c>
      <c r="B56" s="308" t="s">
        <v>575</v>
      </c>
      <c r="C56" s="307">
        <f t="shared" si="19"/>
        <v>480.00000000000023</v>
      </c>
      <c r="D56" s="306" t="str">
        <f t="shared" si="20"/>
        <v/>
      </c>
      <c r="E56" s="306"/>
      <c r="F56" s="306">
        <f t="shared" si="21"/>
        <v>27.837321654072376</v>
      </c>
      <c r="G56" s="305">
        <f t="shared" si="22"/>
        <v>480.00000000000023</v>
      </c>
      <c r="H56" s="304"/>
      <c r="I56" s="303">
        <f t="shared" si="23"/>
        <v>7547656.8606060604</v>
      </c>
      <c r="J56" s="301">
        <f t="shared" si="24"/>
        <v>0</v>
      </c>
      <c r="K56" s="301">
        <f t="shared" si="25"/>
        <v>450239.99999999988</v>
      </c>
      <c r="L56" s="302">
        <f t="shared" si="26"/>
        <v>7997896.8606060604</v>
      </c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  <c r="AA56" s="300">
        <v>485</v>
      </c>
      <c r="AB56" s="299">
        <v>480.00000000000023</v>
      </c>
      <c r="AC56" s="299">
        <v>0</v>
      </c>
      <c r="AD56" s="299">
        <v>0</v>
      </c>
      <c r="AE56" s="299">
        <v>0</v>
      </c>
      <c r="AF56" s="299">
        <v>149.96969696969691</v>
      </c>
      <c r="AG56" s="299">
        <v>27.837321654072376</v>
      </c>
      <c r="AH56" s="254">
        <v>7672798</v>
      </c>
      <c r="AI56" s="254">
        <v>125141.13939393932</v>
      </c>
      <c r="AJ56" s="254">
        <v>442447.09204453393</v>
      </c>
      <c r="AK56" s="254">
        <v>0</v>
      </c>
      <c r="AL56" s="254">
        <v>7105209.7685615281</v>
      </c>
      <c r="AM56" s="254">
        <v>0</v>
      </c>
      <c r="AN56" s="254">
        <v>424128.59228848002</v>
      </c>
      <c r="AO56" s="254">
        <v>7529338.3608500045</v>
      </c>
      <c r="AP56" s="254">
        <v>442447.09204453393</v>
      </c>
      <c r="AQ56" s="254">
        <v>0</v>
      </c>
      <c r="AR56" s="254">
        <v>0</v>
      </c>
      <c r="AS56" s="254">
        <v>26111.407711519889</v>
      </c>
      <c r="AT56" s="254">
        <v>468558.49975605385</v>
      </c>
      <c r="AU56" s="298">
        <v>7997896.8606060576</v>
      </c>
      <c r="AV56" s="296"/>
      <c r="AW56" s="311">
        <f t="shared" si="27"/>
        <v>485</v>
      </c>
      <c r="AX56" s="296">
        <f t="shared" si="28"/>
        <v>149.96969696969691</v>
      </c>
      <c r="AY56" s="296">
        <f t="shared" si="29"/>
        <v>27.837321654072376</v>
      </c>
      <c r="AZ56" s="310">
        <f t="shared" si="30"/>
        <v>442447.09204453393</v>
      </c>
      <c r="BA56" s="310">
        <f t="shared" si="31"/>
        <v>0</v>
      </c>
      <c r="BB56" s="310">
        <f t="shared" si="32"/>
        <v>26111.407711519889</v>
      </c>
      <c r="BC56" s="295">
        <f t="shared" si="33"/>
        <v>468558.49975605379</v>
      </c>
      <c r="BD56"/>
      <c r="BE56" s="294"/>
      <c r="BF56" s="293"/>
      <c r="BG56" s="293"/>
      <c r="BH56" s="293"/>
      <c r="BI56" s="292"/>
      <c r="CA56" s="290">
        <v>485</v>
      </c>
      <c r="CB56" s="288"/>
      <c r="CC56" s="288"/>
      <c r="CD56" s="288"/>
      <c r="CE56" s="288"/>
      <c r="CF56" s="287">
        <f t="shared" si="34"/>
        <v>0</v>
      </c>
      <c r="CG56" s="288"/>
      <c r="CH56" s="288"/>
      <c r="CI56" s="288"/>
      <c r="CJ56" s="287">
        <f t="shared" si="35"/>
        <v>0</v>
      </c>
      <c r="CK56" s="291">
        <f t="shared" si="36"/>
        <v>0</v>
      </c>
      <c r="CM56" s="290">
        <v>485</v>
      </c>
      <c r="CN56" s="289"/>
      <c r="CO56" s="312"/>
      <c r="CP56" s="312"/>
      <c r="CQ56" s="312"/>
      <c r="CR56" s="287">
        <f t="shared" si="37"/>
        <v>0</v>
      </c>
    </row>
    <row r="57" spans="1:96" ht="15" x14ac:dyDescent="0.25">
      <c r="A57" s="309">
        <v>486</v>
      </c>
      <c r="B57" s="308" t="s">
        <v>574</v>
      </c>
      <c r="C57" s="307">
        <f t="shared" si="19"/>
        <v>665.99999999999966</v>
      </c>
      <c r="D57" s="306" t="str">
        <f t="shared" si="20"/>
        <v/>
      </c>
      <c r="E57" s="306"/>
      <c r="F57" s="306">
        <f t="shared" si="21"/>
        <v>0</v>
      </c>
      <c r="G57" s="305">
        <f t="shared" si="22"/>
        <v>665.99999999999966</v>
      </c>
      <c r="H57" s="304"/>
      <c r="I57" s="303">
        <f t="shared" si="23"/>
        <v>9936599.8441804517</v>
      </c>
      <c r="J57" s="301">
        <f t="shared" si="24"/>
        <v>0</v>
      </c>
      <c r="K57" s="301">
        <f t="shared" si="25"/>
        <v>624708.00000000035</v>
      </c>
      <c r="L57" s="302">
        <f t="shared" si="26"/>
        <v>10561307.844180452</v>
      </c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0">
        <v>486</v>
      </c>
      <c r="AB57" s="299">
        <v>665.99999999999966</v>
      </c>
      <c r="AC57" s="299">
        <v>0</v>
      </c>
      <c r="AD57" s="299">
        <v>0</v>
      </c>
      <c r="AE57" s="299">
        <v>0</v>
      </c>
      <c r="AF57" s="299">
        <v>0</v>
      </c>
      <c r="AG57" s="299">
        <v>0</v>
      </c>
      <c r="AH57" s="254">
        <v>10029564</v>
      </c>
      <c r="AI57" s="254">
        <v>92964.155819548847</v>
      </c>
      <c r="AJ57" s="254">
        <v>0</v>
      </c>
      <c r="AK57" s="254">
        <v>0</v>
      </c>
      <c r="AL57" s="254">
        <v>9936599.8441804536</v>
      </c>
      <c r="AM57" s="254">
        <v>0</v>
      </c>
      <c r="AN57" s="254">
        <v>624708.00000000035</v>
      </c>
      <c r="AO57" s="254">
        <v>10561307.844180454</v>
      </c>
      <c r="AP57" s="254">
        <v>0</v>
      </c>
      <c r="AQ57" s="254">
        <v>0</v>
      </c>
      <c r="AR57" s="254">
        <v>0</v>
      </c>
      <c r="AS57" s="254">
        <v>0</v>
      </c>
      <c r="AT57" s="254">
        <v>0</v>
      </c>
      <c r="AU57" s="298">
        <v>10561307.844180454</v>
      </c>
      <c r="AV57" s="296"/>
      <c r="AW57" s="311">
        <f t="shared" si="27"/>
        <v>486</v>
      </c>
      <c r="AX57" s="296">
        <f t="shared" si="28"/>
        <v>0</v>
      </c>
      <c r="AY57" s="296">
        <f t="shared" si="29"/>
        <v>0</v>
      </c>
      <c r="AZ57" s="310">
        <f t="shared" si="30"/>
        <v>0</v>
      </c>
      <c r="BA57" s="310">
        <f t="shared" si="31"/>
        <v>0</v>
      </c>
      <c r="BB57" s="310">
        <f t="shared" si="32"/>
        <v>0</v>
      </c>
      <c r="BC57" s="295">
        <f t="shared" si="33"/>
        <v>0</v>
      </c>
      <c r="BD57"/>
      <c r="BE57" s="294"/>
      <c r="BF57" s="293"/>
      <c r="BG57" s="293"/>
      <c r="BH57" s="293"/>
      <c r="BI57" s="292"/>
      <c r="CA57" s="290">
        <v>486</v>
      </c>
      <c r="CB57" s="288"/>
      <c r="CC57" s="288"/>
      <c r="CD57" s="288"/>
      <c r="CE57" s="288"/>
      <c r="CF57" s="287">
        <f t="shared" si="34"/>
        <v>0</v>
      </c>
      <c r="CG57" s="288"/>
      <c r="CH57" s="288"/>
      <c r="CI57" s="288"/>
      <c r="CJ57" s="287">
        <f t="shared" si="35"/>
        <v>0</v>
      </c>
      <c r="CK57" s="291">
        <f t="shared" si="36"/>
        <v>0</v>
      </c>
      <c r="CM57" s="290">
        <v>486</v>
      </c>
      <c r="CN57" s="289"/>
      <c r="CO57" s="312"/>
      <c r="CP57" s="312"/>
      <c r="CQ57" s="312"/>
      <c r="CR57" s="287">
        <f t="shared" si="37"/>
        <v>0</v>
      </c>
    </row>
    <row r="58" spans="1:96" ht="15" x14ac:dyDescent="0.25">
      <c r="A58" s="309">
        <v>487</v>
      </c>
      <c r="B58" s="308" t="s">
        <v>573</v>
      </c>
      <c r="C58" s="307">
        <f t="shared" si="19"/>
        <v>1124.9999999999991</v>
      </c>
      <c r="D58" s="306" t="str">
        <f t="shared" si="20"/>
        <v/>
      </c>
      <c r="E58" s="306"/>
      <c r="F58" s="306">
        <f t="shared" si="21"/>
        <v>32.378910958154123</v>
      </c>
      <c r="G58" s="305">
        <f t="shared" si="22"/>
        <v>1124.9999999999991</v>
      </c>
      <c r="H58" s="304"/>
      <c r="I58" s="303">
        <f t="shared" si="23"/>
        <v>22618069.155434687</v>
      </c>
      <c r="J58" s="301">
        <f t="shared" si="24"/>
        <v>0</v>
      </c>
      <c r="K58" s="301">
        <f t="shared" si="25"/>
        <v>1055249.9999999949</v>
      </c>
      <c r="L58" s="302">
        <f t="shared" si="26"/>
        <v>23673319.155434683</v>
      </c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0">
        <v>487</v>
      </c>
      <c r="AB58" s="299">
        <v>1124.9999999999991</v>
      </c>
      <c r="AC58" s="299">
        <v>0</v>
      </c>
      <c r="AD58" s="299">
        <v>0</v>
      </c>
      <c r="AE58" s="299">
        <v>0</v>
      </c>
      <c r="AF58" s="299">
        <v>208.21138211382151</v>
      </c>
      <c r="AG58" s="299">
        <v>32.378910958154123</v>
      </c>
      <c r="AH58" s="254">
        <v>22954750</v>
      </c>
      <c r="AI58" s="254">
        <v>331230.00000000116</v>
      </c>
      <c r="AJ58" s="254">
        <v>532387.522823254</v>
      </c>
      <c r="AK58" s="254">
        <v>5450.8445653121917</v>
      </c>
      <c r="AL58" s="254">
        <v>22085681.63261142</v>
      </c>
      <c r="AM58" s="254">
        <v>0</v>
      </c>
      <c r="AN58" s="254">
        <v>1024878.5815212462</v>
      </c>
      <c r="AO58" s="254">
        <v>23110560.214132648</v>
      </c>
      <c r="AP58" s="254">
        <v>532387.522823254</v>
      </c>
      <c r="AQ58" s="254">
        <v>0</v>
      </c>
      <c r="AR58" s="254">
        <v>0</v>
      </c>
      <c r="AS58" s="254">
        <v>30371.418478748579</v>
      </c>
      <c r="AT58" s="254">
        <v>562758.94130200287</v>
      </c>
      <c r="AU58" s="298">
        <v>23673319.155434638</v>
      </c>
      <c r="AV58" s="296"/>
      <c r="AW58" s="311">
        <f t="shared" si="27"/>
        <v>487</v>
      </c>
      <c r="AX58" s="296">
        <f t="shared" si="28"/>
        <v>208.21138211382151</v>
      </c>
      <c r="AY58" s="296">
        <f t="shared" si="29"/>
        <v>32.378910958154123</v>
      </c>
      <c r="AZ58" s="310">
        <f t="shared" si="30"/>
        <v>532387.522823254</v>
      </c>
      <c r="BA58" s="310">
        <f t="shared" si="31"/>
        <v>0</v>
      </c>
      <c r="BB58" s="310">
        <f t="shared" si="32"/>
        <v>30371.418478748579</v>
      </c>
      <c r="BC58" s="295">
        <f t="shared" si="33"/>
        <v>562758.94130200252</v>
      </c>
      <c r="BD58"/>
      <c r="BE58" s="294"/>
      <c r="BF58" s="293"/>
      <c r="BG58" s="293"/>
      <c r="BH58" s="293"/>
      <c r="BI58" s="292"/>
      <c r="CA58" s="290">
        <v>487</v>
      </c>
      <c r="CB58" s="288"/>
      <c r="CC58" s="288"/>
      <c r="CD58" s="288"/>
      <c r="CE58" s="288"/>
      <c r="CF58" s="287">
        <f t="shared" si="34"/>
        <v>0</v>
      </c>
      <c r="CG58" s="288"/>
      <c r="CH58" s="288"/>
      <c r="CI58" s="288"/>
      <c r="CJ58" s="287">
        <f t="shared" si="35"/>
        <v>0</v>
      </c>
      <c r="CK58" s="291">
        <f t="shared" si="36"/>
        <v>0</v>
      </c>
      <c r="CM58" s="290">
        <v>487</v>
      </c>
      <c r="CN58" s="289"/>
      <c r="CO58" s="312"/>
      <c r="CP58" s="312"/>
      <c r="CQ58" s="312"/>
      <c r="CR58" s="287">
        <f t="shared" si="37"/>
        <v>0</v>
      </c>
    </row>
    <row r="59" spans="1:96" ht="15" x14ac:dyDescent="0.25">
      <c r="A59" s="309">
        <v>488</v>
      </c>
      <c r="B59" s="308" t="s">
        <v>538</v>
      </c>
      <c r="C59" s="307">
        <f t="shared" si="19"/>
        <v>1075.0000000000034</v>
      </c>
      <c r="D59" s="306" t="str">
        <f t="shared" si="20"/>
        <v/>
      </c>
      <c r="E59" s="306"/>
      <c r="F59" s="306">
        <f t="shared" si="21"/>
        <v>136.00000000000003</v>
      </c>
      <c r="G59" s="305">
        <f t="shared" si="22"/>
        <v>1075.0000000000034</v>
      </c>
      <c r="H59" s="304"/>
      <c r="I59" s="303">
        <f t="shared" si="23"/>
        <v>16556500.094088852</v>
      </c>
      <c r="J59" s="301">
        <f t="shared" si="24"/>
        <v>0</v>
      </c>
      <c r="K59" s="301">
        <f t="shared" si="25"/>
        <v>1008350.0000000003</v>
      </c>
      <c r="L59" s="302">
        <f t="shared" si="26"/>
        <v>17564850.094088852</v>
      </c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0">
        <v>488</v>
      </c>
      <c r="AB59" s="299">
        <v>1075.0000000000034</v>
      </c>
      <c r="AC59" s="299">
        <v>0</v>
      </c>
      <c r="AD59" s="299">
        <v>0</v>
      </c>
      <c r="AE59" s="299">
        <v>0</v>
      </c>
      <c r="AF59" s="299">
        <v>139.00000000000003</v>
      </c>
      <c r="AG59" s="299">
        <v>136.00000000000003</v>
      </c>
      <c r="AH59" s="254">
        <v>16839173</v>
      </c>
      <c r="AI59" s="254">
        <v>197422.9402874136</v>
      </c>
      <c r="AJ59" s="254">
        <v>2431271.9999999995</v>
      </c>
      <c r="AK59" s="254">
        <v>85249.965623735217</v>
      </c>
      <c r="AL59" s="254">
        <v>14125228.094088851</v>
      </c>
      <c r="AM59" s="254">
        <v>0</v>
      </c>
      <c r="AN59" s="254">
        <v>880782.00000000035</v>
      </c>
      <c r="AO59" s="254">
        <v>15006010.09408889</v>
      </c>
      <c r="AP59" s="254">
        <v>2431271.9999999995</v>
      </c>
      <c r="AQ59" s="254">
        <v>0</v>
      </c>
      <c r="AR59" s="254">
        <v>0</v>
      </c>
      <c r="AS59" s="254">
        <v>127568</v>
      </c>
      <c r="AT59" s="254">
        <v>2558840</v>
      </c>
      <c r="AU59" s="298">
        <v>17564850.094088897</v>
      </c>
      <c r="AV59" s="296"/>
      <c r="AW59" s="311">
        <f t="shared" si="27"/>
        <v>488</v>
      </c>
      <c r="AX59" s="296">
        <f t="shared" si="28"/>
        <v>139.00000000000003</v>
      </c>
      <c r="AY59" s="296">
        <f t="shared" si="29"/>
        <v>136.00000000000003</v>
      </c>
      <c r="AZ59" s="310">
        <f t="shared" si="30"/>
        <v>2431271.9999999995</v>
      </c>
      <c r="BA59" s="310">
        <f t="shared" si="31"/>
        <v>0</v>
      </c>
      <c r="BB59" s="310">
        <f t="shared" si="32"/>
        <v>127568</v>
      </c>
      <c r="BC59" s="295">
        <f t="shared" si="33"/>
        <v>2558839.9999999995</v>
      </c>
      <c r="BD59"/>
      <c r="BE59" s="294"/>
      <c r="BF59" s="293"/>
      <c r="BG59" s="293"/>
      <c r="BH59" s="293"/>
      <c r="BI59" s="292"/>
      <c r="CA59" s="290">
        <v>488</v>
      </c>
      <c r="CB59" s="288"/>
      <c r="CC59" s="288"/>
      <c r="CD59" s="288"/>
      <c r="CE59" s="288"/>
      <c r="CF59" s="287">
        <f t="shared" si="34"/>
        <v>0</v>
      </c>
      <c r="CG59" s="288"/>
      <c r="CH59" s="288"/>
      <c r="CI59" s="288"/>
      <c r="CJ59" s="287">
        <f t="shared" si="35"/>
        <v>0</v>
      </c>
      <c r="CK59" s="291">
        <f t="shared" si="36"/>
        <v>0</v>
      </c>
      <c r="CM59" s="290">
        <v>488</v>
      </c>
      <c r="CN59" s="289"/>
      <c r="CO59" s="312"/>
      <c r="CP59" s="312"/>
      <c r="CQ59" s="312"/>
      <c r="CR59" s="287">
        <f t="shared" si="37"/>
        <v>0</v>
      </c>
    </row>
    <row r="60" spans="1:96" ht="15" x14ac:dyDescent="0.25">
      <c r="A60" s="309">
        <v>489</v>
      </c>
      <c r="B60" s="308" t="s">
        <v>572</v>
      </c>
      <c r="C60" s="307">
        <f t="shared" si="19"/>
        <v>850.00000000000023</v>
      </c>
      <c r="D60" s="306" t="str">
        <f t="shared" si="20"/>
        <v/>
      </c>
      <c r="E60" s="306"/>
      <c r="F60" s="306">
        <f t="shared" si="21"/>
        <v>0</v>
      </c>
      <c r="G60" s="305">
        <f t="shared" si="22"/>
        <v>850.00000000000023</v>
      </c>
      <c r="H60" s="304"/>
      <c r="I60" s="303">
        <f t="shared" si="23"/>
        <v>15034335.25</v>
      </c>
      <c r="J60" s="301">
        <f t="shared" si="24"/>
        <v>0</v>
      </c>
      <c r="K60" s="301">
        <f t="shared" si="25"/>
        <v>797299.99999999977</v>
      </c>
      <c r="L60" s="302">
        <f t="shared" si="26"/>
        <v>15831635.25</v>
      </c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0">
        <v>489</v>
      </c>
      <c r="AB60" s="299">
        <v>850.00000000000023</v>
      </c>
      <c r="AC60" s="299">
        <v>0</v>
      </c>
      <c r="AD60" s="299">
        <v>0</v>
      </c>
      <c r="AE60" s="299">
        <v>0</v>
      </c>
      <c r="AF60" s="299">
        <v>0</v>
      </c>
      <c r="AG60" s="299">
        <v>0</v>
      </c>
      <c r="AH60" s="254">
        <v>15091216</v>
      </c>
      <c r="AI60" s="254">
        <v>57430.763188745615</v>
      </c>
      <c r="AJ60" s="254">
        <v>0</v>
      </c>
      <c r="AK60" s="254">
        <v>0</v>
      </c>
      <c r="AL60" s="254">
        <v>15033785.23681126</v>
      </c>
      <c r="AM60" s="254">
        <v>0</v>
      </c>
      <c r="AN60" s="254">
        <v>797299.99999999977</v>
      </c>
      <c r="AO60" s="254">
        <v>15831085.236811254</v>
      </c>
      <c r="AP60" s="254">
        <v>0</v>
      </c>
      <c r="AQ60" s="254">
        <v>550.01318874560366</v>
      </c>
      <c r="AR60" s="254">
        <v>0</v>
      </c>
      <c r="AS60" s="254">
        <v>0</v>
      </c>
      <c r="AT60" s="254">
        <v>550.01318874560366</v>
      </c>
      <c r="AU60" s="298">
        <v>15831635.250000004</v>
      </c>
      <c r="AV60" s="296"/>
      <c r="AW60" s="311">
        <f t="shared" si="27"/>
        <v>489</v>
      </c>
      <c r="AX60" s="296">
        <f t="shared" si="28"/>
        <v>0</v>
      </c>
      <c r="AY60" s="296">
        <f t="shared" si="29"/>
        <v>0</v>
      </c>
      <c r="AZ60" s="310">
        <f t="shared" si="30"/>
        <v>0</v>
      </c>
      <c r="BA60" s="310">
        <f t="shared" si="31"/>
        <v>0</v>
      </c>
      <c r="BB60" s="310">
        <f t="shared" si="32"/>
        <v>0</v>
      </c>
      <c r="BC60" s="295">
        <f t="shared" si="33"/>
        <v>0</v>
      </c>
      <c r="BD60"/>
      <c r="BE60" s="294"/>
      <c r="BF60" s="293"/>
      <c r="BG60" s="293"/>
      <c r="BH60" s="293"/>
      <c r="BI60" s="292"/>
      <c r="CA60" s="290">
        <v>489</v>
      </c>
      <c r="CB60" s="288"/>
      <c r="CC60" s="288"/>
      <c r="CD60" s="288"/>
      <c r="CE60" s="288"/>
      <c r="CF60" s="287">
        <f t="shared" si="34"/>
        <v>0</v>
      </c>
      <c r="CG60" s="288"/>
      <c r="CH60" s="288"/>
      <c r="CI60" s="288"/>
      <c r="CJ60" s="287">
        <f t="shared" si="35"/>
        <v>0</v>
      </c>
      <c r="CK60" s="291">
        <f t="shared" si="36"/>
        <v>0</v>
      </c>
      <c r="CM60" s="290">
        <v>489</v>
      </c>
      <c r="CN60" s="289"/>
      <c r="CO60" s="312"/>
      <c r="CP60" s="312"/>
      <c r="CQ60" s="312"/>
      <c r="CR60" s="287">
        <f t="shared" si="37"/>
        <v>0</v>
      </c>
    </row>
    <row r="61" spans="1:96" ht="15" x14ac:dyDescent="0.25">
      <c r="A61" s="309">
        <v>491</v>
      </c>
      <c r="B61" s="308" t="s">
        <v>571</v>
      </c>
      <c r="C61" s="307">
        <f t="shared" si="19"/>
        <v>1325.0000000000007</v>
      </c>
      <c r="D61" s="306" t="str">
        <f t="shared" si="20"/>
        <v/>
      </c>
      <c r="E61" s="306"/>
      <c r="F61" s="306">
        <f t="shared" si="21"/>
        <v>0</v>
      </c>
      <c r="G61" s="305">
        <f t="shared" si="22"/>
        <v>1325.0000000000007</v>
      </c>
      <c r="H61" s="304"/>
      <c r="I61" s="303">
        <f t="shared" si="23"/>
        <v>17494153.901813272</v>
      </c>
      <c r="J61" s="301">
        <f t="shared" si="24"/>
        <v>0</v>
      </c>
      <c r="K61" s="301">
        <f t="shared" si="25"/>
        <v>1242849.9999999951</v>
      </c>
      <c r="L61" s="302">
        <f t="shared" si="26"/>
        <v>18737003.901813269</v>
      </c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0">
        <v>491</v>
      </c>
      <c r="AB61" s="299">
        <v>1325.0000000000007</v>
      </c>
      <c r="AC61" s="299">
        <v>0</v>
      </c>
      <c r="AD61" s="299">
        <v>0</v>
      </c>
      <c r="AE61" s="299">
        <v>0</v>
      </c>
      <c r="AF61" s="299">
        <v>0</v>
      </c>
      <c r="AG61" s="299">
        <v>0</v>
      </c>
      <c r="AH61" s="254">
        <v>17645663</v>
      </c>
      <c r="AI61" s="254">
        <v>151509.09818672834</v>
      </c>
      <c r="AJ61" s="254">
        <v>0</v>
      </c>
      <c r="AK61" s="254">
        <v>0</v>
      </c>
      <c r="AL61" s="254">
        <v>17494153.901813265</v>
      </c>
      <c r="AM61" s="254">
        <v>0</v>
      </c>
      <c r="AN61" s="254">
        <v>1242849.9999999951</v>
      </c>
      <c r="AO61" s="254">
        <v>18737003.901813257</v>
      </c>
      <c r="AP61" s="254">
        <v>0</v>
      </c>
      <c r="AQ61" s="254">
        <v>0</v>
      </c>
      <c r="AR61" s="254">
        <v>0</v>
      </c>
      <c r="AS61" s="254">
        <v>0</v>
      </c>
      <c r="AT61" s="254">
        <v>0</v>
      </c>
      <c r="AU61" s="298">
        <v>18737003.901813257</v>
      </c>
      <c r="AV61" s="296"/>
      <c r="AW61" s="311">
        <f t="shared" si="27"/>
        <v>491</v>
      </c>
      <c r="AX61" s="296">
        <f t="shared" si="28"/>
        <v>0</v>
      </c>
      <c r="AY61" s="296">
        <f t="shared" si="29"/>
        <v>0</v>
      </c>
      <c r="AZ61" s="310">
        <f t="shared" si="30"/>
        <v>0</v>
      </c>
      <c r="BA61" s="310">
        <f t="shared" si="31"/>
        <v>0</v>
      </c>
      <c r="BB61" s="310">
        <f t="shared" si="32"/>
        <v>0</v>
      </c>
      <c r="BC61" s="295">
        <f t="shared" si="33"/>
        <v>0</v>
      </c>
      <c r="BD61"/>
      <c r="BE61" s="294"/>
      <c r="BF61" s="293"/>
      <c r="BG61" s="293"/>
      <c r="BH61" s="293"/>
      <c r="BI61" s="292"/>
      <c r="CA61" s="290">
        <v>491</v>
      </c>
      <c r="CB61" s="288"/>
      <c r="CC61" s="288"/>
      <c r="CD61" s="288"/>
      <c r="CE61" s="288"/>
      <c r="CF61" s="287">
        <f t="shared" si="34"/>
        <v>0</v>
      </c>
      <c r="CG61" s="288"/>
      <c r="CH61" s="288"/>
      <c r="CI61" s="288"/>
      <c r="CJ61" s="287">
        <f t="shared" si="35"/>
        <v>0</v>
      </c>
      <c r="CK61" s="291">
        <f t="shared" si="36"/>
        <v>0</v>
      </c>
      <c r="CM61" s="290">
        <v>491</v>
      </c>
      <c r="CN61" s="289"/>
      <c r="CO61" s="312"/>
      <c r="CP61" s="312"/>
      <c r="CQ61" s="312"/>
      <c r="CR61" s="287">
        <f t="shared" si="37"/>
        <v>0</v>
      </c>
    </row>
    <row r="62" spans="1:96" ht="15" x14ac:dyDescent="0.25">
      <c r="A62" s="309">
        <v>492</v>
      </c>
      <c r="B62" s="308" t="s">
        <v>570</v>
      </c>
      <c r="C62" s="307">
        <f t="shared" si="19"/>
        <v>360</v>
      </c>
      <c r="D62" s="306" t="str">
        <f t="shared" si="20"/>
        <v/>
      </c>
      <c r="E62" s="306"/>
      <c r="F62" s="306">
        <f t="shared" si="21"/>
        <v>0</v>
      </c>
      <c r="G62" s="305">
        <f t="shared" si="22"/>
        <v>360</v>
      </c>
      <c r="H62" s="304"/>
      <c r="I62" s="303">
        <f t="shared" si="23"/>
        <v>5597812.6389041096</v>
      </c>
      <c r="J62" s="301">
        <f t="shared" si="24"/>
        <v>0</v>
      </c>
      <c r="K62" s="301">
        <f t="shared" si="25"/>
        <v>337680</v>
      </c>
      <c r="L62" s="302">
        <f t="shared" si="26"/>
        <v>5935492.6389041096</v>
      </c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0">
        <v>492</v>
      </c>
      <c r="AB62" s="299">
        <v>360</v>
      </c>
      <c r="AC62" s="299">
        <v>0</v>
      </c>
      <c r="AD62" s="299">
        <v>0</v>
      </c>
      <c r="AE62" s="299">
        <v>0</v>
      </c>
      <c r="AF62" s="299">
        <v>0</v>
      </c>
      <c r="AG62" s="299">
        <v>0</v>
      </c>
      <c r="AH62" s="254">
        <v>5613870</v>
      </c>
      <c r="AI62" s="254">
        <v>16057.361095890412</v>
      </c>
      <c r="AJ62" s="254">
        <v>0</v>
      </c>
      <c r="AK62" s="254">
        <v>0</v>
      </c>
      <c r="AL62" s="254">
        <v>5597812.6389041087</v>
      </c>
      <c r="AM62" s="254">
        <v>0</v>
      </c>
      <c r="AN62" s="254">
        <v>337680</v>
      </c>
      <c r="AO62" s="254">
        <v>5935492.6389041105</v>
      </c>
      <c r="AP62" s="254">
        <v>0</v>
      </c>
      <c r="AQ62" s="254">
        <v>0</v>
      </c>
      <c r="AR62" s="254">
        <v>0</v>
      </c>
      <c r="AS62" s="254">
        <v>0</v>
      </c>
      <c r="AT62" s="254">
        <v>0</v>
      </c>
      <c r="AU62" s="298">
        <v>5935492.6389041105</v>
      </c>
      <c r="AV62" s="296"/>
      <c r="AW62" s="311">
        <f t="shared" si="27"/>
        <v>492</v>
      </c>
      <c r="AX62" s="296">
        <f t="shared" si="28"/>
        <v>0</v>
      </c>
      <c r="AY62" s="296">
        <f t="shared" si="29"/>
        <v>0</v>
      </c>
      <c r="AZ62" s="310">
        <f t="shared" si="30"/>
        <v>0</v>
      </c>
      <c r="BA62" s="310">
        <f t="shared" si="31"/>
        <v>0</v>
      </c>
      <c r="BB62" s="310">
        <f t="shared" si="32"/>
        <v>0</v>
      </c>
      <c r="BC62" s="295">
        <f t="shared" si="33"/>
        <v>0</v>
      </c>
      <c r="BD62"/>
      <c r="BE62" s="294"/>
      <c r="BF62" s="293"/>
      <c r="BG62" s="293"/>
      <c r="BH62" s="293"/>
      <c r="BI62" s="292"/>
      <c r="CA62" s="290">
        <v>492</v>
      </c>
      <c r="CB62" s="288"/>
      <c r="CC62" s="288"/>
      <c r="CD62" s="288"/>
      <c r="CE62" s="288"/>
      <c r="CF62" s="287">
        <f t="shared" si="34"/>
        <v>0</v>
      </c>
      <c r="CG62" s="288"/>
      <c r="CH62" s="288"/>
      <c r="CI62" s="288"/>
      <c r="CJ62" s="287">
        <f t="shared" si="35"/>
        <v>0</v>
      </c>
      <c r="CK62" s="291">
        <f t="shared" si="36"/>
        <v>0</v>
      </c>
      <c r="CM62" s="290">
        <v>492</v>
      </c>
      <c r="CN62" s="289"/>
      <c r="CO62" s="312"/>
      <c r="CP62" s="312"/>
      <c r="CQ62" s="312"/>
      <c r="CR62" s="287">
        <f t="shared" si="37"/>
        <v>0</v>
      </c>
    </row>
    <row r="63" spans="1:96" ht="15" x14ac:dyDescent="0.25">
      <c r="A63" s="309">
        <v>493</v>
      </c>
      <c r="B63" s="308" t="s">
        <v>569</v>
      </c>
      <c r="C63" s="307">
        <f t="shared" si="19"/>
        <v>215.00000000000011</v>
      </c>
      <c r="D63" s="306" t="str">
        <f t="shared" si="20"/>
        <v/>
      </c>
      <c r="E63" s="306"/>
      <c r="F63" s="306">
        <f t="shared" si="21"/>
        <v>0</v>
      </c>
      <c r="G63" s="305">
        <f t="shared" si="22"/>
        <v>215.00000000000011</v>
      </c>
      <c r="H63" s="304"/>
      <c r="I63" s="303">
        <f t="shared" si="23"/>
        <v>4190133.4709571432</v>
      </c>
      <c r="J63" s="301">
        <f t="shared" si="24"/>
        <v>0</v>
      </c>
      <c r="K63" s="301">
        <f t="shared" si="25"/>
        <v>201670.00000000012</v>
      </c>
      <c r="L63" s="302">
        <f t="shared" si="26"/>
        <v>4391803.4709571432</v>
      </c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0">
        <v>493</v>
      </c>
      <c r="AB63" s="299">
        <v>215.00000000000011</v>
      </c>
      <c r="AC63" s="299">
        <v>0</v>
      </c>
      <c r="AD63" s="299">
        <v>0</v>
      </c>
      <c r="AE63" s="299">
        <v>0</v>
      </c>
      <c r="AF63" s="299">
        <v>0</v>
      </c>
      <c r="AG63" s="299">
        <v>0</v>
      </c>
      <c r="AH63" s="254">
        <v>4215100</v>
      </c>
      <c r="AI63" s="254">
        <v>22708.212443438912</v>
      </c>
      <c r="AJ63" s="254">
        <v>0</v>
      </c>
      <c r="AK63" s="254">
        <v>2258.3165994180763</v>
      </c>
      <c r="AL63" s="254">
        <v>4190133.4709571451</v>
      </c>
      <c r="AM63" s="254">
        <v>0</v>
      </c>
      <c r="AN63" s="254">
        <v>201670.00000000012</v>
      </c>
      <c r="AO63" s="254">
        <v>4391803.4709571395</v>
      </c>
      <c r="AP63" s="254">
        <v>0</v>
      </c>
      <c r="AQ63" s="254">
        <v>0</v>
      </c>
      <c r="AR63" s="254">
        <v>0</v>
      </c>
      <c r="AS63" s="254">
        <v>0</v>
      </c>
      <c r="AT63" s="254">
        <v>0</v>
      </c>
      <c r="AU63" s="298">
        <v>4391803.4709571395</v>
      </c>
      <c r="AV63" s="296"/>
      <c r="AW63" s="311">
        <f t="shared" si="27"/>
        <v>493</v>
      </c>
      <c r="AX63" s="296">
        <f t="shared" si="28"/>
        <v>0</v>
      </c>
      <c r="AY63" s="296">
        <f t="shared" si="29"/>
        <v>0</v>
      </c>
      <c r="AZ63" s="310">
        <f t="shared" si="30"/>
        <v>0</v>
      </c>
      <c r="BA63" s="310">
        <f t="shared" si="31"/>
        <v>0</v>
      </c>
      <c r="BB63" s="310">
        <f t="shared" si="32"/>
        <v>0</v>
      </c>
      <c r="BC63" s="295">
        <f t="shared" si="33"/>
        <v>0</v>
      </c>
      <c r="BD63"/>
      <c r="BE63" s="294"/>
      <c r="BF63" s="293"/>
      <c r="BG63" s="293"/>
      <c r="BH63" s="293"/>
      <c r="BI63" s="292"/>
      <c r="CA63" s="290">
        <v>493</v>
      </c>
      <c r="CB63" s="288"/>
      <c r="CC63" s="288"/>
      <c r="CD63" s="288"/>
      <c r="CE63" s="288"/>
      <c r="CF63" s="287">
        <f t="shared" si="34"/>
        <v>0</v>
      </c>
      <c r="CG63" s="288"/>
      <c r="CH63" s="288"/>
      <c r="CI63" s="288"/>
      <c r="CJ63" s="287">
        <f t="shared" si="35"/>
        <v>0</v>
      </c>
      <c r="CK63" s="291">
        <f t="shared" si="36"/>
        <v>0</v>
      </c>
      <c r="CM63" s="290">
        <v>493</v>
      </c>
      <c r="CN63" s="289"/>
      <c r="CO63" s="312"/>
      <c r="CP63" s="312"/>
      <c r="CQ63" s="312"/>
      <c r="CR63" s="287">
        <f t="shared" si="37"/>
        <v>0</v>
      </c>
    </row>
    <row r="64" spans="1:96" ht="15" x14ac:dyDescent="0.25">
      <c r="A64" s="309">
        <v>494</v>
      </c>
      <c r="B64" s="308" t="s">
        <v>568</v>
      </c>
      <c r="C64" s="307">
        <f t="shared" si="19"/>
        <v>779.9999999999992</v>
      </c>
      <c r="D64" s="306" t="str">
        <f t="shared" si="20"/>
        <v/>
      </c>
      <c r="E64" s="306"/>
      <c r="F64" s="306">
        <f t="shared" si="21"/>
        <v>10.723345723031029</v>
      </c>
      <c r="G64" s="305">
        <f t="shared" si="22"/>
        <v>779.9999999999992</v>
      </c>
      <c r="H64" s="304"/>
      <c r="I64" s="303">
        <f t="shared" si="23"/>
        <v>11840495.653148614</v>
      </c>
      <c r="J64" s="301">
        <f t="shared" si="24"/>
        <v>0</v>
      </c>
      <c r="K64" s="301">
        <f t="shared" si="25"/>
        <v>731639.99999999825</v>
      </c>
      <c r="L64" s="302">
        <f t="shared" si="26"/>
        <v>12572135.653148612</v>
      </c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  <c r="AA64" s="300">
        <v>494</v>
      </c>
      <c r="AB64" s="299">
        <v>779.9999999999992</v>
      </c>
      <c r="AC64" s="299">
        <v>0</v>
      </c>
      <c r="AD64" s="299">
        <v>0</v>
      </c>
      <c r="AE64" s="299">
        <v>0</v>
      </c>
      <c r="AF64" s="299">
        <v>414.7355163727957</v>
      </c>
      <c r="AG64" s="299">
        <v>10.723345723031029</v>
      </c>
      <c r="AH64" s="254">
        <v>11961846</v>
      </c>
      <c r="AI64" s="254">
        <v>121350.34685138543</v>
      </c>
      <c r="AJ64" s="254">
        <v>168085.36515264973</v>
      </c>
      <c r="AK64" s="254">
        <v>0</v>
      </c>
      <c r="AL64" s="254">
        <v>11672410.287995953</v>
      </c>
      <c r="AM64" s="254">
        <v>0</v>
      </c>
      <c r="AN64" s="254">
        <v>721581.50171179511</v>
      </c>
      <c r="AO64" s="254">
        <v>12393991.789707733</v>
      </c>
      <c r="AP64" s="254">
        <v>168085.3651526497</v>
      </c>
      <c r="AQ64" s="254">
        <v>0</v>
      </c>
      <c r="AR64" s="254">
        <v>0</v>
      </c>
      <c r="AS64" s="254">
        <v>10058.498288203113</v>
      </c>
      <c r="AT64" s="254">
        <v>178143.86344085252</v>
      </c>
      <c r="AU64" s="298">
        <v>12572135.653148573</v>
      </c>
      <c r="AV64" s="296"/>
      <c r="AW64" s="311">
        <f t="shared" si="27"/>
        <v>494</v>
      </c>
      <c r="AX64" s="296">
        <f t="shared" si="28"/>
        <v>414.7355163727957</v>
      </c>
      <c r="AY64" s="296">
        <f t="shared" si="29"/>
        <v>10.723345723031029</v>
      </c>
      <c r="AZ64" s="310">
        <f t="shared" si="30"/>
        <v>168085.3651526497</v>
      </c>
      <c r="BA64" s="310">
        <f t="shared" si="31"/>
        <v>0</v>
      </c>
      <c r="BB64" s="310">
        <f t="shared" si="32"/>
        <v>10058.498288203113</v>
      </c>
      <c r="BC64" s="295">
        <f t="shared" si="33"/>
        <v>178143.86344085282</v>
      </c>
      <c r="BD64"/>
      <c r="BE64" s="294"/>
      <c r="BF64" s="293"/>
      <c r="BG64" s="293"/>
      <c r="BH64" s="293"/>
      <c r="BI64" s="292"/>
      <c r="CA64" s="290">
        <v>494</v>
      </c>
      <c r="CB64" s="288"/>
      <c r="CC64" s="288"/>
      <c r="CD64" s="288"/>
      <c r="CE64" s="288"/>
      <c r="CF64" s="287">
        <f t="shared" si="34"/>
        <v>0</v>
      </c>
      <c r="CG64" s="288"/>
      <c r="CH64" s="288"/>
      <c r="CI64" s="288"/>
      <c r="CJ64" s="287">
        <f t="shared" si="35"/>
        <v>0</v>
      </c>
      <c r="CK64" s="291">
        <f t="shared" si="36"/>
        <v>0</v>
      </c>
      <c r="CM64" s="290">
        <v>494</v>
      </c>
      <c r="CN64" s="289"/>
      <c r="CO64" s="312"/>
      <c r="CP64" s="312"/>
      <c r="CQ64" s="312"/>
      <c r="CR64" s="287">
        <f t="shared" si="37"/>
        <v>0</v>
      </c>
    </row>
    <row r="65" spans="1:96" ht="15" x14ac:dyDescent="0.25">
      <c r="A65" s="309">
        <v>496</v>
      </c>
      <c r="B65" s="308" t="s">
        <v>567</v>
      </c>
      <c r="C65" s="307">
        <f t="shared" si="19"/>
        <v>499.99999999999994</v>
      </c>
      <c r="D65" s="306" t="str">
        <f t="shared" si="20"/>
        <v/>
      </c>
      <c r="E65" s="306"/>
      <c r="F65" s="306">
        <f t="shared" si="21"/>
        <v>0</v>
      </c>
      <c r="G65" s="305">
        <f t="shared" si="22"/>
        <v>499.99999999999994</v>
      </c>
      <c r="H65" s="304"/>
      <c r="I65" s="303">
        <f t="shared" si="23"/>
        <v>6672436.5168986088</v>
      </c>
      <c r="J65" s="301">
        <f t="shared" si="24"/>
        <v>214454</v>
      </c>
      <c r="K65" s="301">
        <f t="shared" si="25"/>
        <v>468999.99999999994</v>
      </c>
      <c r="L65" s="302">
        <f t="shared" si="26"/>
        <v>7355890.5168986088</v>
      </c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0">
        <v>496</v>
      </c>
      <c r="AB65" s="299">
        <v>499.99999999999994</v>
      </c>
      <c r="AC65" s="299">
        <v>0</v>
      </c>
      <c r="AD65" s="299">
        <v>0</v>
      </c>
      <c r="AE65" s="299">
        <v>0</v>
      </c>
      <c r="AF65" s="299">
        <v>0</v>
      </c>
      <c r="AG65" s="299">
        <v>0</v>
      </c>
      <c r="AH65" s="254">
        <v>6712096</v>
      </c>
      <c r="AI65" s="254">
        <v>39659.483101391641</v>
      </c>
      <c r="AJ65" s="254">
        <v>0</v>
      </c>
      <c r="AK65" s="254">
        <v>0</v>
      </c>
      <c r="AL65" s="254">
        <v>6672436.5168986078</v>
      </c>
      <c r="AM65" s="254">
        <v>214454</v>
      </c>
      <c r="AN65" s="254">
        <v>468999.99999999994</v>
      </c>
      <c r="AO65" s="254">
        <v>7355890.5168986088</v>
      </c>
      <c r="AP65" s="254">
        <v>0</v>
      </c>
      <c r="AQ65" s="254">
        <v>0</v>
      </c>
      <c r="AR65" s="254">
        <v>0</v>
      </c>
      <c r="AS65" s="254">
        <v>0</v>
      </c>
      <c r="AT65" s="254">
        <v>0</v>
      </c>
      <c r="AU65" s="298">
        <v>7355890.5168986088</v>
      </c>
      <c r="AV65" s="296"/>
      <c r="AW65" s="311">
        <f t="shared" si="27"/>
        <v>496</v>
      </c>
      <c r="AX65" s="296">
        <f t="shared" si="28"/>
        <v>0</v>
      </c>
      <c r="AY65" s="296">
        <f t="shared" si="29"/>
        <v>0</v>
      </c>
      <c r="AZ65" s="310">
        <f t="shared" si="30"/>
        <v>0</v>
      </c>
      <c r="BA65" s="310">
        <f t="shared" si="31"/>
        <v>0</v>
      </c>
      <c r="BB65" s="310">
        <f t="shared" si="32"/>
        <v>0</v>
      </c>
      <c r="BC65" s="295">
        <f t="shared" si="33"/>
        <v>0</v>
      </c>
      <c r="BD65"/>
      <c r="BE65" s="294"/>
      <c r="BF65" s="293"/>
      <c r="BG65" s="293"/>
      <c r="BH65" s="293"/>
      <c r="BI65" s="292"/>
      <c r="CA65" s="290">
        <v>496</v>
      </c>
      <c r="CB65" s="288"/>
      <c r="CC65" s="288"/>
      <c r="CD65" s="288"/>
      <c r="CE65" s="288"/>
      <c r="CF65" s="287">
        <f t="shared" si="34"/>
        <v>0</v>
      </c>
      <c r="CG65" s="288"/>
      <c r="CH65" s="288"/>
      <c r="CI65" s="288"/>
      <c r="CJ65" s="287">
        <f t="shared" si="35"/>
        <v>0</v>
      </c>
      <c r="CK65" s="291">
        <f t="shared" si="36"/>
        <v>0</v>
      </c>
      <c r="CM65" s="290">
        <v>496</v>
      </c>
      <c r="CN65" s="289"/>
      <c r="CO65" s="312"/>
      <c r="CP65" s="312"/>
      <c r="CQ65" s="312"/>
      <c r="CR65" s="287">
        <f t="shared" si="37"/>
        <v>0</v>
      </c>
    </row>
    <row r="66" spans="1:96" ht="15" x14ac:dyDescent="0.25">
      <c r="A66" s="309">
        <v>497</v>
      </c>
      <c r="B66" s="308" t="s">
        <v>566</v>
      </c>
      <c r="C66" s="307">
        <f t="shared" si="19"/>
        <v>584.00000000000125</v>
      </c>
      <c r="D66" s="306" t="str">
        <f t="shared" si="20"/>
        <v/>
      </c>
      <c r="E66" s="306"/>
      <c r="F66" s="306">
        <f t="shared" si="21"/>
        <v>0</v>
      </c>
      <c r="G66" s="305">
        <f t="shared" si="22"/>
        <v>584.00000000000125</v>
      </c>
      <c r="H66" s="304"/>
      <c r="I66" s="303">
        <f t="shared" si="23"/>
        <v>8916020.2087142859</v>
      </c>
      <c r="J66" s="301">
        <f t="shared" si="24"/>
        <v>0</v>
      </c>
      <c r="K66" s="301">
        <f t="shared" si="25"/>
        <v>547791.99999999779</v>
      </c>
      <c r="L66" s="302">
        <f t="shared" si="26"/>
        <v>9463812.208714284</v>
      </c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0">
        <v>497</v>
      </c>
      <c r="AB66" s="299">
        <v>584.00000000000125</v>
      </c>
      <c r="AC66" s="299">
        <v>0</v>
      </c>
      <c r="AD66" s="299">
        <v>0</v>
      </c>
      <c r="AE66" s="299">
        <v>0</v>
      </c>
      <c r="AF66" s="299">
        <v>0</v>
      </c>
      <c r="AG66" s="299">
        <v>0</v>
      </c>
      <c r="AH66" s="254">
        <v>8947784</v>
      </c>
      <c r="AI66" s="254">
        <v>31763.791285714255</v>
      </c>
      <c r="AJ66" s="254">
        <v>0</v>
      </c>
      <c r="AK66" s="254">
        <v>0</v>
      </c>
      <c r="AL66" s="254">
        <v>8916020.2087142821</v>
      </c>
      <c r="AM66" s="254">
        <v>0</v>
      </c>
      <c r="AN66" s="254">
        <v>547791.99999999779</v>
      </c>
      <c r="AO66" s="254">
        <v>9463812.2087143101</v>
      </c>
      <c r="AP66" s="254">
        <v>0</v>
      </c>
      <c r="AQ66" s="254">
        <v>0</v>
      </c>
      <c r="AR66" s="254">
        <v>0</v>
      </c>
      <c r="AS66" s="254">
        <v>0</v>
      </c>
      <c r="AT66" s="254">
        <v>0</v>
      </c>
      <c r="AU66" s="298">
        <v>9463812.2087143101</v>
      </c>
      <c r="AV66" s="296"/>
      <c r="AW66" s="311">
        <f t="shared" si="27"/>
        <v>497</v>
      </c>
      <c r="AX66" s="296">
        <f t="shared" si="28"/>
        <v>0</v>
      </c>
      <c r="AY66" s="296">
        <f t="shared" si="29"/>
        <v>0</v>
      </c>
      <c r="AZ66" s="310">
        <f t="shared" si="30"/>
        <v>0</v>
      </c>
      <c r="BA66" s="310">
        <f t="shared" si="31"/>
        <v>0</v>
      </c>
      <c r="BB66" s="310">
        <f t="shared" si="32"/>
        <v>0</v>
      </c>
      <c r="BC66" s="295">
        <f t="shared" si="33"/>
        <v>0</v>
      </c>
      <c r="BD66"/>
      <c r="BE66" s="294"/>
      <c r="BF66" s="293"/>
      <c r="BG66" s="293"/>
      <c r="BH66" s="293"/>
      <c r="BI66" s="292"/>
      <c r="CA66" s="290">
        <v>497</v>
      </c>
      <c r="CB66" s="288"/>
      <c r="CC66" s="288"/>
      <c r="CD66" s="288"/>
      <c r="CE66" s="288"/>
      <c r="CF66" s="287">
        <f t="shared" si="34"/>
        <v>0</v>
      </c>
      <c r="CG66" s="288"/>
      <c r="CH66" s="288"/>
      <c r="CI66" s="288"/>
      <c r="CJ66" s="287">
        <f t="shared" si="35"/>
        <v>0</v>
      </c>
      <c r="CK66" s="291">
        <f t="shared" si="36"/>
        <v>0</v>
      </c>
      <c r="CM66" s="290">
        <v>497</v>
      </c>
      <c r="CN66" s="289"/>
      <c r="CO66" s="312"/>
      <c r="CP66" s="312"/>
      <c r="CQ66" s="312"/>
      <c r="CR66" s="287">
        <f t="shared" si="37"/>
        <v>0</v>
      </c>
    </row>
    <row r="67" spans="1:96" ht="15" x14ac:dyDescent="0.25">
      <c r="A67" s="309">
        <v>498</v>
      </c>
      <c r="B67" s="308" t="s">
        <v>565</v>
      </c>
      <c r="C67" s="307">
        <f t="shared" si="19"/>
        <v>432.00000000000011</v>
      </c>
      <c r="D67" s="306" t="str">
        <f t="shared" si="20"/>
        <v/>
      </c>
      <c r="E67" s="306"/>
      <c r="F67" s="306">
        <f t="shared" si="21"/>
        <v>0</v>
      </c>
      <c r="G67" s="305">
        <f t="shared" si="22"/>
        <v>432.00000000000011</v>
      </c>
      <c r="H67" s="304"/>
      <c r="I67" s="303">
        <f t="shared" si="23"/>
        <v>6242214.9766109781</v>
      </c>
      <c r="J67" s="301">
        <f t="shared" si="24"/>
        <v>0</v>
      </c>
      <c r="K67" s="301">
        <f t="shared" si="25"/>
        <v>405216.00000000006</v>
      </c>
      <c r="L67" s="302">
        <f t="shared" si="26"/>
        <v>6647430.9766109781</v>
      </c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  <c r="AA67" s="300">
        <v>498</v>
      </c>
      <c r="AB67" s="299">
        <v>432.00000000000011</v>
      </c>
      <c r="AC67" s="299">
        <v>0</v>
      </c>
      <c r="AD67" s="299">
        <v>0</v>
      </c>
      <c r="AE67" s="299">
        <v>0</v>
      </c>
      <c r="AF67" s="299">
        <v>0</v>
      </c>
      <c r="AG67" s="299">
        <v>0</v>
      </c>
      <c r="AH67" s="254">
        <v>6261468</v>
      </c>
      <c r="AI67" s="254">
        <v>19253.023389021484</v>
      </c>
      <c r="AJ67" s="254">
        <v>0</v>
      </c>
      <c r="AK67" s="254">
        <v>0</v>
      </c>
      <c r="AL67" s="254">
        <v>6242214.9766109772</v>
      </c>
      <c r="AM67" s="254">
        <v>0</v>
      </c>
      <c r="AN67" s="254">
        <v>405216.00000000006</v>
      </c>
      <c r="AO67" s="254">
        <v>6647430.9766109791</v>
      </c>
      <c r="AP67" s="254">
        <v>0</v>
      </c>
      <c r="AQ67" s="254">
        <v>0</v>
      </c>
      <c r="AR67" s="254">
        <v>0</v>
      </c>
      <c r="AS67" s="254">
        <v>0</v>
      </c>
      <c r="AT67" s="254">
        <v>0</v>
      </c>
      <c r="AU67" s="298">
        <v>6647430.9766109791</v>
      </c>
      <c r="AV67" s="296"/>
      <c r="AW67" s="311">
        <f t="shared" si="27"/>
        <v>498</v>
      </c>
      <c r="AX67" s="296">
        <f t="shared" si="28"/>
        <v>0</v>
      </c>
      <c r="AY67" s="296">
        <f t="shared" si="29"/>
        <v>0</v>
      </c>
      <c r="AZ67" s="310">
        <f t="shared" si="30"/>
        <v>0</v>
      </c>
      <c r="BA67" s="310">
        <f t="shared" si="31"/>
        <v>0</v>
      </c>
      <c r="BB67" s="310">
        <f t="shared" si="32"/>
        <v>0</v>
      </c>
      <c r="BC67" s="295">
        <f t="shared" si="33"/>
        <v>0</v>
      </c>
      <c r="BD67"/>
      <c r="BE67" s="294"/>
      <c r="BF67" s="293"/>
      <c r="BG67" s="293"/>
      <c r="BH67" s="293"/>
      <c r="BI67" s="292"/>
      <c r="CA67" s="290">
        <v>498</v>
      </c>
      <c r="CB67" s="288"/>
      <c r="CC67" s="288"/>
      <c r="CD67" s="288"/>
      <c r="CE67" s="288"/>
      <c r="CF67" s="287">
        <f t="shared" si="34"/>
        <v>0</v>
      </c>
      <c r="CG67" s="288"/>
      <c r="CH67" s="288"/>
      <c r="CI67" s="288"/>
      <c r="CJ67" s="287">
        <f t="shared" si="35"/>
        <v>0</v>
      </c>
      <c r="CK67" s="291">
        <f t="shared" si="36"/>
        <v>0</v>
      </c>
      <c r="CM67" s="290">
        <v>498</v>
      </c>
      <c r="CN67" s="289"/>
      <c r="CO67" s="312"/>
      <c r="CP67" s="312"/>
      <c r="CQ67" s="312"/>
      <c r="CR67" s="287">
        <f t="shared" si="37"/>
        <v>0</v>
      </c>
    </row>
    <row r="68" spans="1:96" ht="15" x14ac:dyDescent="0.25">
      <c r="A68" s="309">
        <v>499</v>
      </c>
      <c r="B68" s="308" t="s">
        <v>564</v>
      </c>
      <c r="C68" s="307">
        <f t="shared" si="19"/>
        <v>560.00000000000023</v>
      </c>
      <c r="D68" s="306" t="str">
        <f t="shared" si="20"/>
        <v/>
      </c>
      <c r="E68" s="306"/>
      <c r="F68" s="306">
        <f t="shared" si="21"/>
        <v>0</v>
      </c>
      <c r="G68" s="305">
        <f t="shared" si="22"/>
        <v>560.00000000000023</v>
      </c>
      <c r="H68" s="304"/>
      <c r="I68" s="303">
        <f t="shared" si="23"/>
        <v>7943561.8266666671</v>
      </c>
      <c r="J68" s="301">
        <f t="shared" si="24"/>
        <v>0</v>
      </c>
      <c r="K68" s="301">
        <f t="shared" si="25"/>
        <v>525279.99999999884</v>
      </c>
      <c r="L68" s="302">
        <f t="shared" si="26"/>
        <v>8468841.8266666662</v>
      </c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0">
        <v>499</v>
      </c>
      <c r="AB68" s="299">
        <v>560.00000000000023</v>
      </c>
      <c r="AC68" s="299">
        <v>0</v>
      </c>
      <c r="AD68" s="299">
        <v>0</v>
      </c>
      <c r="AE68" s="299">
        <v>0</v>
      </c>
      <c r="AF68" s="299">
        <v>0</v>
      </c>
      <c r="AG68" s="299">
        <v>0</v>
      </c>
      <c r="AH68" s="254">
        <v>7967407</v>
      </c>
      <c r="AI68" s="254">
        <v>23845.173333333321</v>
      </c>
      <c r="AJ68" s="254">
        <v>0</v>
      </c>
      <c r="AK68" s="254">
        <v>0</v>
      </c>
      <c r="AL68" s="254">
        <v>7943561.8266666615</v>
      </c>
      <c r="AM68" s="254">
        <v>0</v>
      </c>
      <c r="AN68" s="254">
        <v>525279.99999999884</v>
      </c>
      <c r="AO68" s="254">
        <v>8468841.8266666681</v>
      </c>
      <c r="AP68" s="254">
        <v>0</v>
      </c>
      <c r="AQ68" s="254">
        <v>0</v>
      </c>
      <c r="AR68" s="254">
        <v>0</v>
      </c>
      <c r="AS68" s="254">
        <v>0</v>
      </c>
      <c r="AT68" s="254">
        <v>0</v>
      </c>
      <c r="AU68" s="298">
        <v>8468841.8266666681</v>
      </c>
      <c r="AV68" s="296"/>
      <c r="AW68" s="311">
        <f t="shared" si="27"/>
        <v>499</v>
      </c>
      <c r="AX68" s="296">
        <f t="shared" si="28"/>
        <v>0</v>
      </c>
      <c r="AY68" s="296">
        <f t="shared" si="29"/>
        <v>0</v>
      </c>
      <c r="AZ68" s="310">
        <f t="shared" si="30"/>
        <v>0</v>
      </c>
      <c r="BA68" s="310">
        <f t="shared" si="31"/>
        <v>0</v>
      </c>
      <c r="BB68" s="310">
        <f t="shared" si="32"/>
        <v>0</v>
      </c>
      <c r="BC68" s="295">
        <f t="shared" si="33"/>
        <v>0</v>
      </c>
      <c r="BD68"/>
      <c r="BE68" s="294"/>
      <c r="BF68" s="293"/>
      <c r="BG68" s="293"/>
      <c r="BH68" s="293"/>
      <c r="BI68" s="292"/>
      <c r="CA68" s="290">
        <v>499</v>
      </c>
      <c r="CB68" s="288"/>
      <c r="CC68" s="288"/>
      <c r="CD68" s="288"/>
      <c r="CE68" s="288"/>
      <c r="CF68" s="287">
        <f t="shared" si="34"/>
        <v>0</v>
      </c>
      <c r="CG68" s="288"/>
      <c r="CH68" s="288"/>
      <c r="CI68" s="288"/>
      <c r="CJ68" s="287">
        <f t="shared" si="35"/>
        <v>0</v>
      </c>
      <c r="CK68" s="291">
        <f t="shared" si="36"/>
        <v>0</v>
      </c>
      <c r="CM68" s="290">
        <v>499</v>
      </c>
      <c r="CN68" s="289"/>
      <c r="CO68" s="312"/>
      <c r="CP68" s="312"/>
      <c r="CQ68" s="312"/>
      <c r="CR68" s="287">
        <f t="shared" si="37"/>
        <v>0</v>
      </c>
    </row>
    <row r="69" spans="1:96" ht="15" x14ac:dyDescent="0.25">
      <c r="A69" s="309">
        <v>3501</v>
      </c>
      <c r="B69" s="308" t="s">
        <v>563</v>
      </c>
      <c r="C69" s="307">
        <f t="shared" si="19"/>
        <v>279.99999999999983</v>
      </c>
      <c r="D69" s="306" t="str">
        <f t="shared" si="20"/>
        <v/>
      </c>
      <c r="E69" s="306"/>
      <c r="F69" s="306">
        <f t="shared" si="21"/>
        <v>0</v>
      </c>
      <c r="G69" s="305">
        <f t="shared" si="22"/>
        <v>279.99999999999983</v>
      </c>
      <c r="H69" s="304"/>
      <c r="I69" s="303">
        <f t="shared" si="23"/>
        <v>4584752.2174904943</v>
      </c>
      <c r="J69" s="301">
        <f t="shared" si="24"/>
        <v>0</v>
      </c>
      <c r="K69" s="301">
        <f t="shared" si="25"/>
        <v>262640.00000000017</v>
      </c>
      <c r="L69" s="302">
        <f t="shared" si="26"/>
        <v>4847392.2174904943</v>
      </c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0">
        <v>3501</v>
      </c>
      <c r="AB69" s="299">
        <v>279.99999999999983</v>
      </c>
      <c r="AC69" s="299">
        <v>0</v>
      </c>
      <c r="AD69" s="299">
        <v>0</v>
      </c>
      <c r="AE69" s="299">
        <v>0</v>
      </c>
      <c r="AF69" s="299">
        <v>0</v>
      </c>
      <c r="AG69" s="299">
        <v>0</v>
      </c>
      <c r="AH69" s="254">
        <v>4594840</v>
      </c>
      <c r="AI69" s="254">
        <v>10087.7825095057</v>
      </c>
      <c r="AJ69" s="254">
        <v>0</v>
      </c>
      <c r="AK69" s="254">
        <v>0</v>
      </c>
      <c r="AL69" s="254">
        <v>4584752.2174904933</v>
      </c>
      <c r="AM69" s="254">
        <v>0</v>
      </c>
      <c r="AN69" s="254">
        <v>262640.00000000017</v>
      </c>
      <c r="AO69" s="254">
        <v>4847392.2174904943</v>
      </c>
      <c r="AP69" s="254">
        <v>0</v>
      </c>
      <c r="AQ69" s="254">
        <v>0</v>
      </c>
      <c r="AR69" s="254">
        <v>0</v>
      </c>
      <c r="AS69" s="254">
        <v>0</v>
      </c>
      <c r="AT69" s="254">
        <v>0</v>
      </c>
      <c r="AU69" s="298">
        <v>4847392.2174904943</v>
      </c>
      <c r="AV69" s="296"/>
      <c r="AW69" s="311">
        <f t="shared" si="27"/>
        <v>3501</v>
      </c>
      <c r="AX69" s="296">
        <f t="shared" si="28"/>
        <v>0</v>
      </c>
      <c r="AY69" s="296">
        <f t="shared" si="29"/>
        <v>0</v>
      </c>
      <c r="AZ69" s="310">
        <f t="shared" si="30"/>
        <v>0</v>
      </c>
      <c r="BA69" s="310">
        <f t="shared" si="31"/>
        <v>0</v>
      </c>
      <c r="BB69" s="310">
        <f t="shared" si="32"/>
        <v>0</v>
      </c>
      <c r="BC69" s="295">
        <f t="shared" si="33"/>
        <v>0</v>
      </c>
      <c r="BD69"/>
      <c r="BE69" s="294"/>
      <c r="BF69" s="293"/>
      <c r="BG69" s="293"/>
      <c r="BH69" s="293"/>
      <c r="BI69" s="292"/>
      <c r="CA69" s="290">
        <v>3501</v>
      </c>
      <c r="CB69" s="288"/>
      <c r="CC69" s="288"/>
      <c r="CD69" s="288"/>
      <c r="CE69" s="288"/>
      <c r="CF69" s="287">
        <f t="shared" si="34"/>
        <v>0</v>
      </c>
      <c r="CG69" s="288"/>
      <c r="CH69" s="288"/>
      <c r="CI69" s="288"/>
      <c r="CJ69" s="287">
        <f t="shared" si="35"/>
        <v>0</v>
      </c>
      <c r="CK69" s="291">
        <f t="shared" si="36"/>
        <v>0</v>
      </c>
      <c r="CM69" s="290">
        <v>3501</v>
      </c>
      <c r="CN69" s="289"/>
      <c r="CO69" s="312"/>
      <c r="CP69" s="312"/>
      <c r="CQ69" s="312"/>
      <c r="CR69" s="287">
        <f t="shared" si="37"/>
        <v>0</v>
      </c>
    </row>
    <row r="70" spans="1:96" ht="15" x14ac:dyDescent="0.25">
      <c r="A70" s="309">
        <v>3502</v>
      </c>
      <c r="B70" s="308" t="s">
        <v>562</v>
      </c>
      <c r="C70" s="307">
        <f t="shared" si="19"/>
        <v>502.00000000000006</v>
      </c>
      <c r="D70" s="306" t="str">
        <f t="shared" si="20"/>
        <v/>
      </c>
      <c r="E70" s="306"/>
      <c r="F70" s="306">
        <f t="shared" si="21"/>
        <v>0</v>
      </c>
      <c r="G70" s="305">
        <f t="shared" si="22"/>
        <v>502.00000000000006</v>
      </c>
      <c r="H70" s="304"/>
      <c r="I70" s="303">
        <f t="shared" si="23"/>
        <v>7631838.5261407252</v>
      </c>
      <c r="J70" s="301">
        <f t="shared" si="24"/>
        <v>0</v>
      </c>
      <c r="K70" s="301">
        <f t="shared" si="25"/>
        <v>470875.99999999988</v>
      </c>
      <c r="L70" s="302">
        <f t="shared" si="26"/>
        <v>8102714.5261407252</v>
      </c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0">
        <v>3502</v>
      </c>
      <c r="AB70" s="299">
        <v>502.00000000000006</v>
      </c>
      <c r="AC70" s="299">
        <v>0</v>
      </c>
      <c r="AD70" s="299">
        <v>0</v>
      </c>
      <c r="AE70" s="299">
        <v>0</v>
      </c>
      <c r="AF70" s="299">
        <v>0</v>
      </c>
      <c r="AG70" s="299">
        <v>0</v>
      </c>
      <c r="AH70" s="254">
        <v>7654297</v>
      </c>
      <c r="AI70" s="254">
        <v>22458.473859275051</v>
      </c>
      <c r="AJ70" s="254">
        <v>0</v>
      </c>
      <c r="AK70" s="254">
        <v>0</v>
      </c>
      <c r="AL70" s="254">
        <v>7631838.5261407252</v>
      </c>
      <c r="AM70" s="254">
        <v>0</v>
      </c>
      <c r="AN70" s="254">
        <v>470875.99999999988</v>
      </c>
      <c r="AO70" s="254">
        <v>8102714.5261407252</v>
      </c>
      <c r="AP70" s="254">
        <v>0</v>
      </c>
      <c r="AQ70" s="254">
        <v>0</v>
      </c>
      <c r="AR70" s="254">
        <v>0</v>
      </c>
      <c r="AS70" s="254">
        <v>0</v>
      </c>
      <c r="AT70" s="254">
        <v>0</v>
      </c>
      <c r="AU70" s="298">
        <v>8102714.5261407252</v>
      </c>
      <c r="AV70" s="296"/>
      <c r="AW70" s="311">
        <f t="shared" si="27"/>
        <v>3502</v>
      </c>
      <c r="AX70" s="296">
        <f t="shared" si="28"/>
        <v>0</v>
      </c>
      <c r="AY70" s="296">
        <f t="shared" si="29"/>
        <v>0</v>
      </c>
      <c r="AZ70" s="310">
        <f t="shared" si="30"/>
        <v>0</v>
      </c>
      <c r="BA70" s="310">
        <f t="shared" si="31"/>
        <v>0</v>
      </c>
      <c r="BB70" s="310">
        <f t="shared" si="32"/>
        <v>0</v>
      </c>
      <c r="BC70" s="295">
        <f t="shared" si="33"/>
        <v>0</v>
      </c>
      <c r="BD70"/>
      <c r="BE70" s="294"/>
      <c r="BF70" s="293"/>
      <c r="BG70" s="293"/>
      <c r="BH70" s="293"/>
      <c r="BI70" s="292"/>
      <c r="CA70" s="290">
        <v>3502</v>
      </c>
      <c r="CB70" s="288"/>
      <c r="CC70" s="288"/>
      <c r="CD70" s="288"/>
      <c r="CE70" s="288"/>
      <c r="CF70" s="287">
        <f t="shared" si="34"/>
        <v>0</v>
      </c>
      <c r="CG70" s="288"/>
      <c r="CH70" s="288"/>
      <c r="CI70" s="288"/>
      <c r="CJ70" s="287">
        <f t="shared" si="35"/>
        <v>0</v>
      </c>
      <c r="CK70" s="291">
        <f t="shared" si="36"/>
        <v>0</v>
      </c>
      <c r="CM70" s="290">
        <v>3502</v>
      </c>
      <c r="CN70" s="289"/>
      <c r="CO70" s="312"/>
      <c r="CP70" s="312"/>
      <c r="CQ70" s="312"/>
      <c r="CR70" s="287">
        <f t="shared" si="37"/>
        <v>0</v>
      </c>
    </row>
    <row r="71" spans="1:96" ht="15" x14ac:dyDescent="0.25">
      <c r="A71" s="309">
        <v>3503</v>
      </c>
      <c r="B71" s="308" t="s">
        <v>561</v>
      </c>
      <c r="C71" s="307">
        <f t="shared" si="19"/>
        <v>1106.9999999999984</v>
      </c>
      <c r="D71" s="306" t="str">
        <f t="shared" si="20"/>
        <v/>
      </c>
      <c r="E71" s="306"/>
      <c r="F71" s="306">
        <f t="shared" si="21"/>
        <v>0</v>
      </c>
      <c r="G71" s="305">
        <f t="shared" si="22"/>
        <v>1106.9999999999984</v>
      </c>
      <c r="H71" s="304"/>
      <c r="I71" s="303">
        <f t="shared" si="23"/>
        <v>14533136.187546799</v>
      </c>
      <c r="J71" s="301">
        <f t="shared" si="24"/>
        <v>0</v>
      </c>
      <c r="K71" s="301">
        <f t="shared" si="25"/>
        <v>1038365.999999999</v>
      </c>
      <c r="L71" s="302">
        <f t="shared" si="26"/>
        <v>15571502.187546797</v>
      </c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  <c r="AA71" s="300">
        <v>3503</v>
      </c>
      <c r="AB71" s="299">
        <v>1106.9999999999984</v>
      </c>
      <c r="AC71" s="299">
        <v>0</v>
      </c>
      <c r="AD71" s="299">
        <v>0</v>
      </c>
      <c r="AE71" s="299">
        <v>0</v>
      </c>
      <c r="AF71" s="299">
        <v>0</v>
      </c>
      <c r="AG71" s="299">
        <v>0</v>
      </c>
      <c r="AH71" s="254">
        <v>14697084</v>
      </c>
      <c r="AI71" s="254">
        <v>163947.81245320165</v>
      </c>
      <c r="AJ71" s="254">
        <v>0</v>
      </c>
      <c r="AK71" s="254">
        <v>0</v>
      </c>
      <c r="AL71" s="254">
        <v>14533136.187546797</v>
      </c>
      <c r="AM71" s="254">
        <v>0</v>
      </c>
      <c r="AN71" s="254">
        <v>1038365.999999999</v>
      </c>
      <c r="AO71" s="254">
        <v>15571502.187546812</v>
      </c>
      <c r="AP71" s="254">
        <v>0</v>
      </c>
      <c r="AQ71" s="254">
        <v>0</v>
      </c>
      <c r="AR71" s="254">
        <v>0</v>
      </c>
      <c r="AS71" s="254">
        <v>0</v>
      </c>
      <c r="AT71" s="254">
        <v>0</v>
      </c>
      <c r="AU71" s="298">
        <v>15571502.187546812</v>
      </c>
      <c r="AV71" s="296"/>
      <c r="AW71" s="311">
        <f t="shared" si="27"/>
        <v>3503</v>
      </c>
      <c r="AX71" s="296">
        <f t="shared" si="28"/>
        <v>0</v>
      </c>
      <c r="AY71" s="296">
        <f t="shared" si="29"/>
        <v>0</v>
      </c>
      <c r="AZ71" s="310">
        <f t="shared" si="30"/>
        <v>0</v>
      </c>
      <c r="BA71" s="310">
        <f t="shared" si="31"/>
        <v>0</v>
      </c>
      <c r="BB71" s="310">
        <f t="shared" si="32"/>
        <v>0</v>
      </c>
      <c r="BC71" s="295">
        <f t="shared" si="33"/>
        <v>0</v>
      </c>
      <c r="BD71"/>
      <c r="BE71" s="294"/>
      <c r="BF71" s="293"/>
      <c r="BG71" s="293"/>
      <c r="BH71" s="293"/>
      <c r="BI71" s="292"/>
      <c r="CA71" s="290">
        <v>3503</v>
      </c>
      <c r="CB71" s="288"/>
      <c r="CC71" s="288"/>
      <c r="CD71" s="288"/>
      <c r="CE71" s="288"/>
      <c r="CF71" s="287">
        <f t="shared" si="34"/>
        <v>0</v>
      </c>
      <c r="CG71" s="288"/>
      <c r="CH71" s="288"/>
      <c r="CI71" s="288"/>
      <c r="CJ71" s="287">
        <f t="shared" si="35"/>
        <v>0</v>
      </c>
      <c r="CK71" s="291">
        <f t="shared" si="36"/>
        <v>0</v>
      </c>
      <c r="CM71" s="290">
        <v>3503</v>
      </c>
      <c r="CN71" s="289"/>
      <c r="CO71" s="312"/>
      <c r="CP71" s="312"/>
      <c r="CQ71" s="312"/>
      <c r="CR71" s="287">
        <f t="shared" si="37"/>
        <v>0</v>
      </c>
    </row>
    <row r="72" spans="1:96" ht="15" x14ac:dyDescent="0.25">
      <c r="A72" s="309">
        <v>3506</v>
      </c>
      <c r="B72" s="308" t="s">
        <v>560</v>
      </c>
      <c r="C72" s="307">
        <f t="shared" si="19"/>
        <v>378.00000000000006</v>
      </c>
      <c r="D72" s="306" t="str">
        <f t="shared" si="20"/>
        <v/>
      </c>
      <c r="E72" s="306"/>
      <c r="F72" s="306">
        <f t="shared" si="21"/>
        <v>15.020864782432639</v>
      </c>
      <c r="G72" s="305">
        <f t="shared" si="22"/>
        <v>378.00000000000006</v>
      </c>
      <c r="H72" s="304"/>
      <c r="I72" s="303">
        <f t="shared" si="23"/>
        <v>5937287.0417837836</v>
      </c>
      <c r="J72" s="301">
        <f t="shared" si="24"/>
        <v>0</v>
      </c>
      <c r="K72" s="301">
        <f t="shared" si="25"/>
        <v>354563.99999999988</v>
      </c>
      <c r="L72" s="302">
        <f t="shared" si="26"/>
        <v>6291851.0417837836</v>
      </c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  <c r="AA72" s="300">
        <v>3506</v>
      </c>
      <c r="AB72" s="299">
        <v>378.00000000000006</v>
      </c>
      <c r="AC72" s="299">
        <v>0</v>
      </c>
      <c r="AD72" s="299">
        <v>0</v>
      </c>
      <c r="AE72" s="299">
        <v>0</v>
      </c>
      <c r="AF72" s="299">
        <v>109.99999999999984</v>
      </c>
      <c r="AG72" s="299">
        <v>15.020864782432639</v>
      </c>
      <c r="AH72" s="254">
        <v>5978514</v>
      </c>
      <c r="AI72" s="254">
        <v>41226.958216216168</v>
      </c>
      <c r="AJ72" s="254">
        <v>229584.33775483668</v>
      </c>
      <c r="AK72" s="254">
        <v>0</v>
      </c>
      <c r="AL72" s="254">
        <v>5707702.7040289408</v>
      </c>
      <c r="AM72" s="254">
        <v>0</v>
      </c>
      <c r="AN72" s="254">
        <v>340474.42883407808</v>
      </c>
      <c r="AO72" s="254">
        <v>6048177.1328630215</v>
      </c>
      <c r="AP72" s="254">
        <v>229584.33775483671</v>
      </c>
      <c r="AQ72" s="254">
        <v>0</v>
      </c>
      <c r="AR72" s="254">
        <v>0</v>
      </c>
      <c r="AS72" s="254">
        <v>14089.571165921816</v>
      </c>
      <c r="AT72" s="254">
        <v>243673.90892075849</v>
      </c>
      <c r="AU72" s="298">
        <v>6291851.0417837808</v>
      </c>
      <c r="AV72" s="296"/>
      <c r="AW72" s="311">
        <f t="shared" si="27"/>
        <v>3506</v>
      </c>
      <c r="AX72" s="296">
        <f t="shared" si="28"/>
        <v>109.99999999999984</v>
      </c>
      <c r="AY72" s="296">
        <f t="shared" si="29"/>
        <v>15.020864782432639</v>
      </c>
      <c r="AZ72" s="310">
        <f t="shared" si="30"/>
        <v>229584.33775483671</v>
      </c>
      <c r="BA72" s="310">
        <f t="shared" si="31"/>
        <v>0</v>
      </c>
      <c r="BB72" s="310">
        <f t="shared" si="32"/>
        <v>14089.571165921816</v>
      </c>
      <c r="BC72" s="295">
        <f t="shared" si="33"/>
        <v>243673.90892075852</v>
      </c>
      <c r="BD72"/>
      <c r="BE72" s="294"/>
      <c r="BF72" s="293"/>
      <c r="BG72" s="293"/>
      <c r="BH72" s="293"/>
      <c r="BI72" s="292"/>
      <c r="CA72" s="290">
        <v>3506</v>
      </c>
      <c r="CB72" s="288"/>
      <c r="CC72" s="288"/>
      <c r="CD72" s="288"/>
      <c r="CE72" s="288"/>
      <c r="CF72" s="287">
        <f t="shared" si="34"/>
        <v>0</v>
      </c>
      <c r="CG72" s="288"/>
      <c r="CH72" s="288"/>
      <c r="CI72" s="288"/>
      <c r="CJ72" s="287">
        <f t="shared" si="35"/>
        <v>0</v>
      </c>
      <c r="CK72" s="291">
        <f t="shared" si="36"/>
        <v>0</v>
      </c>
      <c r="CM72" s="290">
        <v>3506</v>
      </c>
      <c r="CN72" s="289"/>
      <c r="CO72" s="312"/>
      <c r="CP72" s="312"/>
      <c r="CQ72" s="312"/>
      <c r="CR72" s="287">
        <f t="shared" si="37"/>
        <v>0</v>
      </c>
    </row>
    <row r="73" spans="1:96" ht="15" x14ac:dyDescent="0.25">
      <c r="A73" s="309">
        <v>3508</v>
      </c>
      <c r="B73" s="308" t="s">
        <v>559</v>
      </c>
      <c r="C73" s="307">
        <f t="shared" si="19"/>
        <v>212.99999999999994</v>
      </c>
      <c r="D73" s="306" t="str">
        <f t="shared" si="20"/>
        <v/>
      </c>
      <c r="E73" s="306"/>
      <c r="F73" s="306">
        <f t="shared" si="21"/>
        <v>0</v>
      </c>
      <c r="G73" s="305">
        <f t="shared" si="22"/>
        <v>212.99999999999994</v>
      </c>
      <c r="H73" s="304"/>
      <c r="I73" s="303">
        <f t="shared" si="23"/>
        <v>3661486.2572596152</v>
      </c>
      <c r="J73" s="301">
        <f t="shared" si="24"/>
        <v>0</v>
      </c>
      <c r="K73" s="301">
        <f t="shared" si="25"/>
        <v>199794.00000000009</v>
      </c>
      <c r="L73" s="302">
        <f t="shared" si="26"/>
        <v>3861280.2572596152</v>
      </c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  <c r="AA73" s="300">
        <v>3508</v>
      </c>
      <c r="AB73" s="299">
        <v>212.99999999999994</v>
      </c>
      <c r="AC73" s="299">
        <v>0</v>
      </c>
      <c r="AD73" s="299">
        <v>0</v>
      </c>
      <c r="AE73" s="299">
        <v>0</v>
      </c>
      <c r="AF73" s="299">
        <v>0</v>
      </c>
      <c r="AG73" s="299">
        <v>0</v>
      </c>
      <c r="AH73" s="254">
        <v>3670944</v>
      </c>
      <c r="AI73" s="254">
        <v>9457.7427403846123</v>
      </c>
      <c r="AJ73" s="254">
        <v>0</v>
      </c>
      <c r="AK73" s="254">
        <v>0</v>
      </c>
      <c r="AL73" s="254">
        <v>3661486.2572596166</v>
      </c>
      <c r="AM73" s="254">
        <v>0</v>
      </c>
      <c r="AN73" s="254">
        <v>199794.00000000009</v>
      </c>
      <c r="AO73" s="254">
        <v>3861280.2572596148</v>
      </c>
      <c r="AP73" s="254">
        <v>0</v>
      </c>
      <c r="AQ73" s="254">
        <v>0</v>
      </c>
      <c r="AR73" s="254">
        <v>0</v>
      </c>
      <c r="AS73" s="254">
        <v>0</v>
      </c>
      <c r="AT73" s="254">
        <v>0</v>
      </c>
      <c r="AU73" s="298">
        <v>3861280.2572596148</v>
      </c>
      <c r="AV73" s="296"/>
      <c r="AW73" s="311">
        <f t="shared" si="27"/>
        <v>3508</v>
      </c>
      <c r="AX73" s="296">
        <f t="shared" si="28"/>
        <v>0</v>
      </c>
      <c r="AY73" s="296">
        <f t="shared" si="29"/>
        <v>0</v>
      </c>
      <c r="AZ73" s="310">
        <f t="shared" si="30"/>
        <v>0</v>
      </c>
      <c r="BA73" s="310">
        <f t="shared" si="31"/>
        <v>0</v>
      </c>
      <c r="BB73" s="310">
        <f t="shared" si="32"/>
        <v>0</v>
      </c>
      <c r="BC73" s="295">
        <f t="shared" si="33"/>
        <v>0</v>
      </c>
      <c r="BD73"/>
      <c r="BE73" s="294"/>
      <c r="BF73" s="293"/>
      <c r="BG73" s="293"/>
      <c r="BH73" s="293"/>
      <c r="BI73" s="292"/>
      <c r="CA73" s="290">
        <v>3508</v>
      </c>
      <c r="CB73" s="288"/>
      <c r="CC73" s="288"/>
      <c r="CD73" s="288"/>
      <c r="CE73" s="288"/>
      <c r="CF73" s="287">
        <f t="shared" si="34"/>
        <v>0</v>
      </c>
      <c r="CG73" s="288"/>
      <c r="CH73" s="288"/>
      <c r="CI73" s="288"/>
      <c r="CJ73" s="287">
        <f t="shared" si="35"/>
        <v>0</v>
      </c>
      <c r="CK73" s="291">
        <f t="shared" si="36"/>
        <v>0</v>
      </c>
      <c r="CM73" s="290">
        <v>3508</v>
      </c>
      <c r="CN73" s="289"/>
      <c r="CO73" s="312"/>
      <c r="CP73" s="312"/>
      <c r="CQ73" s="312"/>
      <c r="CR73" s="287">
        <f t="shared" si="37"/>
        <v>0</v>
      </c>
    </row>
    <row r="74" spans="1:96" ht="15" x14ac:dyDescent="0.25">
      <c r="A74" s="309">
        <v>3509</v>
      </c>
      <c r="B74" s="308" t="s">
        <v>558</v>
      </c>
      <c r="C74" s="307">
        <f t="shared" ref="C74:C81" si="38">G74</f>
        <v>643.99999999999966</v>
      </c>
      <c r="D74" s="306" t="str">
        <f t="shared" ref="D74:D81" si="39">IF(AC74=0,"",AC74)</f>
        <v/>
      </c>
      <c r="E74" s="306"/>
      <c r="F74" s="306">
        <f t="shared" ref="F74:F81" si="40">AY74</f>
        <v>0</v>
      </c>
      <c r="G74" s="305">
        <f t="shared" ref="G74:G81" si="41">AB74</f>
        <v>643.99999999999966</v>
      </c>
      <c r="H74" s="304"/>
      <c r="I74" s="303">
        <f t="shared" ref="I74:I81" si="42">AH74-AI74-AJ74-AK74+AP74+AQ74+CF74+CJ74</f>
        <v>9104713.4454640988</v>
      </c>
      <c r="J74" s="301">
        <f t="shared" ref="J74:J81" si="43">AM74+AR74+CD74+CH74</f>
        <v>0</v>
      </c>
      <c r="K74" s="301">
        <f t="shared" ref="K74:K81" si="44">AN74+AS74+CE74+CI74</f>
        <v>604072.00000000198</v>
      </c>
      <c r="L74" s="302">
        <f t="shared" ref="L74:L81" si="45">SUM(I74:K74)</f>
        <v>9708785.4454641007</v>
      </c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  <c r="AA74" s="300">
        <v>3509</v>
      </c>
      <c r="AB74" s="299">
        <v>643.99999999999966</v>
      </c>
      <c r="AC74" s="299">
        <v>0</v>
      </c>
      <c r="AD74" s="299">
        <v>0</v>
      </c>
      <c r="AE74" s="299">
        <v>0</v>
      </c>
      <c r="AF74" s="299">
        <v>0</v>
      </c>
      <c r="AG74" s="299">
        <v>0</v>
      </c>
      <c r="AH74" s="254">
        <v>9178211</v>
      </c>
      <c r="AI74" s="254">
        <v>73497.554535901945</v>
      </c>
      <c r="AJ74" s="254">
        <v>0</v>
      </c>
      <c r="AK74" s="254">
        <v>0</v>
      </c>
      <c r="AL74" s="254">
        <v>9104713.4454640895</v>
      </c>
      <c r="AM74" s="254">
        <v>0</v>
      </c>
      <c r="AN74" s="254">
        <v>604072.00000000198</v>
      </c>
      <c r="AO74" s="254">
        <v>9708785.4454640839</v>
      </c>
      <c r="AP74" s="254">
        <v>0</v>
      </c>
      <c r="AQ74" s="254">
        <v>0</v>
      </c>
      <c r="AR74" s="254">
        <v>0</v>
      </c>
      <c r="AS74" s="254">
        <v>0</v>
      </c>
      <c r="AT74" s="254">
        <v>0</v>
      </c>
      <c r="AU74" s="298">
        <v>9708785.4454640839</v>
      </c>
      <c r="AV74" s="296"/>
      <c r="AW74" s="311">
        <f t="shared" ref="AW74:AW81" si="46">AA74</f>
        <v>3509</v>
      </c>
      <c r="AX74" s="296">
        <f t="shared" ref="AX74:AX81" si="47">AF74</f>
        <v>0</v>
      </c>
      <c r="AY74" s="296">
        <f t="shared" ref="AY74:AY81" si="48">AG74</f>
        <v>0</v>
      </c>
      <c r="AZ74" s="310">
        <f t="shared" ref="AZ74:AZ81" si="49">AP74</f>
        <v>0</v>
      </c>
      <c r="BA74" s="310">
        <f t="shared" ref="BA74:BA81" si="50">AR74</f>
        <v>0</v>
      </c>
      <c r="BB74" s="310">
        <f t="shared" ref="BB74:BB81" si="51">AS74</f>
        <v>0</v>
      </c>
      <c r="BC74" s="295">
        <f t="shared" ref="BC74:BC81" si="52">SUM(AZ74:BB74)</f>
        <v>0</v>
      </c>
      <c r="BD74"/>
      <c r="BE74" s="294"/>
      <c r="BF74" s="293"/>
      <c r="BG74" s="293"/>
      <c r="BH74" s="293"/>
      <c r="BI74" s="292"/>
      <c r="CA74" s="290">
        <v>3509</v>
      </c>
      <c r="CB74" s="288"/>
      <c r="CC74" s="288"/>
      <c r="CD74" s="288"/>
      <c r="CE74" s="288"/>
      <c r="CF74" s="287">
        <f t="shared" ref="CF74:CF80" si="53">SUM(CC74:CE74)</f>
        <v>0</v>
      </c>
      <c r="CG74" s="288"/>
      <c r="CH74" s="288"/>
      <c r="CI74" s="288"/>
      <c r="CJ74" s="287">
        <f t="shared" ref="CJ74:CJ81" si="54">SUM(CG74:CI74)</f>
        <v>0</v>
      </c>
      <c r="CK74" s="291">
        <f t="shared" ref="CK74:CK81" si="55">CF74+CJ74</f>
        <v>0</v>
      </c>
      <c r="CM74" s="290">
        <v>3509</v>
      </c>
      <c r="CN74" s="289"/>
      <c r="CO74" s="312"/>
      <c r="CP74" s="312"/>
      <c r="CQ74" s="312"/>
      <c r="CR74" s="287">
        <f t="shared" ref="CR74:CR81" si="56">SUM(CO74:CQ74)</f>
        <v>0</v>
      </c>
    </row>
    <row r="75" spans="1:96" ht="15" x14ac:dyDescent="0.25">
      <c r="A75" s="309">
        <v>3510</v>
      </c>
      <c r="B75" s="308" t="s">
        <v>557</v>
      </c>
      <c r="C75" s="307">
        <f t="shared" si="38"/>
        <v>432.00000000000057</v>
      </c>
      <c r="D75" s="306" t="str">
        <f t="shared" si="39"/>
        <v/>
      </c>
      <c r="E75" s="306"/>
      <c r="F75" s="306">
        <f t="shared" si="40"/>
        <v>0</v>
      </c>
      <c r="G75" s="305">
        <f t="shared" si="41"/>
        <v>432.00000000000057</v>
      </c>
      <c r="H75" s="304"/>
      <c r="I75" s="303">
        <f t="shared" si="42"/>
        <v>6444941.1771428576</v>
      </c>
      <c r="J75" s="301">
        <f t="shared" si="43"/>
        <v>0</v>
      </c>
      <c r="K75" s="301">
        <f t="shared" si="44"/>
        <v>405216</v>
      </c>
      <c r="L75" s="302">
        <f t="shared" si="45"/>
        <v>6850157.1771428576</v>
      </c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0">
        <v>3510</v>
      </c>
      <c r="AB75" s="299">
        <v>432.00000000000057</v>
      </c>
      <c r="AC75" s="299">
        <v>0</v>
      </c>
      <c r="AD75" s="299">
        <v>0</v>
      </c>
      <c r="AE75" s="299">
        <v>0</v>
      </c>
      <c r="AF75" s="299">
        <v>0</v>
      </c>
      <c r="AG75" s="299">
        <v>0</v>
      </c>
      <c r="AH75" s="254">
        <v>6464328</v>
      </c>
      <c r="AI75" s="254">
        <v>19386.822857142863</v>
      </c>
      <c r="AJ75" s="254">
        <v>0</v>
      </c>
      <c r="AK75" s="254">
        <v>0</v>
      </c>
      <c r="AL75" s="254">
        <v>6444941.1771428585</v>
      </c>
      <c r="AM75" s="254">
        <v>0</v>
      </c>
      <c r="AN75" s="254">
        <v>405216</v>
      </c>
      <c r="AO75" s="254">
        <v>6850157.1771428594</v>
      </c>
      <c r="AP75" s="254">
        <v>0</v>
      </c>
      <c r="AQ75" s="254">
        <v>0</v>
      </c>
      <c r="AR75" s="254">
        <v>0</v>
      </c>
      <c r="AS75" s="254">
        <v>0</v>
      </c>
      <c r="AT75" s="254">
        <v>0</v>
      </c>
      <c r="AU75" s="298">
        <v>6850157.1771428594</v>
      </c>
      <c r="AV75" s="296"/>
      <c r="AW75" s="311">
        <f t="shared" si="46"/>
        <v>3510</v>
      </c>
      <c r="AX75" s="296">
        <f t="shared" si="47"/>
        <v>0</v>
      </c>
      <c r="AY75" s="296">
        <f t="shared" si="48"/>
        <v>0</v>
      </c>
      <c r="AZ75" s="310">
        <f t="shared" si="49"/>
        <v>0</v>
      </c>
      <c r="BA75" s="310">
        <f t="shared" si="50"/>
        <v>0</v>
      </c>
      <c r="BB75" s="310">
        <f t="shared" si="51"/>
        <v>0</v>
      </c>
      <c r="BC75" s="295">
        <f t="shared" si="52"/>
        <v>0</v>
      </c>
      <c r="BD75"/>
      <c r="BE75" s="294"/>
      <c r="BF75" s="293"/>
      <c r="BG75" s="293"/>
      <c r="BH75" s="293"/>
      <c r="BI75" s="292"/>
      <c r="CA75" s="290">
        <v>3510</v>
      </c>
      <c r="CB75" s="288"/>
      <c r="CC75" s="288"/>
      <c r="CD75" s="288"/>
      <c r="CE75" s="288"/>
      <c r="CF75" s="287">
        <f t="shared" si="53"/>
        <v>0</v>
      </c>
      <c r="CG75" s="288"/>
      <c r="CH75" s="288"/>
      <c r="CI75" s="288"/>
      <c r="CJ75" s="287">
        <f t="shared" si="54"/>
        <v>0</v>
      </c>
      <c r="CK75" s="291">
        <f t="shared" si="55"/>
        <v>0</v>
      </c>
      <c r="CM75" s="290">
        <v>3510</v>
      </c>
      <c r="CN75" s="289"/>
      <c r="CO75" s="312"/>
      <c r="CP75" s="312"/>
      <c r="CQ75" s="312"/>
      <c r="CR75" s="287">
        <f t="shared" si="56"/>
        <v>0</v>
      </c>
    </row>
    <row r="76" spans="1:96" ht="15" x14ac:dyDescent="0.25">
      <c r="A76" s="309">
        <v>3513</v>
      </c>
      <c r="B76" s="308" t="s">
        <v>556</v>
      </c>
      <c r="C76" s="307">
        <f t="shared" si="38"/>
        <v>734.99999999999943</v>
      </c>
      <c r="D76" s="306" t="str">
        <f t="shared" si="39"/>
        <v/>
      </c>
      <c r="E76" s="306"/>
      <c r="F76" s="306">
        <f t="shared" si="40"/>
        <v>10</v>
      </c>
      <c r="G76" s="305">
        <f t="shared" si="41"/>
        <v>734.99999999999943</v>
      </c>
      <c r="H76" s="304"/>
      <c r="I76" s="303">
        <f t="shared" si="42"/>
        <v>11059356.438335259</v>
      </c>
      <c r="J76" s="301">
        <f t="shared" si="43"/>
        <v>0</v>
      </c>
      <c r="K76" s="301">
        <f t="shared" si="44"/>
        <v>689430.0000000007</v>
      </c>
      <c r="L76" s="302">
        <f t="shared" si="45"/>
        <v>11748786.438335259</v>
      </c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  <c r="AA76" s="300">
        <v>3513</v>
      </c>
      <c r="AB76" s="299">
        <v>734.99999999999943</v>
      </c>
      <c r="AC76" s="299">
        <v>0</v>
      </c>
      <c r="AD76" s="299">
        <v>0</v>
      </c>
      <c r="AE76" s="299">
        <v>0</v>
      </c>
      <c r="AF76" s="299">
        <v>64.000000000000057</v>
      </c>
      <c r="AG76" s="299">
        <v>10</v>
      </c>
      <c r="AH76" s="254">
        <v>11197279</v>
      </c>
      <c r="AI76" s="254">
        <v>76055.591037735852</v>
      </c>
      <c r="AJ76" s="254">
        <v>176890</v>
      </c>
      <c r="AK76" s="254">
        <v>61866.970627005998</v>
      </c>
      <c r="AL76" s="254">
        <v>10882466.438335272</v>
      </c>
      <c r="AM76" s="254">
        <v>0</v>
      </c>
      <c r="AN76" s="254">
        <v>680050.0000000007</v>
      </c>
      <c r="AO76" s="254">
        <v>11562516.438335281</v>
      </c>
      <c r="AP76" s="254">
        <v>176890</v>
      </c>
      <c r="AQ76" s="254">
        <v>0</v>
      </c>
      <c r="AR76" s="254">
        <v>0</v>
      </c>
      <c r="AS76" s="254">
        <v>9380</v>
      </c>
      <c r="AT76" s="254">
        <v>186270</v>
      </c>
      <c r="AU76" s="298">
        <v>11748786.438335281</v>
      </c>
      <c r="AV76" s="296"/>
      <c r="AW76" s="311">
        <f t="shared" si="46"/>
        <v>3513</v>
      </c>
      <c r="AX76" s="296">
        <f t="shared" si="47"/>
        <v>64.000000000000057</v>
      </c>
      <c r="AY76" s="296">
        <f t="shared" si="48"/>
        <v>10</v>
      </c>
      <c r="AZ76" s="310">
        <f t="shared" si="49"/>
        <v>176890</v>
      </c>
      <c r="BA76" s="310">
        <f t="shared" si="50"/>
        <v>0</v>
      </c>
      <c r="BB76" s="310">
        <f t="shared" si="51"/>
        <v>9380</v>
      </c>
      <c r="BC76" s="295">
        <f t="shared" si="52"/>
        <v>186270</v>
      </c>
      <c r="BD76"/>
      <c r="BE76" s="294"/>
      <c r="BF76" s="293"/>
      <c r="BG76" s="293"/>
      <c r="BH76" s="293"/>
      <c r="BI76" s="292"/>
      <c r="CA76" s="290">
        <v>3513</v>
      </c>
      <c r="CB76" s="288"/>
      <c r="CC76" s="288"/>
      <c r="CD76" s="288"/>
      <c r="CE76" s="288"/>
      <c r="CF76" s="287">
        <f t="shared" si="53"/>
        <v>0</v>
      </c>
      <c r="CG76" s="288"/>
      <c r="CH76" s="288"/>
      <c r="CI76" s="288"/>
      <c r="CJ76" s="287">
        <f t="shared" si="54"/>
        <v>0</v>
      </c>
      <c r="CK76" s="291">
        <f t="shared" si="55"/>
        <v>0</v>
      </c>
      <c r="CM76" s="290">
        <v>3513</v>
      </c>
      <c r="CN76" s="289"/>
      <c r="CO76" s="312"/>
      <c r="CP76" s="312"/>
      <c r="CQ76" s="312"/>
      <c r="CR76" s="287">
        <f t="shared" si="56"/>
        <v>0</v>
      </c>
    </row>
    <row r="77" spans="1:96" ht="15" x14ac:dyDescent="0.25">
      <c r="A77" s="309">
        <v>3514</v>
      </c>
      <c r="B77" s="308" t="s">
        <v>555</v>
      </c>
      <c r="C77" s="307">
        <f t="shared" si="38"/>
        <v>360</v>
      </c>
      <c r="D77" s="306" t="str">
        <f t="shared" si="39"/>
        <v/>
      </c>
      <c r="E77" s="306"/>
      <c r="F77" s="306">
        <f t="shared" si="40"/>
        <v>0</v>
      </c>
      <c r="G77" s="305">
        <f t="shared" si="41"/>
        <v>360</v>
      </c>
      <c r="H77" s="304"/>
      <c r="I77" s="303">
        <f t="shared" si="42"/>
        <v>5480654.4338461543</v>
      </c>
      <c r="J77" s="301">
        <f t="shared" si="43"/>
        <v>0</v>
      </c>
      <c r="K77" s="301">
        <f t="shared" si="44"/>
        <v>337680</v>
      </c>
      <c r="L77" s="302">
        <f t="shared" si="45"/>
        <v>5818334.4338461543</v>
      </c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  <c r="AA77" s="300">
        <v>3514</v>
      </c>
      <c r="AB77" s="299">
        <v>360</v>
      </c>
      <c r="AC77" s="299">
        <v>0</v>
      </c>
      <c r="AD77" s="299">
        <v>0</v>
      </c>
      <c r="AE77" s="299">
        <v>0</v>
      </c>
      <c r="AF77" s="299">
        <v>0</v>
      </c>
      <c r="AG77" s="299">
        <v>0</v>
      </c>
      <c r="AH77" s="254">
        <v>5496716</v>
      </c>
      <c r="AI77" s="254">
        <v>16061.566153846154</v>
      </c>
      <c r="AJ77" s="254">
        <v>0</v>
      </c>
      <c r="AK77" s="254">
        <v>0</v>
      </c>
      <c r="AL77" s="254">
        <v>5480654.4338461533</v>
      </c>
      <c r="AM77" s="254">
        <v>0</v>
      </c>
      <c r="AN77" s="254">
        <v>337680</v>
      </c>
      <c r="AO77" s="254">
        <v>5818334.4338461543</v>
      </c>
      <c r="AP77" s="254">
        <v>0</v>
      </c>
      <c r="AQ77" s="254">
        <v>0</v>
      </c>
      <c r="AR77" s="254">
        <v>0</v>
      </c>
      <c r="AS77" s="254">
        <v>0</v>
      </c>
      <c r="AT77" s="254">
        <v>0</v>
      </c>
      <c r="AU77" s="298">
        <v>5818334.4338461543</v>
      </c>
      <c r="AV77" s="296"/>
      <c r="AW77" s="311">
        <f t="shared" si="46"/>
        <v>3514</v>
      </c>
      <c r="AX77" s="296">
        <f t="shared" si="47"/>
        <v>0</v>
      </c>
      <c r="AY77" s="296">
        <f t="shared" si="48"/>
        <v>0</v>
      </c>
      <c r="AZ77" s="310">
        <f t="shared" si="49"/>
        <v>0</v>
      </c>
      <c r="BA77" s="310">
        <f t="shared" si="50"/>
        <v>0</v>
      </c>
      <c r="BB77" s="310">
        <f t="shared" si="51"/>
        <v>0</v>
      </c>
      <c r="BC77" s="295">
        <f t="shared" si="52"/>
        <v>0</v>
      </c>
      <c r="BD77"/>
      <c r="BE77" s="294"/>
      <c r="BF77" s="293"/>
      <c r="BG77" s="293"/>
      <c r="BH77" s="293"/>
      <c r="BI77" s="292"/>
      <c r="CA77" s="290">
        <v>3514</v>
      </c>
      <c r="CB77" s="288"/>
      <c r="CC77" s="288"/>
      <c r="CD77" s="288"/>
      <c r="CE77" s="288"/>
      <c r="CF77" s="287">
        <f t="shared" si="53"/>
        <v>0</v>
      </c>
      <c r="CG77" s="288"/>
      <c r="CH77" s="288"/>
      <c r="CI77" s="288"/>
      <c r="CJ77" s="287">
        <f t="shared" si="54"/>
        <v>0</v>
      </c>
      <c r="CK77" s="291">
        <f t="shared" si="55"/>
        <v>0</v>
      </c>
      <c r="CM77" s="290">
        <v>3514</v>
      </c>
      <c r="CN77" s="289"/>
      <c r="CO77" s="312"/>
      <c r="CP77" s="312"/>
      <c r="CQ77" s="312"/>
      <c r="CR77" s="287">
        <f t="shared" si="56"/>
        <v>0</v>
      </c>
    </row>
    <row r="78" spans="1:96" ht="15" x14ac:dyDescent="0.25">
      <c r="A78" s="309">
        <v>3515</v>
      </c>
      <c r="B78" s="308" t="s">
        <v>554</v>
      </c>
      <c r="C78" s="307">
        <f t="shared" si="38"/>
        <v>320.00000000000006</v>
      </c>
      <c r="D78" s="306" t="str">
        <f t="shared" si="39"/>
        <v/>
      </c>
      <c r="E78" s="306"/>
      <c r="F78" s="306">
        <f t="shared" si="40"/>
        <v>0</v>
      </c>
      <c r="G78" s="305">
        <f t="shared" si="41"/>
        <v>320.00000000000006</v>
      </c>
      <c r="H78" s="304"/>
      <c r="I78" s="303">
        <f t="shared" si="42"/>
        <v>4456719.8628571425</v>
      </c>
      <c r="J78" s="301">
        <f t="shared" si="43"/>
        <v>0</v>
      </c>
      <c r="K78" s="301">
        <f t="shared" si="44"/>
        <v>300160</v>
      </c>
      <c r="L78" s="302">
        <f t="shared" si="45"/>
        <v>4756879.8628571425</v>
      </c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  <c r="AA78" s="300">
        <v>3515</v>
      </c>
      <c r="AB78" s="299">
        <v>320.00000000000006</v>
      </c>
      <c r="AC78" s="299">
        <v>0</v>
      </c>
      <c r="AD78" s="299">
        <v>0</v>
      </c>
      <c r="AE78" s="299">
        <v>0</v>
      </c>
      <c r="AF78" s="299">
        <v>0</v>
      </c>
      <c r="AG78" s="299">
        <v>0</v>
      </c>
      <c r="AH78" s="254">
        <v>4490780</v>
      </c>
      <c r="AI78" s="254">
        <v>34060.137142857122</v>
      </c>
      <c r="AJ78" s="254">
        <v>0</v>
      </c>
      <c r="AK78" s="254">
        <v>0</v>
      </c>
      <c r="AL78" s="254">
        <v>4456719.8628571406</v>
      </c>
      <c r="AM78" s="254">
        <v>0</v>
      </c>
      <c r="AN78" s="254">
        <v>300160</v>
      </c>
      <c r="AO78" s="254">
        <v>4756879.8628571434</v>
      </c>
      <c r="AP78" s="254">
        <v>0</v>
      </c>
      <c r="AQ78" s="254">
        <v>0</v>
      </c>
      <c r="AR78" s="254">
        <v>0</v>
      </c>
      <c r="AS78" s="254">
        <v>0</v>
      </c>
      <c r="AT78" s="254">
        <v>0</v>
      </c>
      <c r="AU78" s="298">
        <v>4756879.8628571434</v>
      </c>
      <c r="AV78" s="296"/>
      <c r="AW78" s="311">
        <f t="shared" si="46"/>
        <v>3515</v>
      </c>
      <c r="AX78" s="296">
        <f t="shared" si="47"/>
        <v>0</v>
      </c>
      <c r="AY78" s="296">
        <f t="shared" si="48"/>
        <v>0</v>
      </c>
      <c r="AZ78" s="310">
        <f t="shared" si="49"/>
        <v>0</v>
      </c>
      <c r="BA78" s="310">
        <f t="shared" si="50"/>
        <v>0</v>
      </c>
      <c r="BB78" s="310">
        <f t="shared" si="51"/>
        <v>0</v>
      </c>
      <c r="BC78" s="295">
        <f t="shared" si="52"/>
        <v>0</v>
      </c>
      <c r="BD78"/>
      <c r="BE78" s="294"/>
      <c r="BF78" s="293"/>
      <c r="BG78" s="293"/>
      <c r="BH78" s="293"/>
      <c r="BI78" s="292"/>
      <c r="CA78" s="290">
        <v>3515</v>
      </c>
      <c r="CB78" s="288"/>
      <c r="CC78" s="288"/>
      <c r="CD78" s="288"/>
      <c r="CE78" s="288"/>
      <c r="CF78" s="287">
        <f t="shared" si="53"/>
        <v>0</v>
      </c>
      <c r="CG78" s="288"/>
      <c r="CH78" s="288"/>
      <c r="CI78" s="288"/>
      <c r="CJ78" s="287">
        <f t="shared" si="54"/>
        <v>0</v>
      </c>
      <c r="CK78" s="291">
        <f t="shared" si="55"/>
        <v>0</v>
      </c>
      <c r="CM78" s="290">
        <v>3515</v>
      </c>
      <c r="CN78" s="289"/>
      <c r="CO78" s="312"/>
      <c r="CP78" s="312"/>
      <c r="CQ78" s="312"/>
      <c r="CR78" s="287">
        <f t="shared" si="56"/>
        <v>0</v>
      </c>
    </row>
    <row r="79" spans="1:96" ht="15" x14ac:dyDescent="0.25">
      <c r="A79" s="309">
        <v>3516</v>
      </c>
      <c r="B79" s="308" t="s">
        <v>553</v>
      </c>
      <c r="C79" s="307">
        <f t="shared" si="38"/>
        <v>414.99999999999994</v>
      </c>
      <c r="D79" s="306" t="str">
        <f t="shared" si="39"/>
        <v/>
      </c>
      <c r="E79" s="306"/>
      <c r="F79" s="306">
        <f t="shared" si="40"/>
        <v>0</v>
      </c>
      <c r="G79" s="305">
        <f t="shared" si="41"/>
        <v>414.99999999999994</v>
      </c>
      <c r="H79" s="304"/>
      <c r="I79" s="303">
        <f t="shared" si="42"/>
        <v>6118912.18265625</v>
      </c>
      <c r="J79" s="301">
        <f t="shared" si="43"/>
        <v>0</v>
      </c>
      <c r="K79" s="301">
        <f t="shared" si="44"/>
        <v>389270</v>
      </c>
      <c r="L79" s="302">
        <f t="shared" si="45"/>
        <v>6508182.18265625</v>
      </c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0">
        <v>3516</v>
      </c>
      <c r="AB79" s="299">
        <v>414.99999999999994</v>
      </c>
      <c r="AC79" s="299">
        <v>0</v>
      </c>
      <c r="AD79" s="299">
        <v>0</v>
      </c>
      <c r="AE79" s="299">
        <v>0</v>
      </c>
      <c r="AF79" s="299">
        <v>0</v>
      </c>
      <c r="AG79" s="299">
        <v>0</v>
      </c>
      <c r="AH79" s="254">
        <v>6137846</v>
      </c>
      <c r="AI79" s="254">
        <v>18933.817343750001</v>
      </c>
      <c r="AJ79" s="254">
        <v>0</v>
      </c>
      <c r="AK79" s="254">
        <v>0</v>
      </c>
      <c r="AL79" s="254">
        <v>6118912.1826562537</v>
      </c>
      <c r="AM79" s="254">
        <v>0</v>
      </c>
      <c r="AN79" s="254">
        <v>389270</v>
      </c>
      <c r="AO79" s="254">
        <v>6508182.1826562546</v>
      </c>
      <c r="AP79" s="254">
        <v>0</v>
      </c>
      <c r="AQ79" s="254">
        <v>0</v>
      </c>
      <c r="AR79" s="254">
        <v>0</v>
      </c>
      <c r="AS79" s="254">
        <v>0</v>
      </c>
      <c r="AT79" s="254">
        <v>0</v>
      </c>
      <c r="AU79" s="298">
        <v>6508182.1826562546</v>
      </c>
      <c r="AW79" s="311">
        <f t="shared" si="46"/>
        <v>3516</v>
      </c>
      <c r="AX79" s="296">
        <f t="shared" si="47"/>
        <v>0</v>
      </c>
      <c r="AY79" s="296">
        <f t="shared" si="48"/>
        <v>0</v>
      </c>
      <c r="AZ79" s="310">
        <f t="shared" si="49"/>
        <v>0</v>
      </c>
      <c r="BA79" s="310">
        <f t="shared" si="50"/>
        <v>0</v>
      </c>
      <c r="BB79" s="310">
        <f t="shared" si="51"/>
        <v>0</v>
      </c>
      <c r="BC79" s="295">
        <f t="shared" si="52"/>
        <v>0</v>
      </c>
      <c r="BD79"/>
      <c r="BE79" s="294"/>
      <c r="BF79" s="293"/>
      <c r="BG79" s="293"/>
      <c r="BH79" s="293"/>
      <c r="BI79" s="292"/>
      <c r="CA79" s="290">
        <v>3516</v>
      </c>
      <c r="CB79" s="288"/>
      <c r="CC79" s="288"/>
      <c r="CD79" s="288"/>
      <c r="CE79" s="288"/>
      <c r="CF79" s="287">
        <f t="shared" si="53"/>
        <v>0</v>
      </c>
      <c r="CG79" s="288"/>
      <c r="CH79" s="288"/>
      <c r="CI79" s="288"/>
      <c r="CJ79" s="287">
        <f t="shared" si="54"/>
        <v>0</v>
      </c>
      <c r="CK79" s="291">
        <f t="shared" si="55"/>
        <v>0</v>
      </c>
      <c r="CM79" s="290">
        <v>3516</v>
      </c>
      <c r="CN79" s="289"/>
      <c r="CO79" s="288"/>
      <c r="CP79" s="288"/>
      <c r="CQ79" s="288"/>
      <c r="CR79" s="287">
        <f t="shared" si="56"/>
        <v>0</v>
      </c>
    </row>
    <row r="80" spans="1:96" ht="15" x14ac:dyDescent="0.25">
      <c r="A80" s="309">
        <v>3517</v>
      </c>
      <c r="B80" s="308" t="s">
        <v>552</v>
      </c>
      <c r="C80" s="307">
        <f t="shared" si="38"/>
        <v>220.0000000000004</v>
      </c>
      <c r="D80" s="306" t="str">
        <f t="shared" si="39"/>
        <v/>
      </c>
      <c r="E80" s="306"/>
      <c r="F80" s="306">
        <f t="shared" si="40"/>
        <v>0</v>
      </c>
      <c r="G80" s="305">
        <f t="shared" si="41"/>
        <v>220.0000000000004</v>
      </c>
      <c r="H80" s="304"/>
      <c r="I80" s="303">
        <f t="shared" si="42"/>
        <v>4028057.0262135924</v>
      </c>
      <c r="J80" s="301">
        <f t="shared" si="43"/>
        <v>0</v>
      </c>
      <c r="K80" s="301">
        <f t="shared" si="44"/>
        <v>206360</v>
      </c>
      <c r="L80" s="302">
        <f t="shared" si="45"/>
        <v>4234417.0262135919</v>
      </c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  <c r="AA80" s="300">
        <v>3517</v>
      </c>
      <c r="AB80" s="299">
        <v>220.0000000000004</v>
      </c>
      <c r="AC80" s="299">
        <v>0</v>
      </c>
      <c r="AD80" s="299">
        <v>0</v>
      </c>
      <c r="AE80" s="299">
        <v>0</v>
      </c>
      <c r="AF80" s="299">
        <v>0</v>
      </c>
      <c r="AG80" s="299">
        <v>0</v>
      </c>
      <c r="AH80" s="254">
        <v>4064628</v>
      </c>
      <c r="AI80" s="254">
        <v>36570.973786407754</v>
      </c>
      <c r="AJ80" s="254">
        <v>0</v>
      </c>
      <c r="AK80" s="254">
        <v>0</v>
      </c>
      <c r="AL80" s="254">
        <v>4028057.026213591</v>
      </c>
      <c r="AM80" s="254">
        <v>0</v>
      </c>
      <c r="AN80" s="254">
        <v>206360</v>
      </c>
      <c r="AO80" s="254">
        <v>4234417.0262135928</v>
      </c>
      <c r="AP80" s="254">
        <v>0</v>
      </c>
      <c r="AQ80" s="254">
        <v>0</v>
      </c>
      <c r="AR80" s="254">
        <v>0</v>
      </c>
      <c r="AS80" s="254">
        <v>0</v>
      </c>
      <c r="AT80" s="254">
        <v>0</v>
      </c>
      <c r="AU80" s="298">
        <v>4234417.0262135928</v>
      </c>
      <c r="AW80" s="311">
        <f t="shared" si="46"/>
        <v>3517</v>
      </c>
      <c r="AX80" s="296">
        <f t="shared" si="47"/>
        <v>0</v>
      </c>
      <c r="AY80" s="296">
        <f t="shared" si="48"/>
        <v>0</v>
      </c>
      <c r="AZ80" s="310">
        <f t="shared" si="49"/>
        <v>0</v>
      </c>
      <c r="BA80" s="310">
        <f t="shared" si="50"/>
        <v>0</v>
      </c>
      <c r="BB80" s="310">
        <f t="shared" si="51"/>
        <v>0</v>
      </c>
      <c r="BC80" s="295">
        <f t="shared" si="52"/>
        <v>0</v>
      </c>
      <c r="BD80"/>
      <c r="BE80" s="294"/>
      <c r="BF80" s="293"/>
      <c r="BG80" s="293"/>
      <c r="BH80" s="293"/>
      <c r="BI80" s="292"/>
      <c r="CA80" s="290">
        <v>3517</v>
      </c>
      <c r="CB80" s="288"/>
      <c r="CC80" s="288"/>
      <c r="CD80" s="288"/>
      <c r="CE80" s="288"/>
      <c r="CF80" s="287">
        <f t="shared" si="53"/>
        <v>0</v>
      </c>
      <c r="CG80" s="288"/>
      <c r="CH80" s="288"/>
      <c r="CI80" s="288"/>
      <c r="CJ80" s="287">
        <f t="shared" si="54"/>
        <v>0</v>
      </c>
      <c r="CK80" s="291">
        <f t="shared" si="55"/>
        <v>0</v>
      </c>
      <c r="CM80" s="290">
        <v>3517</v>
      </c>
      <c r="CN80" s="289"/>
      <c r="CO80" s="288"/>
      <c r="CP80" s="288"/>
      <c r="CQ80" s="288"/>
      <c r="CR80" s="287">
        <f t="shared" si="56"/>
        <v>0</v>
      </c>
    </row>
    <row r="81" spans="1:111" ht="15" x14ac:dyDescent="0.25">
      <c r="A81" s="309">
        <v>3518</v>
      </c>
      <c r="B81" s="308" t="s">
        <v>551</v>
      </c>
      <c r="C81" s="307">
        <f t="shared" si="38"/>
        <v>179.99999999999994</v>
      </c>
      <c r="D81" s="306" t="str">
        <f t="shared" si="39"/>
        <v/>
      </c>
      <c r="E81" s="306"/>
      <c r="F81" s="306">
        <f t="shared" si="40"/>
        <v>0</v>
      </c>
      <c r="G81" s="305">
        <f t="shared" si="41"/>
        <v>179.99999999999994</v>
      </c>
      <c r="H81" s="304"/>
      <c r="I81" s="303">
        <f t="shared" si="42"/>
        <v>2977729.0415094341</v>
      </c>
      <c r="J81" s="301">
        <f t="shared" si="43"/>
        <v>0</v>
      </c>
      <c r="K81" s="301">
        <f t="shared" si="44"/>
        <v>168839.99999999997</v>
      </c>
      <c r="L81" s="302">
        <f t="shared" si="45"/>
        <v>3146569.0415094341</v>
      </c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  <c r="AA81" s="300">
        <v>3518</v>
      </c>
      <c r="AB81" s="299">
        <v>179.99999999999994</v>
      </c>
      <c r="AC81" s="299">
        <v>0</v>
      </c>
      <c r="AD81" s="299">
        <v>0</v>
      </c>
      <c r="AE81" s="299">
        <v>0</v>
      </c>
      <c r="AF81" s="299">
        <v>0</v>
      </c>
      <c r="AG81" s="299">
        <v>0</v>
      </c>
      <c r="AH81" s="254">
        <v>2986668</v>
      </c>
      <c r="AI81" s="254">
        <v>8938.958490566034</v>
      </c>
      <c r="AJ81" s="254">
        <v>0</v>
      </c>
      <c r="AK81" s="254">
        <v>0</v>
      </c>
      <c r="AL81" s="254">
        <v>2977729.0415094336</v>
      </c>
      <c r="AM81" s="254">
        <v>0</v>
      </c>
      <c r="AN81" s="254">
        <v>168839.99999999997</v>
      </c>
      <c r="AO81" s="254">
        <v>3146569.0415094336</v>
      </c>
      <c r="AP81" s="254">
        <v>0</v>
      </c>
      <c r="AQ81" s="254">
        <v>0</v>
      </c>
      <c r="AR81" s="254">
        <v>0</v>
      </c>
      <c r="AS81" s="254">
        <v>0</v>
      </c>
      <c r="AT81" s="254">
        <v>0</v>
      </c>
      <c r="AU81" s="298">
        <v>3146569.0415094336</v>
      </c>
      <c r="AW81" s="311">
        <f t="shared" si="46"/>
        <v>3518</v>
      </c>
      <c r="AX81" s="296">
        <f t="shared" si="47"/>
        <v>0</v>
      </c>
      <c r="AY81" s="296">
        <f t="shared" si="48"/>
        <v>0</v>
      </c>
      <c r="AZ81" s="310">
        <f t="shared" si="49"/>
        <v>0</v>
      </c>
      <c r="BA81" s="310">
        <f t="shared" si="50"/>
        <v>0</v>
      </c>
      <c r="BB81" s="310">
        <f t="shared" si="51"/>
        <v>0</v>
      </c>
      <c r="BC81" s="295">
        <f t="shared" si="52"/>
        <v>0</v>
      </c>
      <c r="BD81"/>
      <c r="BE81" s="294"/>
      <c r="BF81" s="293"/>
      <c r="BG81" s="293"/>
      <c r="BH81" s="293"/>
      <c r="BI81" s="292"/>
      <c r="CA81" s="290">
        <v>3518</v>
      </c>
      <c r="CB81" s="288"/>
      <c r="CC81" s="288"/>
      <c r="CD81" s="288"/>
      <c r="CE81" s="288"/>
      <c r="CF81" s="287"/>
      <c r="CG81" s="288"/>
      <c r="CH81" s="288"/>
      <c r="CI81" s="288"/>
      <c r="CJ81" s="287">
        <f t="shared" si="54"/>
        <v>0</v>
      </c>
      <c r="CK81" s="291">
        <f t="shared" si="55"/>
        <v>0</v>
      </c>
      <c r="CM81" s="290">
        <v>3518</v>
      </c>
      <c r="CN81" s="289"/>
      <c r="CO81" s="288"/>
      <c r="CP81" s="288"/>
      <c r="CQ81" s="288"/>
      <c r="CR81" s="287">
        <f t="shared" si="56"/>
        <v>0</v>
      </c>
    </row>
    <row r="82" spans="1:111" ht="6.6" customHeight="1" thickBot="1" x14ac:dyDescent="0.3">
      <c r="A82" s="309"/>
      <c r="B82" s="308"/>
      <c r="C82" s="307"/>
      <c r="D82" s="306"/>
      <c r="E82" s="306"/>
      <c r="F82" s="306"/>
      <c r="G82" s="305"/>
      <c r="H82" s="304"/>
      <c r="I82" s="303"/>
      <c r="J82" s="301"/>
      <c r="K82" s="301"/>
      <c r="L82" s="302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  <c r="AA82" s="300"/>
      <c r="AB82" s="299"/>
      <c r="AC82" s="299"/>
      <c r="AD82" s="299"/>
      <c r="AE82" s="299"/>
      <c r="AF82" s="299"/>
      <c r="AG82" s="299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98"/>
      <c r="AW82" s="297"/>
      <c r="AX82" s="296"/>
      <c r="AY82" s="296"/>
      <c r="AZ82" s="296"/>
      <c r="BA82" s="296"/>
      <c r="BB82" s="296"/>
      <c r="BC82" s="295"/>
      <c r="BD82"/>
      <c r="BE82" s="294"/>
      <c r="BF82" s="293"/>
      <c r="BG82" s="293"/>
      <c r="BH82" s="293"/>
      <c r="BI82" s="292"/>
      <c r="CA82" s="290"/>
      <c r="CB82" s="288"/>
      <c r="CC82" s="288"/>
      <c r="CD82" s="288"/>
      <c r="CE82" s="288"/>
      <c r="CF82" s="287"/>
      <c r="CG82" s="288"/>
      <c r="CH82" s="288"/>
      <c r="CI82" s="288"/>
      <c r="CJ82" s="287"/>
      <c r="CK82" s="291"/>
      <c r="CM82" s="290"/>
      <c r="CN82" s="289"/>
      <c r="CO82" s="288"/>
      <c r="CP82" s="288"/>
      <c r="CQ82" s="288"/>
      <c r="CR82" s="287"/>
    </row>
    <row r="83" spans="1:111" s="256" customFormat="1" ht="15" x14ac:dyDescent="0.25">
      <c r="A83" s="286">
        <v>9999</v>
      </c>
      <c r="B83" s="285" t="s">
        <v>550</v>
      </c>
      <c r="C83" s="284">
        <f>SUM(C10:C81)</f>
        <v>47444.000000000029</v>
      </c>
      <c r="D83" s="283">
        <f>SUM(D10:D81)</f>
        <v>0</v>
      </c>
      <c r="E83" s="283">
        <f>SUM(E10:E81)</f>
        <v>0</v>
      </c>
      <c r="F83" s="283">
        <f>SUM(F10:F81)</f>
        <v>427.74838554142929</v>
      </c>
      <c r="G83" s="282">
        <f>SUM(G10:G81)</f>
        <v>47444.000000000029</v>
      </c>
      <c r="H83" s="281"/>
      <c r="I83" s="280">
        <f>SUM(I10:I81)</f>
        <v>783913764.52967536</v>
      </c>
      <c r="J83" s="279">
        <f>SUM(J10:J81)</f>
        <v>4005835</v>
      </c>
      <c r="K83" s="279">
        <f>SUM(K10:K81)</f>
        <v>44502471.999999978</v>
      </c>
      <c r="L83" s="278">
        <f>SUM(L10:L81)</f>
        <v>832422071.52967536</v>
      </c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6">
        <v>9999</v>
      </c>
      <c r="AB83" s="274">
        <f t="shared" ref="AB83:AU83" si="57">SUM(AB10:AB81)</f>
        <v>47444.000000000029</v>
      </c>
      <c r="AC83" s="274">
        <f t="shared" si="57"/>
        <v>0</v>
      </c>
      <c r="AD83" s="275">
        <f t="shared" si="57"/>
        <v>0</v>
      </c>
      <c r="AE83" s="274">
        <f t="shared" si="57"/>
        <v>0</v>
      </c>
      <c r="AF83" s="274">
        <f t="shared" si="57"/>
        <v>2080.0005597372028</v>
      </c>
      <c r="AG83" s="274">
        <f t="shared" si="57"/>
        <v>427.74838554142929</v>
      </c>
      <c r="AH83" s="273">
        <f t="shared" si="57"/>
        <v>791307479</v>
      </c>
      <c r="AI83" s="273">
        <f t="shared" si="57"/>
        <v>7476003.5916038621</v>
      </c>
      <c r="AJ83" s="273">
        <f t="shared" si="57"/>
        <v>7089545.5681376122</v>
      </c>
      <c r="AK83" s="273">
        <f t="shared" si="57"/>
        <v>302769.14957236219</v>
      </c>
      <c r="AL83" s="273">
        <f t="shared" si="57"/>
        <v>776439160.69068599</v>
      </c>
      <c r="AM83" s="273">
        <f t="shared" si="57"/>
        <v>4005835</v>
      </c>
      <c r="AN83" s="273">
        <f t="shared" si="57"/>
        <v>44101244.014362112</v>
      </c>
      <c r="AO83" s="273">
        <f t="shared" si="57"/>
        <v>824546239.70504868</v>
      </c>
      <c r="AP83" s="273">
        <f t="shared" si="57"/>
        <v>7089545.5681376122</v>
      </c>
      <c r="AQ83" s="273">
        <f t="shared" si="57"/>
        <v>385058.27085126785</v>
      </c>
      <c r="AR83" s="273">
        <f t="shared" si="57"/>
        <v>0</v>
      </c>
      <c r="AS83" s="273">
        <f t="shared" si="57"/>
        <v>401227.98563786072</v>
      </c>
      <c r="AT83" s="273">
        <f t="shared" si="57"/>
        <v>7875831.824626741</v>
      </c>
      <c r="AU83" s="272">
        <f t="shared" si="57"/>
        <v>832422071.52967536</v>
      </c>
      <c r="AV83" s="267"/>
      <c r="AW83" s="271">
        <v>9999</v>
      </c>
      <c r="AX83" s="270">
        <f t="shared" ref="AX83:BC83" si="58">SUM(AX10:AX81)</f>
        <v>2080.0005597372028</v>
      </c>
      <c r="AY83" s="270">
        <f t="shared" si="58"/>
        <v>427.74838554142929</v>
      </c>
      <c r="AZ83" s="269">
        <f t="shared" si="58"/>
        <v>7089545.5681376122</v>
      </c>
      <c r="BA83" s="269">
        <f t="shared" si="58"/>
        <v>0</v>
      </c>
      <c r="BB83" s="269">
        <f t="shared" si="58"/>
        <v>401227.98563786072</v>
      </c>
      <c r="BC83" s="268">
        <f t="shared" si="58"/>
        <v>7490773.5537754735</v>
      </c>
      <c r="BD83" s="267"/>
      <c r="BE83" s="266">
        <f>SUM(BE10:BE81)</f>
        <v>0</v>
      </c>
      <c r="BF83" s="265">
        <f>SUM(BF10:BF81)</f>
        <v>0</v>
      </c>
      <c r="BG83" s="265">
        <f>SUM(BG10:BG81)</f>
        <v>0</v>
      </c>
      <c r="BH83" s="265">
        <f>SUM(BH10:BH81)</f>
        <v>0</v>
      </c>
      <c r="BI83" s="264">
        <f>SUM(BI10:BI81)</f>
        <v>0</v>
      </c>
      <c r="BJ83" s="263"/>
      <c r="CA83" s="260">
        <v>999</v>
      </c>
      <c r="CB83" s="262">
        <f t="shared" ref="CB83:CK83" si="59">SUM(CB10:CB81)</f>
        <v>0</v>
      </c>
      <c r="CC83" s="258">
        <f t="shared" si="59"/>
        <v>0</v>
      </c>
      <c r="CD83" s="258">
        <f t="shared" si="59"/>
        <v>0</v>
      </c>
      <c r="CE83" s="258">
        <f t="shared" si="59"/>
        <v>0</v>
      </c>
      <c r="CF83" s="258">
        <f t="shared" si="59"/>
        <v>0</v>
      </c>
      <c r="CG83" s="257">
        <f t="shared" si="59"/>
        <v>0</v>
      </c>
      <c r="CH83" s="257">
        <f t="shared" si="59"/>
        <v>0</v>
      </c>
      <c r="CI83" s="257">
        <f t="shared" si="59"/>
        <v>0</v>
      </c>
      <c r="CJ83" s="257">
        <f t="shared" si="59"/>
        <v>0</v>
      </c>
      <c r="CK83" s="261">
        <f t="shared" si="59"/>
        <v>0</v>
      </c>
      <c r="CM83" s="260">
        <v>9999</v>
      </c>
      <c r="CN83" s="259">
        <f>SUM(CN10:CN81)</f>
        <v>0</v>
      </c>
      <c r="CO83" s="258">
        <f>SUM(CO10:CO81)</f>
        <v>0</v>
      </c>
      <c r="CP83" s="258">
        <f>SUM(CP10:CP81)</f>
        <v>0</v>
      </c>
      <c r="CQ83" s="258">
        <f>SUM(CQ10:CQ81)</f>
        <v>0</v>
      </c>
      <c r="CR83" s="257">
        <f>SUM(CR10:CR81)</f>
        <v>0</v>
      </c>
    </row>
    <row r="84" spans="1:111" ht="15" x14ac:dyDescent="0.25">
      <c r="A84" s="253"/>
      <c r="B84" s="253"/>
      <c r="C84" s="253"/>
      <c r="D84" s="248"/>
      <c r="E84" s="248"/>
      <c r="F84" s="248"/>
      <c r="G84" s="248"/>
      <c r="H84" s="248"/>
      <c r="I84" s="255"/>
      <c r="J84" s="255"/>
      <c r="K84" s="255"/>
      <c r="L84" s="255"/>
      <c r="BD84"/>
    </row>
    <row r="85" spans="1:111" ht="15" x14ac:dyDescent="0.25">
      <c r="A85" s="253"/>
      <c r="B85" s="253"/>
      <c r="C85" s="253"/>
      <c r="D85" s="248"/>
      <c r="E85" s="248"/>
      <c r="F85" s="248"/>
      <c r="G85" s="248"/>
      <c r="H85" s="248"/>
      <c r="I85" s="248"/>
      <c r="J85" s="248"/>
      <c r="K85" s="251"/>
      <c r="L85" s="251"/>
      <c r="AO85" s="254"/>
      <c r="AU85" s="250"/>
      <c r="BD85"/>
      <c r="CE85" s="250"/>
      <c r="CH85" s="250"/>
      <c r="CK85" s="250"/>
    </row>
    <row r="86" spans="1:111" x14ac:dyDescent="0.2">
      <c r="A86" s="253"/>
      <c r="B86" s="253"/>
      <c r="C86" s="253"/>
      <c r="D86" s="248"/>
      <c r="E86" s="248"/>
      <c r="F86" s="248"/>
      <c r="G86" s="248"/>
      <c r="H86" s="248"/>
      <c r="I86" s="248"/>
      <c r="J86" s="248"/>
      <c r="K86" s="252"/>
      <c r="L86" s="251"/>
      <c r="CE86" s="250"/>
    </row>
    <row r="87" spans="1:111" s="249" customFormat="1" ht="12" x14ac:dyDescent="0.2">
      <c r="A87" s="239">
        <v>1</v>
      </c>
      <c r="B87" s="239">
        <v>2</v>
      </c>
      <c r="C87" s="239">
        <v>3</v>
      </c>
      <c r="D87" s="239">
        <v>4</v>
      </c>
      <c r="E87" s="239">
        <v>5</v>
      </c>
      <c r="F87" s="239">
        <v>6</v>
      </c>
      <c r="G87" s="239">
        <v>7</v>
      </c>
      <c r="H87" s="239">
        <v>8</v>
      </c>
      <c r="I87" s="239">
        <v>9</v>
      </c>
      <c r="J87" s="239">
        <v>10</v>
      </c>
      <c r="K87" s="239">
        <v>11</v>
      </c>
      <c r="L87" s="239">
        <v>12</v>
      </c>
      <c r="M87" s="239">
        <v>13</v>
      </c>
      <c r="N87" s="239">
        <v>14</v>
      </c>
      <c r="O87" s="239">
        <v>15</v>
      </c>
      <c r="P87" s="239">
        <v>16</v>
      </c>
      <c r="Q87" s="239">
        <v>17</v>
      </c>
      <c r="R87" s="239">
        <v>18</v>
      </c>
      <c r="S87" s="239">
        <v>19</v>
      </c>
      <c r="T87" s="239">
        <v>20</v>
      </c>
      <c r="U87" s="239">
        <v>21</v>
      </c>
      <c r="V87" s="239">
        <v>22</v>
      </c>
      <c r="W87" s="239">
        <v>23</v>
      </c>
      <c r="X87" s="239">
        <v>24</v>
      </c>
      <c r="Y87" s="239">
        <v>25</v>
      </c>
      <c r="Z87" s="239">
        <v>26</v>
      </c>
      <c r="AA87" s="239">
        <v>27</v>
      </c>
      <c r="AB87" s="239">
        <v>28</v>
      </c>
      <c r="AC87" s="239">
        <v>29</v>
      </c>
      <c r="AD87" s="239">
        <v>30</v>
      </c>
      <c r="AE87" s="239">
        <v>31</v>
      </c>
      <c r="AF87" s="239">
        <v>32</v>
      </c>
      <c r="AG87" s="239">
        <v>33</v>
      </c>
      <c r="AH87" s="239">
        <v>34</v>
      </c>
      <c r="AI87" s="239">
        <v>35</v>
      </c>
      <c r="AJ87" s="239">
        <v>36</v>
      </c>
      <c r="AK87" s="239">
        <v>37</v>
      </c>
      <c r="AL87" s="239">
        <v>38</v>
      </c>
      <c r="AM87" s="239">
        <v>39</v>
      </c>
      <c r="AN87" s="239">
        <v>40</v>
      </c>
      <c r="AO87" s="239">
        <v>41</v>
      </c>
      <c r="AP87" s="239">
        <v>42</v>
      </c>
      <c r="AQ87" s="239">
        <v>43</v>
      </c>
      <c r="AR87" s="239">
        <v>44</v>
      </c>
      <c r="AS87" s="239">
        <v>45</v>
      </c>
      <c r="AT87" s="239">
        <v>46</v>
      </c>
      <c r="AU87" s="239">
        <v>47</v>
      </c>
      <c r="AV87" s="239">
        <v>48</v>
      </c>
      <c r="AW87" s="239">
        <v>49</v>
      </c>
      <c r="AX87" s="239">
        <v>50</v>
      </c>
      <c r="AY87" s="239">
        <v>51</v>
      </c>
      <c r="AZ87" s="239">
        <v>52</v>
      </c>
      <c r="BA87" s="239">
        <v>53</v>
      </c>
      <c r="BB87" s="239">
        <v>54</v>
      </c>
      <c r="BC87" s="239">
        <v>55</v>
      </c>
      <c r="BD87" s="239">
        <v>56</v>
      </c>
      <c r="BE87" s="239">
        <v>57</v>
      </c>
      <c r="BF87" s="239">
        <v>58</v>
      </c>
      <c r="BG87" s="239">
        <v>59</v>
      </c>
      <c r="BH87" s="239">
        <v>60</v>
      </c>
      <c r="BI87" s="239">
        <v>61</v>
      </c>
      <c r="BJ87" s="239">
        <v>62</v>
      </c>
      <c r="BK87" s="239">
        <v>63</v>
      </c>
      <c r="BL87" s="239">
        <v>64</v>
      </c>
      <c r="BM87" s="239">
        <v>65</v>
      </c>
      <c r="BN87" s="239">
        <v>66</v>
      </c>
      <c r="BO87" s="239">
        <v>67</v>
      </c>
      <c r="BP87" s="239">
        <v>68</v>
      </c>
      <c r="BQ87" s="239">
        <v>69</v>
      </c>
      <c r="BR87" s="239">
        <v>70</v>
      </c>
      <c r="BS87" s="239">
        <v>71</v>
      </c>
      <c r="BT87" s="239">
        <v>72</v>
      </c>
      <c r="BU87" s="239">
        <v>73</v>
      </c>
      <c r="BV87" s="239">
        <v>74</v>
      </c>
      <c r="BW87" s="239">
        <v>75</v>
      </c>
      <c r="BX87" s="239">
        <v>76</v>
      </c>
      <c r="BY87" s="239">
        <v>77</v>
      </c>
      <c r="BZ87" s="239">
        <v>78</v>
      </c>
      <c r="CA87" s="239">
        <v>79</v>
      </c>
      <c r="CB87" s="239">
        <v>80</v>
      </c>
      <c r="CC87" s="239">
        <v>81</v>
      </c>
      <c r="CD87" s="239">
        <v>82</v>
      </c>
      <c r="CE87" s="239">
        <v>83</v>
      </c>
      <c r="CF87" s="239">
        <v>84</v>
      </c>
      <c r="CG87" s="239">
        <v>85</v>
      </c>
      <c r="CH87" s="239">
        <v>86</v>
      </c>
      <c r="CI87" s="239">
        <v>87</v>
      </c>
      <c r="CJ87" s="239">
        <v>88</v>
      </c>
      <c r="CK87" s="239">
        <v>89</v>
      </c>
      <c r="CL87" s="239">
        <v>90</v>
      </c>
      <c r="CM87" s="239">
        <v>91</v>
      </c>
      <c r="CN87" s="239">
        <v>92</v>
      </c>
      <c r="CO87" s="239">
        <v>93</v>
      </c>
      <c r="CP87" s="239">
        <v>94</v>
      </c>
      <c r="CQ87" s="239">
        <v>95</v>
      </c>
      <c r="CR87" s="239">
        <v>96</v>
      </c>
      <c r="CS87" s="239">
        <v>97</v>
      </c>
      <c r="CT87" s="239">
        <v>60</v>
      </c>
      <c r="CU87" s="239">
        <v>61</v>
      </c>
      <c r="CV87" s="239">
        <v>62</v>
      </c>
      <c r="CW87" s="239">
        <v>63</v>
      </c>
      <c r="CX87" s="239">
        <v>64</v>
      </c>
      <c r="CY87" s="239">
        <v>65</v>
      </c>
      <c r="CZ87" s="239">
        <v>66</v>
      </c>
      <c r="DA87" s="239">
        <v>67</v>
      </c>
      <c r="DB87" s="239">
        <v>68</v>
      </c>
      <c r="DC87" s="239">
        <v>69</v>
      </c>
      <c r="DD87" s="239">
        <v>70</v>
      </c>
      <c r="DE87" s="239">
        <v>71</v>
      </c>
      <c r="DF87" s="239">
        <v>72</v>
      </c>
      <c r="DG87" s="239">
        <v>73</v>
      </c>
    </row>
    <row r="88" spans="1:111" x14ac:dyDescent="0.2">
      <c r="K88" s="248"/>
      <c r="L88" s="248"/>
    </row>
    <row r="89" spans="1:111" x14ac:dyDescent="0.2">
      <c r="K89" s="248"/>
      <c r="L89" s="248"/>
    </row>
    <row r="462" spans="83:83" x14ac:dyDescent="0.2">
      <c r="CE462" s="247"/>
    </row>
  </sheetData>
  <autoFilter ref="A9:CT81" xr:uid="{2E000834-A2BD-47F9-B28C-F0432D736B36}"/>
  <pageMargins left="0.43" right="0.28000000000000003" top="0.75" bottom="0.75" header="0.3" footer="0.3"/>
  <pageSetup scale="21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1a175f6fd76af162c8631baf02b0c7de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18e3a758e1be3a571da4157f53c3d381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description="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DESE-231-67732</_dlc_DocId>
    <_dlc_DocIdUrl xmlns="733efe1c-5bbe-4968-87dc-d400e65c879f">
      <Url>https://sharepoint.doemass.org/ese/webteam/cps/_layouts/DocIdRedir.aspx?ID=DESE-231-67732</Url>
      <Description>DESE-231-67732</Description>
    </_dlc_DocIdUrl>
  </documentManagement>
</p:properties>
</file>

<file path=customXml/itemProps1.xml><?xml version="1.0" encoding="utf-8"?>
<ds:datastoreItem xmlns:ds="http://schemas.openxmlformats.org/officeDocument/2006/customXml" ds:itemID="{671D6A84-FB55-4E28-9046-EFF62ACB79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7A3228-225B-4FE9-A3C7-74BC192B255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18C92200-05B5-410D-B18C-C65C27D8973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534FD31-2BE8-45F2-9C19-326079E5914B}">
  <ds:schemaRefs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dcmitype/"/>
    <ds:schemaRef ds:uri="0a4e05da-b9bc-4326-ad73-01ef31b95567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733efe1c-5bbe-4968-87dc-d400e65c879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distsum</vt:lpstr>
      <vt:lpstr>chasum</vt:lpstr>
      <vt:lpstr>distsum!Print_Area</vt:lpstr>
      <vt:lpstr>distsum!Print_Titles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Projected FY2022 Charter School Tuition Payments and Reimbursements for Sending Districts (Q1)( c)</dc:title>
  <dc:subject/>
  <dc:creator>DESE</dc:creator>
  <cp:lastModifiedBy>Zou, Dong (EOE)</cp:lastModifiedBy>
  <dcterms:created xsi:type="dcterms:W3CDTF">2021-01-22T19:53:02Z</dcterms:created>
  <dcterms:modified xsi:type="dcterms:W3CDTF">2021-01-26T21:44:00Z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26 2021</vt:lpwstr>
  </property>
</Properties>
</file>