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zou\Desktop\2025-09\SCTASK0782767\"/>
    </mc:Choice>
  </mc:AlternateContent>
  <xr:revisionPtr revIDLastSave="0" documentId="13_ncr:1_{2D9AE35D-F1FD-4285-901F-9370244908F7}" xr6:coauthVersionLast="47" xr6:coauthVersionMax="47" xr10:uidLastSave="{00000000-0000-0000-0000-000000000000}"/>
  <bookViews>
    <workbookView xWindow="-120" yWindow="-120" windowWidth="51840" windowHeight="21120" xr2:uid="{C45CFA02-CA45-44A0-8087-D32EFF01A04A}"/>
  </bookViews>
  <sheets>
    <sheet name="FY25 CB claims FY26 payments" sheetId="1" r:id="rId1"/>
  </sheets>
  <definedNames>
    <definedName name="_xlnm._FilterDatabase" localSheetId="0" hidden="1">'FY25 CB claims FY26 payments'!$A$3:$X$282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1" i="1" l="1"/>
  <c r="U281" i="1"/>
  <c r="S281" i="1"/>
  <c r="Q281" i="1"/>
  <c r="O281" i="1"/>
  <c r="U282" i="1" s="1"/>
  <c r="M281" i="1"/>
  <c r="L281" i="1"/>
  <c r="K281" i="1"/>
  <c r="J281" i="1"/>
  <c r="I281" i="1"/>
  <c r="N282" i="1" s="1"/>
  <c r="G281" i="1"/>
  <c r="F281" i="1"/>
  <c r="H282" i="1" s="1"/>
  <c r="E281" i="1"/>
  <c r="D281" i="1"/>
  <c r="C281" i="1"/>
  <c r="N280" i="1"/>
  <c r="H280" i="1"/>
  <c r="N279" i="1"/>
  <c r="H279" i="1"/>
  <c r="N278" i="1"/>
  <c r="H278" i="1"/>
  <c r="N277" i="1"/>
  <c r="H277" i="1"/>
  <c r="N276" i="1"/>
  <c r="H276" i="1"/>
  <c r="N275" i="1"/>
  <c r="H275" i="1"/>
  <c r="N274" i="1"/>
  <c r="H274" i="1"/>
  <c r="N273" i="1"/>
  <c r="H273" i="1"/>
  <c r="N272" i="1"/>
  <c r="H272" i="1"/>
  <c r="N271" i="1"/>
  <c r="H271" i="1"/>
  <c r="N270" i="1"/>
  <c r="H270" i="1"/>
  <c r="N269" i="1"/>
  <c r="H269" i="1"/>
  <c r="N268" i="1"/>
  <c r="H268" i="1"/>
  <c r="N267" i="1"/>
  <c r="H267" i="1"/>
  <c r="N266" i="1"/>
  <c r="H266" i="1"/>
  <c r="N265" i="1"/>
  <c r="H265" i="1"/>
  <c r="N264" i="1"/>
  <c r="H264" i="1"/>
  <c r="N263" i="1"/>
  <c r="H263" i="1"/>
  <c r="N262" i="1"/>
  <c r="H262" i="1"/>
  <c r="N261" i="1"/>
  <c r="H261" i="1"/>
  <c r="N260" i="1"/>
  <c r="H260" i="1"/>
  <c r="N259" i="1"/>
  <c r="H259" i="1"/>
  <c r="N258" i="1"/>
  <c r="H258" i="1"/>
  <c r="N257" i="1"/>
  <c r="H257" i="1"/>
  <c r="N256" i="1"/>
  <c r="H256" i="1"/>
  <c r="N255" i="1"/>
  <c r="H255" i="1"/>
  <c r="N254" i="1"/>
  <c r="H254" i="1"/>
  <c r="N253" i="1"/>
  <c r="H253" i="1"/>
  <c r="N252" i="1"/>
  <c r="H252" i="1"/>
  <c r="N251" i="1"/>
  <c r="H251" i="1"/>
  <c r="N250" i="1"/>
  <c r="H250" i="1"/>
  <c r="N249" i="1"/>
  <c r="H249" i="1"/>
  <c r="N248" i="1"/>
  <c r="H248" i="1"/>
  <c r="N247" i="1"/>
  <c r="H247" i="1"/>
  <c r="N246" i="1"/>
  <c r="H246" i="1"/>
  <c r="N245" i="1"/>
  <c r="H245" i="1"/>
  <c r="N244" i="1"/>
  <c r="H244" i="1"/>
  <c r="N243" i="1"/>
  <c r="H243" i="1"/>
  <c r="N242" i="1"/>
  <c r="H242" i="1"/>
  <c r="N241" i="1"/>
  <c r="H241" i="1"/>
  <c r="N240" i="1"/>
  <c r="H240" i="1"/>
  <c r="N239" i="1"/>
  <c r="H239" i="1"/>
  <c r="N238" i="1"/>
  <c r="H238" i="1"/>
  <c r="N237" i="1"/>
  <c r="H237" i="1"/>
  <c r="N236" i="1"/>
  <c r="H236" i="1"/>
  <c r="N235" i="1"/>
  <c r="H235" i="1"/>
  <c r="N234" i="1"/>
  <c r="H234" i="1"/>
  <c r="N233" i="1"/>
  <c r="H233" i="1"/>
  <c r="N232" i="1"/>
  <c r="H232" i="1"/>
  <c r="N231" i="1"/>
  <c r="H231" i="1"/>
  <c r="N230" i="1"/>
  <c r="H230" i="1"/>
  <c r="N229" i="1"/>
  <c r="H229" i="1"/>
  <c r="N228" i="1"/>
  <c r="H228" i="1"/>
  <c r="N227" i="1"/>
  <c r="H227" i="1"/>
  <c r="N226" i="1"/>
  <c r="H226" i="1"/>
  <c r="N225" i="1"/>
  <c r="H225" i="1"/>
  <c r="N224" i="1"/>
  <c r="H224" i="1"/>
  <c r="N223" i="1"/>
  <c r="H223" i="1"/>
  <c r="N222" i="1"/>
  <c r="H222" i="1"/>
  <c r="N221" i="1"/>
  <c r="H221" i="1"/>
  <c r="N220" i="1"/>
  <c r="H220" i="1"/>
  <c r="N219" i="1"/>
  <c r="H219" i="1"/>
  <c r="N218" i="1"/>
  <c r="H218" i="1"/>
  <c r="N217" i="1"/>
  <c r="H217" i="1"/>
  <c r="N216" i="1"/>
  <c r="H216" i="1"/>
  <c r="N215" i="1"/>
  <c r="H215" i="1"/>
  <c r="N214" i="1"/>
  <c r="H214" i="1"/>
  <c r="N213" i="1"/>
  <c r="H213" i="1"/>
  <c r="N212" i="1"/>
  <c r="H212" i="1"/>
  <c r="N211" i="1"/>
  <c r="H211" i="1"/>
  <c r="N210" i="1"/>
  <c r="H210" i="1"/>
  <c r="N209" i="1"/>
  <c r="H209" i="1"/>
  <c r="N208" i="1"/>
  <c r="H208" i="1"/>
  <c r="N207" i="1"/>
  <c r="H207" i="1"/>
  <c r="N206" i="1"/>
  <c r="H206" i="1"/>
  <c r="N205" i="1"/>
  <c r="H205" i="1"/>
  <c r="N204" i="1"/>
  <c r="H204" i="1"/>
  <c r="N203" i="1"/>
  <c r="H203" i="1"/>
  <c r="N202" i="1"/>
  <c r="H202" i="1"/>
  <c r="N201" i="1"/>
  <c r="H201" i="1"/>
  <c r="N200" i="1"/>
  <c r="H200" i="1"/>
  <c r="N199" i="1"/>
  <c r="H199" i="1"/>
  <c r="N198" i="1"/>
  <c r="H198" i="1"/>
  <c r="N197" i="1"/>
  <c r="H197" i="1"/>
  <c r="N196" i="1"/>
  <c r="H196" i="1"/>
  <c r="N195" i="1"/>
  <c r="H195" i="1"/>
  <c r="N194" i="1"/>
  <c r="H194" i="1"/>
  <c r="N193" i="1"/>
  <c r="H193" i="1"/>
  <c r="N192" i="1"/>
  <c r="H192" i="1"/>
  <c r="N191" i="1"/>
  <c r="H191" i="1"/>
  <c r="N190" i="1"/>
  <c r="H190" i="1"/>
  <c r="N189" i="1"/>
  <c r="H189" i="1"/>
  <c r="N188" i="1"/>
  <c r="H188" i="1"/>
  <c r="N187" i="1"/>
  <c r="H187" i="1"/>
  <c r="N186" i="1"/>
  <c r="H186" i="1"/>
  <c r="N185" i="1"/>
  <c r="H185" i="1"/>
  <c r="N184" i="1"/>
  <c r="H184" i="1"/>
  <c r="N183" i="1"/>
  <c r="H183" i="1"/>
  <c r="N182" i="1"/>
  <c r="H182" i="1"/>
  <c r="N181" i="1"/>
  <c r="H181" i="1"/>
  <c r="N180" i="1"/>
  <c r="H180" i="1"/>
  <c r="N179" i="1"/>
  <c r="H179" i="1"/>
  <c r="N178" i="1"/>
  <c r="H178" i="1"/>
  <c r="N177" i="1"/>
  <c r="H177" i="1"/>
  <c r="N176" i="1"/>
  <c r="H176" i="1"/>
  <c r="N175" i="1"/>
  <c r="H175" i="1"/>
  <c r="N174" i="1"/>
  <c r="H174" i="1"/>
  <c r="N173" i="1"/>
  <c r="H173" i="1"/>
  <c r="N172" i="1"/>
  <c r="H172" i="1"/>
  <c r="N171" i="1"/>
  <c r="H171" i="1"/>
  <c r="N170" i="1"/>
  <c r="H170" i="1"/>
  <c r="N169" i="1"/>
  <c r="H169" i="1"/>
  <c r="N168" i="1"/>
  <c r="H168" i="1"/>
  <c r="N167" i="1"/>
  <c r="H167" i="1"/>
  <c r="N166" i="1"/>
  <c r="H166" i="1"/>
  <c r="N165" i="1"/>
  <c r="H165" i="1"/>
  <c r="N164" i="1"/>
  <c r="H164" i="1"/>
  <c r="N163" i="1"/>
  <c r="H163" i="1"/>
  <c r="N162" i="1"/>
  <c r="H162" i="1"/>
  <c r="N161" i="1"/>
  <c r="H161" i="1"/>
  <c r="N160" i="1"/>
  <c r="H160" i="1"/>
  <c r="N159" i="1"/>
  <c r="H159" i="1"/>
  <c r="N158" i="1"/>
  <c r="H158" i="1"/>
  <c r="N157" i="1"/>
  <c r="H157" i="1"/>
  <c r="N156" i="1"/>
  <c r="H156" i="1"/>
  <c r="N155" i="1"/>
  <c r="H155" i="1"/>
  <c r="N154" i="1"/>
  <c r="H154" i="1"/>
  <c r="N153" i="1"/>
  <c r="H153" i="1"/>
  <c r="N152" i="1"/>
  <c r="H152" i="1"/>
  <c r="N151" i="1"/>
  <c r="H151" i="1"/>
  <c r="N150" i="1"/>
  <c r="H150" i="1"/>
  <c r="N149" i="1"/>
  <c r="H149" i="1"/>
  <c r="N148" i="1"/>
  <c r="H148" i="1"/>
  <c r="N147" i="1"/>
  <c r="H147" i="1"/>
  <c r="N146" i="1"/>
  <c r="H146" i="1"/>
  <c r="N145" i="1"/>
  <c r="H145" i="1"/>
  <c r="N144" i="1"/>
  <c r="H144" i="1"/>
  <c r="N143" i="1"/>
  <c r="H143" i="1"/>
  <c r="N142" i="1"/>
  <c r="H142" i="1"/>
  <c r="N141" i="1"/>
  <c r="H141" i="1"/>
  <c r="N140" i="1"/>
  <c r="H140" i="1"/>
  <c r="N139" i="1"/>
  <c r="H139" i="1"/>
  <c r="N138" i="1"/>
  <c r="H138" i="1"/>
  <c r="N137" i="1"/>
  <c r="H137" i="1"/>
  <c r="N136" i="1"/>
  <c r="H136" i="1"/>
  <c r="N135" i="1"/>
  <c r="H135" i="1"/>
  <c r="N134" i="1"/>
  <c r="H134" i="1"/>
  <c r="N133" i="1"/>
  <c r="H133" i="1"/>
  <c r="N132" i="1"/>
  <c r="H132" i="1"/>
  <c r="N131" i="1"/>
  <c r="H131" i="1"/>
  <c r="N130" i="1"/>
  <c r="H130" i="1"/>
  <c r="N129" i="1"/>
  <c r="H129" i="1"/>
  <c r="N128" i="1"/>
  <c r="H128" i="1"/>
  <c r="N127" i="1"/>
  <c r="H127" i="1"/>
  <c r="N126" i="1"/>
  <c r="H126" i="1"/>
  <c r="N125" i="1"/>
  <c r="H125" i="1"/>
  <c r="N124" i="1"/>
  <c r="H124" i="1"/>
  <c r="N123" i="1"/>
  <c r="H123" i="1"/>
  <c r="N122" i="1"/>
  <c r="H122" i="1"/>
  <c r="N121" i="1"/>
  <c r="H121" i="1"/>
  <c r="N120" i="1"/>
  <c r="H120" i="1"/>
  <c r="N119" i="1"/>
  <c r="H119" i="1"/>
  <c r="N118" i="1"/>
  <c r="H118" i="1"/>
  <c r="N117" i="1"/>
  <c r="H117" i="1"/>
  <c r="N116" i="1"/>
  <c r="H116" i="1"/>
  <c r="N115" i="1"/>
  <c r="H115" i="1"/>
  <c r="N114" i="1"/>
  <c r="H114" i="1"/>
  <c r="N113" i="1"/>
  <c r="H113" i="1"/>
  <c r="N112" i="1"/>
  <c r="H112" i="1"/>
  <c r="N111" i="1"/>
  <c r="H111" i="1"/>
  <c r="N110" i="1"/>
  <c r="H110" i="1"/>
  <c r="N109" i="1"/>
  <c r="H109" i="1"/>
  <c r="N108" i="1"/>
  <c r="H108" i="1"/>
  <c r="N107" i="1"/>
  <c r="H107" i="1"/>
  <c r="N106" i="1"/>
  <c r="H106" i="1"/>
  <c r="N105" i="1"/>
  <c r="H105" i="1"/>
  <c r="N104" i="1"/>
  <c r="H104" i="1"/>
  <c r="N103" i="1"/>
  <c r="H103" i="1"/>
  <c r="N102" i="1"/>
  <c r="H102" i="1"/>
  <c r="N101" i="1"/>
  <c r="H101" i="1"/>
  <c r="N100" i="1"/>
  <c r="H100" i="1"/>
  <c r="N99" i="1"/>
  <c r="H99" i="1"/>
  <c r="N98" i="1"/>
  <c r="H98" i="1"/>
  <c r="N97" i="1"/>
  <c r="H97" i="1"/>
  <c r="N96" i="1"/>
  <c r="H96" i="1"/>
  <c r="N95" i="1"/>
  <c r="H95" i="1"/>
  <c r="N94" i="1"/>
  <c r="H94" i="1"/>
  <c r="N93" i="1"/>
  <c r="H93" i="1"/>
  <c r="N92" i="1"/>
  <c r="H92" i="1"/>
  <c r="N91" i="1"/>
  <c r="H91" i="1"/>
  <c r="N90" i="1"/>
  <c r="H90" i="1"/>
  <c r="N89" i="1"/>
  <c r="H89" i="1"/>
  <c r="N88" i="1"/>
  <c r="H88" i="1"/>
  <c r="N87" i="1"/>
  <c r="H87" i="1"/>
  <c r="N86" i="1"/>
  <c r="H86" i="1"/>
  <c r="N85" i="1"/>
  <c r="H85" i="1"/>
  <c r="N84" i="1"/>
  <c r="H84" i="1"/>
  <c r="N83" i="1"/>
  <c r="H83" i="1"/>
  <c r="N82" i="1"/>
  <c r="H82" i="1"/>
  <c r="N81" i="1"/>
  <c r="H81" i="1"/>
  <c r="N80" i="1"/>
  <c r="H80" i="1"/>
  <c r="N79" i="1"/>
  <c r="H79" i="1"/>
  <c r="N78" i="1"/>
  <c r="H78" i="1"/>
  <c r="N77" i="1"/>
  <c r="H77" i="1"/>
  <c r="N76" i="1"/>
  <c r="H76" i="1"/>
  <c r="N75" i="1"/>
  <c r="H75" i="1"/>
  <c r="N74" i="1"/>
  <c r="H74" i="1"/>
  <c r="N73" i="1"/>
  <c r="H73" i="1"/>
  <c r="N72" i="1"/>
  <c r="H72" i="1"/>
  <c r="N71" i="1"/>
  <c r="H71" i="1"/>
  <c r="N70" i="1"/>
  <c r="H70" i="1"/>
  <c r="N69" i="1"/>
  <c r="H69" i="1"/>
  <c r="N68" i="1"/>
  <c r="H68" i="1"/>
  <c r="N67" i="1"/>
  <c r="H67" i="1"/>
  <c r="N66" i="1"/>
  <c r="H66" i="1"/>
  <c r="N65" i="1"/>
  <c r="H65" i="1"/>
  <c r="N64" i="1"/>
  <c r="H64" i="1"/>
  <c r="N63" i="1"/>
  <c r="H63" i="1"/>
  <c r="N62" i="1"/>
  <c r="H62" i="1"/>
  <c r="N61" i="1"/>
  <c r="H61" i="1"/>
  <c r="N60" i="1"/>
  <c r="H60" i="1"/>
  <c r="N59" i="1"/>
  <c r="H59" i="1"/>
  <c r="N58" i="1"/>
  <c r="H58" i="1"/>
  <c r="N57" i="1"/>
  <c r="H57" i="1"/>
  <c r="N56" i="1"/>
  <c r="H56" i="1"/>
  <c r="N55" i="1"/>
  <c r="H55" i="1"/>
  <c r="N54" i="1"/>
  <c r="H54" i="1"/>
  <c r="N53" i="1"/>
  <c r="H53" i="1"/>
  <c r="N52" i="1"/>
  <c r="H52" i="1"/>
  <c r="N51" i="1"/>
  <c r="H51" i="1"/>
  <c r="N50" i="1"/>
  <c r="H50" i="1"/>
  <c r="N49" i="1"/>
  <c r="H49" i="1"/>
  <c r="N48" i="1"/>
  <c r="H48" i="1"/>
  <c r="N47" i="1"/>
  <c r="H47" i="1"/>
  <c r="N46" i="1"/>
  <c r="H46" i="1"/>
  <c r="N45" i="1"/>
  <c r="H45" i="1"/>
  <c r="N44" i="1"/>
  <c r="H44" i="1"/>
  <c r="N43" i="1"/>
  <c r="H43" i="1"/>
  <c r="N42" i="1"/>
  <c r="H42" i="1"/>
  <c r="N41" i="1"/>
  <c r="H41" i="1"/>
  <c r="N40" i="1"/>
  <c r="H40" i="1"/>
  <c r="N39" i="1"/>
  <c r="H39" i="1"/>
  <c r="N38" i="1"/>
  <c r="H38" i="1"/>
  <c r="N37" i="1"/>
  <c r="H37" i="1"/>
  <c r="N36" i="1"/>
  <c r="H36" i="1"/>
  <c r="N35" i="1"/>
  <c r="H35" i="1"/>
  <c r="N34" i="1"/>
  <c r="H34" i="1"/>
  <c r="N33" i="1"/>
  <c r="H33" i="1"/>
  <c r="N32" i="1"/>
  <c r="H32" i="1"/>
  <c r="N31" i="1"/>
  <c r="H31" i="1"/>
  <c r="N30" i="1"/>
  <c r="H30" i="1"/>
  <c r="N29" i="1"/>
  <c r="H29" i="1"/>
  <c r="N28" i="1"/>
  <c r="H28" i="1"/>
  <c r="N27" i="1"/>
  <c r="H27" i="1"/>
  <c r="N26" i="1"/>
  <c r="H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H11" i="1"/>
  <c r="N10" i="1"/>
  <c r="H10" i="1"/>
  <c r="N9" i="1"/>
  <c r="H9" i="1"/>
  <c r="N8" i="1"/>
  <c r="H8" i="1"/>
  <c r="N7" i="1"/>
  <c r="H7" i="1"/>
  <c r="N6" i="1"/>
  <c r="H6" i="1"/>
  <c r="N5" i="1"/>
  <c r="H5" i="1"/>
  <c r="N4" i="1"/>
  <c r="N281" i="1" s="1"/>
  <c r="H4" i="1"/>
  <c r="H281" i="1" s="1"/>
</calcChain>
</file>

<file path=xl/sharedStrings.xml><?xml version="1.0" encoding="utf-8"?>
<sst xmlns="http://schemas.openxmlformats.org/spreadsheetml/2006/main" count="583" uniqueCount="583">
  <si>
    <t>Updated: 9/23/2025</t>
  </si>
  <si>
    <t>FY25 Circuit Breaker Claim Cost</t>
  </si>
  <si>
    <t>FY26 Reimbursement</t>
  </si>
  <si>
    <t>FY26 Payment Schedule</t>
  </si>
  <si>
    <t>District Name</t>
  </si>
  <si>
    <t>LEA Code</t>
  </si>
  <si>
    <t xml:space="preserve">Total Eligible Cost </t>
  </si>
  <si>
    <t>Threshold Applied</t>
  </si>
  <si>
    <t>Net Instructional &amp; Tuition Cost</t>
  </si>
  <si>
    <t>Net Transportation Cost</t>
  </si>
  <si>
    <t>Net Total Cost</t>
  </si>
  <si>
    <t>Special Indicator Instructional &amp; Tuition @ 100%</t>
  </si>
  <si>
    <t>Instructional &amp; Tuition @ 75%</t>
  </si>
  <si>
    <t>Special Indicator Transportation @ 100%</t>
  </si>
  <si>
    <t>Transportation @ 61.36%</t>
  </si>
  <si>
    <t>Prior Year Adjustments</t>
  </si>
  <si>
    <t>Total Reimbursement</t>
  </si>
  <si>
    <t>Q1 PMT</t>
  </si>
  <si>
    <t>Q1 Date</t>
  </si>
  <si>
    <t>Q2 PMT</t>
  </si>
  <si>
    <t>Q2 Date</t>
  </si>
  <si>
    <t>Q3 PMT</t>
  </si>
  <si>
    <t>Q3 Date</t>
  </si>
  <si>
    <t>Q4 PMT</t>
  </si>
  <si>
    <t>Q4 Date</t>
  </si>
  <si>
    <t>Relief PMT</t>
  </si>
  <si>
    <t>Relief Date</t>
  </si>
  <si>
    <t>Abington</t>
  </si>
  <si>
    <t>0001</t>
  </si>
  <si>
    <t>Acushnet</t>
  </si>
  <si>
    <t>0003</t>
  </si>
  <si>
    <t>Agawam</t>
  </si>
  <si>
    <t>0005</t>
  </si>
  <si>
    <t>Amesbury</t>
  </si>
  <si>
    <t>0007</t>
  </si>
  <si>
    <t>Amherst</t>
  </si>
  <si>
    <t>0008</t>
  </si>
  <si>
    <t>Andover</t>
  </si>
  <si>
    <t>0009</t>
  </si>
  <si>
    <t>Arlington</t>
  </si>
  <si>
    <t>0010</t>
  </si>
  <si>
    <t>Ashland</t>
  </si>
  <si>
    <t>0014</t>
  </si>
  <si>
    <t>Attleboro</t>
  </si>
  <si>
    <t>0016</t>
  </si>
  <si>
    <t>Auburn</t>
  </si>
  <si>
    <t>0017</t>
  </si>
  <si>
    <t>Avon</t>
  </si>
  <si>
    <t>0018</t>
  </si>
  <si>
    <t>Barnstable</t>
  </si>
  <si>
    <t>0020</t>
  </si>
  <si>
    <t>Bedford</t>
  </si>
  <si>
    <t>0023</t>
  </si>
  <si>
    <t>Belchertown</t>
  </si>
  <si>
    <t>0024</t>
  </si>
  <si>
    <t>Bellingham</t>
  </si>
  <si>
    <t>0025</t>
  </si>
  <si>
    <t>Belmont</t>
  </si>
  <si>
    <t>0026</t>
  </si>
  <si>
    <t>Berkley</t>
  </si>
  <si>
    <t>0027</t>
  </si>
  <si>
    <t>Beverly</t>
  </si>
  <si>
    <t>0030</t>
  </si>
  <si>
    <t>Billerica</t>
  </si>
  <si>
    <t>0031</t>
  </si>
  <si>
    <t>Boston</t>
  </si>
  <si>
    <t>0035</t>
  </si>
  <si>
    <t>Bourne</t>
  </si>
  <si>
    <t>0036</t>
  </si>
  <si>
    <t>Boxford</t>
  </si>
  <si>
    <t>0038</t>
  </si>
  <si>
    <t>Braintree</t>
  </si>
  <si>
    <t>0040</t>
  </si>
  <si>
    <t>Brewster</t>
  </si>
  <si>
    <t>0041</t>
  </si>
  <si>
    <t>Brimfield</t>
  </si>
  <si>
    <t>0043</t>
  </si>
  <si>
    <t>Brockton</t>
  </si>
  <si>
    <t>0044</t>
  </si>
  <si>
    <t>Brookfield</t>
  </si>
  <si>
    <t>0045</t>
  </si>
  <si>
    <t>Brookline</t>
  </si>
  <si>
    <t>0046</t>
  </si>
  <si>
    <t>Burlington</t>
  </si>
  <si>
    <t>0048</t>
  </si>
  <si>
    <t>Cambridge</t>
  </si>
  <si>
    <t>0049</t>
  </si>
  <si>
    <t>Canton</t>
  </si>
  <si>
    <t>0050</t>
  </si>
  <si>
    <t>Carlisle</t>
  </si>
  <si>
    <t>0051</t>
  </si>
  <si>
    <t>Carver</t>
  </si>
  <si>
    <t>0052</t>
  </si>
  <si>
    <t>Chelmsford</t>
  </si>
  <si>
    <t>0056</t>
  </si>
  <si>
    <t>Chelsea</t>
  </si>
  <si>
    <t>0057</t>
  </si>
  <si>
    <t>Chicopee</t>
  </si>
  <si>
    <t>0061</t>
  </si>
  <si>
    <t>Clarksburg</t>
  </si>
  <si>
    <t>0063</t>
  </si>
  <si>
    <t>Clinton</t>
  </si>
  <si>
    <t>0064</t>
  </si>
  <si>
    <t>Cohasset</t>
  </si>
  <si>
    <t>0065</t>
  </si>
  <si>
    <t>Concord</t>
  </si>
  <si>
    <t>0067</t>
  </si>
  <si>
    <t>Danvers</t>
  </si>
  <si>
    <t>0071</t>
  </si>
  <si>
    <t>Dartmouth</t>
  </si>
  <si>
    <t>0072</t>
  </si>
  <si>
    <t>Dedham</t>
  </si>
  <si>
    <t>0073</t>
  </si>
  <si>
    <t>Douglas</t>
  </si>
  <si>
    <t>0077</t>
  </si>
  <si>
    <t>Dover</t>
  </si>
  <si>
    <t>0078</t>
  </si>
  <si>
    <t>Dracut</t>
  </si>
  <si>
    <t>0079</t>
  </si>
  <si>
    <t>Duxbury</t>
  </si>
  <si>
    <t>0082</t>
  </si>
  <si>
    <t>East Bridgewater</t>
  </si>
  <si>
    <t>0083</t>
  </si>
  <si>
    <t>Eastham</t>
  </si>
  <si>
    <t>0085</t>
  </si>
  <si>
    <t>Easthampton</t>
  </si>
  <si>
    <t>0086</t>
  </si>
  <si>
    <t>East Longmeadow</t>
  </si>
  <si>
    <t>0087</t>
  </si>
  <si>
    <t>Easton</t>
  </si>
  <si>
    <t>0088</t>
  </si>
  <si>
    <t>Edgartown</t>
  </si>
  <si>
    <t>0089</t>
  </si>
  <si>
    <t>Erving</t>
  </si>
  <si>
    <t>0091</t>
  </si>
  <si>
    <t>Everett</t>
  </si>
  <si>
    <t>0093</t>
  </si>
  <si>
    <t>Fairhaven</t>
  </si>
  <si>
    <t>0094</t>
  </si>
  <si>
    <t>Fall River</t>
  </si>
  <si>
    <t>0095</t>
  </si>
  <si>
    <t>Falmouth</t>
  </si>
  <si>
    <t>0096</t>
  </si>
  <si>
    <t>Fitchburg</t>
  </si>
  <si>
    <t>0097</t>
  </si>
  <si>
    <t>Foxborough</t>
  </si>
  <si>
    <t>0099</t>
  </si>
  <si>
    <t>Framingham</t>
  </si>
  <si>
    <t>0100</t>
  </si>
  <si>
    <t>Franklin</t>
  </si>
  <si>
    <t>0101</t>
  </si>
  <si>
    <t>Gardner</t>
  </si>
  <si>
    <t>0103</t>
  </si>
  <si>
    <t>Georgetown</t>
  </si>
  <si>
    <t>0105</t>
  </si>
  <si>
    <t>Gloucester</t>
  </si>
  <si>
    <t>0107</t>
  </si>
  <si>
    <t>Grafton</t>
  </si>
  <si>
    <t>0110</t>
  </si>
  <si>
    <t>Granby</t>
  </si>
  <si>
    <t>0111</t>
  </si>
  <si>
    <t>Greenfield</t>
  </si>
  <si>
    <t>0114</t>
  </si>
  <si>
    <t>Hadley</t>
  </si>
  <si>
    <t>0117</t>
  </si>
  <si>
    <t>Halifax</t>
  </si>
  <si>
    <t>0118</t>
  </si>
  <si>
    <t>Hancock</t>
  </si>
  <si>
    <t>0121</t>
  </si>
  <si>
    <t>Hanover</t>
  </si>
  <si>
    <t>0122</t>
  </si>
  <si>
    <t>Harvard</t>
  </si>
  <si>
    <t>0125</t>
  </si>
  <si>
    <t>Hatfield</t>
  </si>
  <si>
    <t>0127</t>
  </si>
  <si>
    <t>Haverhill</t>
  </si>
  <si>
    <t>0128</t>
  </si>
  <si>
    <t>Hingham</t>
  </si>
  <si>
    <t>0131</t>
  </si>
  <si>
    <t>Holbrook</t>
  </si>
  <si>
    <t>0133</t>
  </si>
  <si>
    <t>Holland</t>
  </si>
  <si>
    <t>0135</t>
  </si>
  <si>
    <t>Holliston</t>
  </si>
  <si>
    <t>0136</t>
  </si>
  <si>
    <t>Holyoke</t>
  </si>
  <si>
    <t>0137</t>
  </si>
  <si>
    <t>Hopedale</t>
  </si>
  <si>
    <t>0138</t>
  </si>
  <si>
    <t>Hopkinton</t>
  </si>
  <si>
    <t>0139</t>
  </si>
  <si>
    <t>Hudson</t>
  </si>
  <si>
    <t>0141</t>
  </si>
  <si>
    <t>Hull</t>
  </si>
  <si>
    <t>0142</t>
  </si>
  <si>
    <t>Ipswich</t>
  </si>
  <si>
    <t>0144</t>
  </si>
  <si>
    <t>Kingston</t>
  </si>
  <si>
    <t>0145</t>
  </si>
  <si>
    <t>Lawrence</t>
  </si>
  <si>
    <t>0149</t>
  </si>
  <si>
    <t>Lee</t>
  </si>
  <si>
    <t>0150</t>
  </si>
  <si>
    <t>Leicester</t>
  </si>
  <si>
    <t>0151</t>
  </si>
  <si>
    <t>Lenox</t>
  </si>
  <si>
    <t>0152</t>
  </si>
  <si>
    <t>Leominster</t>
  </si>
  <si>
    <t>0153</t>
  </si>
  <si>
    <t>Lexington</t>
  </si>
  <si>
    <t>0155</t>
  </si>
  <si>
    <t>Lincoln</t>
  </si>
  <si>
    <t>0157</t>
  </si>
  <si>
    <t>Littleton</t>
  </si>
  <si>
    <t>0158</t>
  </si>
  <si>
    <t>Longmeadow</t>
  </si>
  <si>
    <t>0159</t>
  </si>
  <si>
    <t>Lowell</t>
  </si>
  <si>
    <t>0160</t>
  </si>
  <si>
    <t>Ludlow</t>
  </si>
  <si>
    <t>0161</t>
  </si>
  <si>
    <t>Lunenburg</t>
  </si>
  <si>
    <t>0162</t>
  </si>
  <si>
    <t>Lynn</t>
  </si>
  <si>
    <t>0163</t>
  </si>
  <si>
    <t>Lynnfield</t>
  </si>
  <si>
    <t>0164</t>
  </si>
  <si>
    <t>Malden</t>
  </si>
  <si>
    <t>0165</t>
  </si>
  <si>
    <t>Mansfield</t>
  </si>
  <si>
    <t>0167</t>
  </si>
  <si>
    <t>Marblehead</t>
  </si>
  <si>
    <t>0168</t>
  </si>
  <si>
    <t>Marion</t>
  </si>
  <si>
    <t>0169</t>
  </si>
  <si>
    <t>Marlborough</t>
  </si>
  <si>
    <t>0170</t>
  </si>
  <si>
    <t>Marshfield</t>
  </si>
  <si>
    <t>0171</t>
  </si>
  <si>
    <t>Mashpee</t>
  </si>
  <si>
    <t>0172</t>
  </si>
  <si>
    <t>Mattapoisett</t>
  </si>
  <si>
    <t>0173</t>
  </si>
  <si>
    <t>Maynard</t>
  </si>
  <si>
    <t>0174</t>
  </si>
  <si>
    <t>Medfield</t>
  </si>
  <si>
    <t>0175</t>
  </si>
  <si>
    <t>Medford</t>
  </si>
  <si>
    <t>0176</t>
  </si>
  <si>
    <t>Medway</t>
  </si>
  <si>
    <t>0177</t>
  </si>
  <si>
    <t>Melrose</t>
  </si>
  <si>
    <t>0178</t>
  </si>
  <si>
    <t>Methuen</t>
  </si>
  <si>
    <t>0181</t>
  </si>
  <si>
    <t>Middleborough</t>
  </si>
  <si>
    <t>0182</t>
  </si>
  <si>
    <t>Middleton</t>
  </si>
  <si>
    <t>0184</t>
  </si>
  <si>
    <t>Milford</t>
  </si>
  <si>
    <t>0185</t>
  </si>
  <si>
    <t>Millbury</t>
  </si>
  <si>
    <t>0186</t>
  </si>
  <si>
    <t>Millis</t>
  </si>
  <si>
    <t>0187</t>
  </si>
  <si>
    <t>Milton</t>
  </si>
  <si>
    <t>0189</t>
  </si>
  <si>
    <t>Monson</t>
  </si>
  <si>
    <t>0191</t>
  </si>
  <si>
    <t>Nahant</t>
  </si>
  <si>
    <t>0196</t>
  </si>
  <si>
    <t>Nantucket</t>
  </si>
  <si>
    <t>0197</t>
  </si>
  <si>
    <t>Natick</t>
  </si>
  <si>
    <t>0198</t>
  </si>
  <si>
    <t>Needham</t>
  </si>
  <si>
    <t>0199</t>
  </si>
  <si>
    <t>New Bedford</t>
  </si>
  <si>
    <t>0201</t>
  </si>
  <si>
    <t>Newburyport</t>
  </si>
  <si>
    <t>0204</t>
  </si>
  <si>
    <t>Newton</t>
  </si>
  <si>
    <t>0207</t>
  </si>
  <si>
    <t>Norfolk</t>
  </si>
  <si>
    <t>0208</t>
  </si>
  <si>
    <t>North Adams</t>
  </si>
  <si>
    <t>0209</t>
  </si>
  <si>
    <t>Northampton</t>
  </si>
  <si>
    <t>0210</t>
  </si>
  <si>
    <t>North Andover</t>
  </si>
  <si>
    <t>0211</t>
  </si>
  <si>
    <t>North Attleborough</t>
  </si>
  <si>
    <t>0212</t>
  </si>
  <si>
    <t>Northborough</t>
  </si>
  <si>
    <t>0213</t>
  </si>
  <si>
    <t>Northbridge</t>
  </si>
  <si>
    <t>0214</t>
  </si>
  <si>
    <t>North Brookfield</t>
  </si>
  <si>
    <t>0215</t>
  </si>
  <si>
    <t>North Reading</t>
  </si>
  <si>
    <t>0217</t>
  </si>
  <si>
    <t>Norton</t>
  </si>
  <si>
    <t>0218</t>
  </si>
  <si>
    <t>Norwell</t>
  </si>
  <si>
    <t>0219</t>
  </si>
  <si>
    <t>Norwood</t>
  </si>
  <si>
    <t>0220</t>
  </si>
  <si>
    <t>Oak Bluffs</t>
  </si>
  <si>
    <t>0221</t>
  </si>
  <si>
    <t>Orange</t>
  </si>
  <si>
    <t>0223</t>
  </si>
  <si>
    <t>Oxford</t>
  </si>
  <si>
    <t>0226</t>
  </si>
  <si>
    <t>Palmer</t>
  </si>
  <si>
    <t>0227</t>
  </si>
  <si>
    <t>Peabody</t>
  </si>
  <si>
    <t>0229</t>
  </si>
  <si>
    <t>Pelham</t>
  </si>
  <si>
    <t>0230</t>
  </si>
  <si>
    <t>Pembroke</t>
  </si>
  <si>
    <t>0231</t>
  </si>
  <si>
    <t>Petersham</t>
  </si>
  <si>
    <t>0234</t>
  </si>
  <si>
    <t>Pittsfield</t>
  </si>
  <si>
    <t>0236</t>
  </si>
  <si>
    <t>Plainville</t>
  </si>
  <si>
    <t>0238</t>
  </si>
  <si>
    <t>Plymouth</t>
  </si>
  <si>
    <t>0239</t>
  </si>
  <si>
    <t>Plympton</t>
  </si>
  <si>
    <t>0240</t>
  </si>
  <si>
    <t>Quincy</t>
  </si>
  <si>
    <t>0243</t>
  </si>
  <si>
    <t>Randolph</t>
  </si>
  <si>
    <t>0244</t>
  </si>
  <si>
    <t>Reading</t>
  </si>
  <si>
    <t>0246</t>
  </si>
  <si>
    <t>Revere</t>
  </si>
  <si>
    <t>0248</t>
  </si>
  <si>
    <t>Richmond</t>
  </si>
  <si>
    <t>0249</t>
  </si>
  <si>
    <t>Rochester</t>
  </si>
  <si>
    <t>0250</t>
  </si>
  <si>
    <t>Rockland</t>
  </si>
  <si>
    <t>0251</t>
  </si>
  <si>
    <t>Rockport</t>
  </si>
  <si>
    <t>0252</t>
  </si>
  <si>
    <t>Salem</t>
  </si>
  <si>
    <t>0258</t>
  </si>
  <si>
    <t>Sandwich</t>
  </si>
  <si>
    <t>0261</t>
  </si>
  <si>
    <t>Saugus</t>
  </si>
  <si>
    <t>0262</t>
  </si>
  <si>
    <t>Scituate</t>
  </si>
  <si>
    <t>0264</t>
  </si>
  <si>
    <t>Seekonk</t>
  </si>
  <si>
    <t>0265</t>
  </si>
  <si>
    <t>Sharon</t>
  </si>
  <si>
    <t>0266</t>
  </si>
  <si>
    <t>Sherborn</t>
  </si>
  <si>
    <t>0269</t>
  </si>
  <si>
    <t>Shrewsbury</t>
  </si>
  <si>
    <t>0271</t>
  </si>
  <si>
    <t>Shutesbury</t>
  </si>
  <si>
    <t>0272</t>
  </si>
  <si>
    <t>Somerset</t>
  </si>
  <si>
    <t>0273</t>
  </si>
  <si>
    <t>Somerville</t>
  </si>
  <si>
    <t>0274</t>
  </si>
  <si>
    <t>Southampton</t>
  </si>
  <si>
    <t>0275</t>
  </si>
  <si>
    <t>Southborough</t>
  </si>
  <si>
    <t>0276</t>
  </si>
  <si>
    <t>Southbridge</t>
  </si>
  <si>
    <t>0277</t>
  </si>
  <si>
    <t>South Hadley</t>
  </si>
  <si>
    <t>0278</t>
  </si>
  <si>
    <t>Springfield</t>
  </si>
  <si>
    <t>0281</t>
  </si>
  <si>
    <t>Stoneham</t>
  </si>
  <si>
    <t>0284</t>
  </si>
  <si>
    <t>Stoughton</t>
  </si>
  <si>
    <t>0285</t>
  </si>
  <si>
    <t>Sturbridge</t>
  </si>
  <si>
    <t>0287</t>
  </si>
  <si>
    <t>Sudbury</t>
  </si>
  <si>
    <t>0288</t>
  </si>
  <si>
    <t>Sunderland</t>
  </si>
  <si>
    <t>0289</t>
  </si>
  <si>
    <t>Sutton</t>
  </si>
  <si>
    <t>0290</t>
  </si>
  <si>
    <t>Swampscott</t>
  </si>
  <si>
    <t>0291</t>
  </si>
  <si>
    <t>Swansea</t>
  </si>
  <si>
    <t>0292</t>
  </si>
  <si>
    <t>Taunton</t>
  </si>
  <si>
    <t>0293</t>
  </si>
  <si>
    <t>Tewksbury</t>
  </si>
  <si>
    <t>0295</t>
  </si>
  <si>
    <t>Topsfield</t>
  </si>
  <si>
    <t>0298</t>
  </si>
  <si>
    <t>Truro</t>
  </si>
  <si>
    <t>0300</t>
  </si>
  <si>
    <t>Tyngsborough</t>
  </si>
  <si>
    <t>0301</t>
  </si>
  <si>
    <t>Uxbridge</t>
  </si>
  <si>
    <t>0304</t>
  </si>
  <si>
    <t>Wakefield</t>
  </si>
  <si>
    <t>0305</t>
  </si>
  <si>
    <t>Wales</t>
  </si>
  <si>
    <t>0306</t>
  </si>
  <si>
    <t>Walpole</t>
  </si>
  <si>
    <t>0307</t>
  </si>
  <si>
    <t>Waltham</t>
  </si>
  <si>
    <t>0308</t>
  </si>
  <si>
    <t>Ware</t>
  </si>
  <si>
    <t>0309</t>
  </si>
  <si>
    <t>Wareham</t>
  </si>
  <si>
    <t>0310</t>
  </si>
  <si>
    <t>Watertown</t>
  </si>
  <si>
    <t>0314</t>
  </si>
  <si>
    <t>Wayland</t>
  </si>
  <si>
    <t>0315</t>
  </si>
  <si>
    <t>Webster</t>
  </si>
  <si>
    <t>0316</t>
  </si>
  <si>
    <t>Wellesley</t>
  </si>
  <si>
    <t>0317</t>
  </si>
  <si>
    <t>Westborough</t>
  </si>
  <si>
    <t>0321</t>
  </si>
  <si>
    <t>West Boylston</t>
  </si>
  <si>
    <t>0322</t>
  </si>
  <si>
    <t>West Bridgewater</t>
  </si>
  <si>
    <t>0323</t>
  </si>
  <si>
    <t>Westfield</t>
  </si>
  <si>
    <t>0325</t>
  </si>
  <si>
    <t>Westford</t>
  </si>
  <si>
    <t>0326</t>
  </si>
  <si>
    <t>Westhampton</t>
  </si>
  <si>
    <t>0327</t>
  </si>
  <si>
    <t>Weston</t>
  </si>
  <si>
    <t>0330</t>
  </si>
  <si>
    <t>Westport</t>
  </si>
  <si>
    <t>0331</t>
  </si>
  <si>
    <t>West Springfield</t>
  </si>
  <si>
    <t>0332</t>
  </si>
  <si>
    <t>Westwood</t>
  </si>
  <si>
    <t>0335</t>
  </si>
  <si>
    <t>Weymouth</t>
  </si>
  <si>
    <t>0336</t>
  </si>
  <si>
    <t>Wilmington</t>
  </si>
  <si>
    <t>0342</t>
  </si>
  <si>
    <t>Winchendon</t>
  </si>
  <si>
    <t>0343</t>
  </si>
  <si>
    <t>Winchester</t>
  </si>
  <si>
    <t>0344</t>
  </si>
  <si>
    <t>Winthrop</t>
  </si>
  <si>
    <t>0346</t>
  </si>
  <si>
    <t>Woburn</t>
  </si>
  <si>
    <t>0347</t>
  </si>
  <si>
    <t>Worcester</t>
  </si>
  <si>
    <t>0348</t>
  </si>
  <si>
    <t>Worthington</t>
  </si>
  <si>
    <t>0349</t>
  </si>
  <si>
    <t>Wrentham</t>
  </si>
  <si>
    <t>0350</t>
  </si>
  <si>
    <t>Prospect Hill Academy Charter (District)</t>
  </si>
  <si>
    <t>0487</t>
  </si>
  <si>
    <t>Acton-Boxborough</t>
  </si>
  <si>
    <t>0600</t>
  </si>
  <si>
    <t>Hoosac Valley Regional</t>
  </si>
  <si>
    <t>0603</t>
  </si>
  <si>
    <t>Amherst-Pelham</t>
  </si>
  <si>
    <t>0605</t>
  </si>
  <si>
    <t>Ashburnham-Westminster</t>
  </si>
  <si>
    <t>0610</t>
  </si>
  <si>
    <t>Athol-Royalston</t>
  </si>
  <si>
    <t>0615</t>
  </si>
  <si>
    <t>Ayer Shirley School District</t>
  </si>
  <si>
    <t>0616</t>
  </si>
  <si>
    <t>Berkshire Hills</t>
  </si>
  <si>
    <t>0618</t>
  </si>
  <si>
    <t>Berlin-Boylston</t>
  </si>
  <si>
    <t>0620</t>
  </si>
  <si>
    <t>Blackstone-Millville</t>
  </si>
  <si>
    <t>0622</t>
  </si>
  <si>
    <t>Bridgewater-Raynham</t>
  </si>
  <si>
    <t>0625</t>
  </si>
  <si>
    <t>Central Berkshire</t>
  </si>
  <si>
    <t>0635</t>
  </si>
  <si>
    <t>Concord-Carlisle</t>
  </si>
  <si>
    <t>0640</t>
  </si>
  <si>
    <t>Dennis-Yarmouth</t>
  </si>
  <si>
    <t>0645</t>
  </si>
  <si>
    <t>Dighton-Rehoboth</t>
  </si>
  <si>
    <t>0650</t>
  </si>
  <si>
    <t>Dover-Sherborn</t>
  </si>
  <si>
    <t>0655</t>
  </si>
  <si>
    <t>Dudley-Charlton Reg</t>
  </si>
  <si>
    <t>0658</t>
  </si>
  <si>
    <t>Nauset</t>
  </si>
  <si>
    <t>0660</t>
  </si>
  <si>
    <t>Farmington River Reg</t>
  </si>
  <si>
    <t>0662</t>
  </si>
  <si>
    <t>Freetown-Lakeville</t>
  </si>
  <si>
    <t>0665</t>
  </si>
  <si>
    <t>Frontier</t>
  </si>
  <si>
    <t>0670</t>
  </si>
  <si>
    <t>Gateway</t>
  </si>
  <si>
    <t>0672</t>
  </si>
  <si>
    <t>Groton-Dunstable</t>
  </si>
  <si>
    <t>0673</t>
  </si>
  <si>
    <t>Gill-Montague</t>
  </si>
  <si>
    <t>0674</t>
  </si>
  <si>
    <t>Hamilton-Wenham</t>
  </si>
  <si>
    <t>0675</t>
  </si>
  <si>
    <t>Hampden-Wilbraham</t>
  </si>
  <si>
    <t>0680</t>
  </si>
  <si>
    <t>Hampshire</t>
  </si>
  <si>
    <t>0683</t>
  </si>
  <si>
    <t>Hawlemont</t>
  </si>
  <si>
    <t>0685</t>
  </si>
  <si>
    <t>King Philip</t>
  </si>
  <si>
    <t>0690</t>
  </si>
  <si>
    <t>Lincoln-Sudbury</t>
  </si>
  <si>
    <t>0695</t>
  </si>
  <si>
    <t>Manchester Essex Regional</t>
  </si>
  <si>
    <t>0698</t>
  </si>
  <si>
    <t>Martha's Vineyard</t>
  </si>
  <si>
    <t>0700</t>
  </si>
  <si>
    <t>Masconomet</t>
  </si>
  <si>
    <t>0705</t>
  </si>
  <si>
    <t>Mendon-Upton</t>
  </si>
  <si>
    <t>0710</t>
  </si>
  <si>
    <t>Monomoy Regional School District</t>
  </si>
  <si>
    <t>0712</t>
  </si>
  <si>
    <t>Mount Greylock</t>
  </si>
  <si>
    <t>0715</t>
  </si>
  <si>
    <t>Mohawk Trail</t>
  </si>
  <si>
    <t>0717</t>
  </si>
  <si>
    <t>Narragansett</t>
  </si>
  <si>
    <t>0720</t>
  </si>
  <si>
    <t>Nashoba</t>
  </si>
  <si>
    <t>0725</t>
  </si>
  <si>
    <t>New Salem-Wendell</t>
  </si>
  <si>
    <t>0728</t>
  </si>
  <si>
    <t>Northboro-Southboro</t>
  </si>
  <si>
    <t>0730</t>
  </si>
  <si>
    <t>North Middlesex</t>
  </si>
  <si>
    <t>0735</t>
  </si>
  <si>
    <t>Old Rochester</t>
  </si>
  <si>
    <t>0740</t>
  </si>
  <si>
    <t>Pentucket</t>
  </si>
  <si>
    <t>0745</t>
  </si>
  <si>
    <t>Pioneer Valley</t>
  </si>
  <si>
    <t>0750</t>
  </si>
  <si>
    <t>Quabbin</t>
  </si>
  <si>
    <t>0753</t>
  </si>
  <si>
    <t>Ralph C Mahar</t>
  </si>
  <si>
    <t>0755</t>
  </si>
  <si>
    <t>Silver Lake</t>
  </si>
  <si>
    <t>0760</t>
  </si>
  <si>
    <t>Somerset Berkley Regional School District</t>
  </si>
  <si>
    <t>0763</t>
  </si>
  <si>
    <t>Southern Berkshire</t>
  </si>
  <si>
    <t>0765</t>
  </si>
  <si>
    <t>Southwick-Tolland-Granville Regional School District</t>
  </si>
  <si>
    <t>0766</t>
  </si>
  <si>
    <t>Spencer-E Brookfield</t>
  </si>
  <si>
    <t>0767</t>
  </si>
  <si>
    <t>Triton</t>
  </si>
  <si>
    <t>0773</t>
  </si>
  <si>
    <t>Wachusett</t>
  </si>
  <si>
    <t>0775</t>
  </si>
  <si>
    <t>Quaboag Regional</t>
  </si>
  <si>
    <t>0778</t>
  </si>
  <si>
    <t>Whitman-Hanson</t>
  </si>
  <si>
    <t>0780</t>
  </si>
  <si>
    <t>Essex North Shore Agricultural and Technical School District</t>
  </si>
  <si>
    <t>0817</t>
  </si>
  <si>
    <t>Greater Lawrence Regional Vocational Technical</t>
  </si>
  <si>
    <t>0823</t>
  </si>
  <si>
    <t>Grand Total</t>
  </si>
  <si>
    <t>Number of Eligible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</si>
</sst>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165" fontId="0" fillId="0" borderId="0" xfId="1" applyNumberFormat="1" applyFont="1"/>
    <xf numFmtId="165" fontId="2" fillId="5" borderId="2" xfId="1" applyNumberFormat="1" applyFont="1" applyFill="1" applyBorder="1"/>
    <xf numFmtId="0" fontId="2" fillId="5" borderId="2" xfId="0" applyFont="1" applyFill="1" applyBorder="1"/>
    <xf numFmtId="0" fontId="2" fillId="3" borderId="2" xfId="0" applyFont="1" applyFill="1" applyBorder="1" applyAlignment="1">
      <alignment horizontal="center" wrapText="1"/>
    </xf>
    <xf numFmtId="164" fontId="2" fillId="3" borderId="2" xfId="1" applyNumberFormat="1" applyFont="1" applyFill="1" applyBorder="1" applyAlignment="1">
      <alignment horizontal="center" wrapText="1"/>
    </xf>
    <xf numFmtId="165" fontId="2" fillId="4" borderId="2" xfId="1" applyNumberFormat="1" applyFont="1" applyFill="1" applyBorder="1" applyAlignment="1">
      <alignment horizontal="center" wrapText="1"/>
    </xf>
    <xf numFmtId="165" fontId="2" fillId="5" borderId="2" xfId="1" applyNumberFormat="1" applyFont="1" applyFill="1" applyBorder="1" applyAlignment="1">
      <alignment horizontal="center" wrapText="1"/>
    </xf>
    <xf numFmtId="14" fontId="2" fillId="5" borderId="2" xfId="0" applyNumberFormat="1" applyFont="1" applyFill="1" applyBorder="1" applyAlignment="1">
      <alignment horizontal="center" wrapText="1"/>
    </xf>
    <xf numFmtId="165" fontId="2" fillId="3" borderId="0" xfId="1" applyNumberFormat="1" applyFont="1" applyFill="1"/>
    <xf numFmtId="165" fontId="2" fillId="4" borderId="0" xfId="1" applyNumberFormat="1" applyFont="1" applyFill="1"/>
    <xf numFmtId="14" fontId="0" fillId="0" borderId="0" xfId="0" applyNumberFormat="1"/>
    <xf numFmtId="165" fontId="0" fillId="0" borderId="0" xfId="0" applyNumberFormat="1"/>
    <xf numFmtId="165" fontId="0" fillId="0" borderId="0" xfId="1" applyNumberFormat="1" applyFont="1" applyFill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5" fontId="2" fillId="0" borderId="3" xfId="1" applyNumberFormat="1" applyFont="1" applyBorder="1"/>
    <xf numFmtId="165" fontId="2" fillId="3" borderId="3" xfId="1" applyNumberFormat="1" applyFont="1" applyFill="1" applyBorder="1"/>
    <xf numFmtId="165" fontId="2" fillId="4" borderId="3" xfId="1" applyNumberFormat="1" applyFont="1" applyFill="1" applyBorder="1"/>
    <xf numFmtId="165" fontId="2" fillId="0" borderId="0" xfId="1" applyNumberFormat="1" applyFont="1"/>
    <xf numFmtId="14" fontId="3" fillId="2" borderId="4" xfId="0" applyNumberFormat="1" applyFont="1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3" borderId="8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164" fontId="2" fillId="3" borderId="1" xfId="1" applyNumberFormat="1" applyFont="1" applyFill="1" applyBorder="1" applyAlignment="1">
      <alignment horizontal="center" wrapText="1"/>
    </xf>
    <xf numFmtId="165" fontId="2" fillId="4" borderId="8" xfId="1" applyNumberFormat="1" applyFont="1" applyFill="1" applyBorder="1" applyAlignment="1">
      <alignment horizontal="center" wrapText="1"/>
    </xf>
    <xf numFmtId="165" fontId="2" fillId="4" borderId="9" xfId="1" applyNumberFormat="1" applyFont="1" applyFill="1" applyBorder="1" applyAlignment="1">
      <alignment horizontal="center" wrapText="1"/>
    </xf>
    <xf numFmtId="165" fontId="2" fillId="4" borderId="1" xfId="1" applyNumberFormat="1" applyFont="1" applyFill="1" applyBorder="1" applyAlignment="1">
      <alignment horizontal="center" wrapText="1"/>
    </xf>
    <xf numFmtId="165" fontId="2" fillId="5" borderId="8" xfId="1" applyNumberFormat="1" applyFont="1" applyFill="1" applyBorder="1" applyAlignment="1">
      <alignment horizontal="center" wrapText="1"/>
    </xf>
    <xf numFmtId="165" fontId="2" fillId="5" borderId="9" xfId="1" applyNumberFormat="1" applyFont="1" applyFill="1" applyBorder="1" applyAlignment="1">
      <alignment horizontal="center" wrapText="1"/>
    </xf>
    <xf numFmtId="14" fontId="2" fillId="5" borderId="1" xfId="0" applyNumberFormat="1" applyFont="1" applyFill="1" applyBorder="1" applyAlignment="1">
      <alignment horizontal="center" wrapText="1"/>
    </xf>
    <xf numFmtId="165" fontId="2" fillId="5" borderId="1" xfId="1" applyNumberFormat="1" applyFont="1" applyFill="1" applyBorder="1" applyAlignment="1">
      <alignment horizontal="center" wrapText="1"/>
    </xf>
    <xf numFmtId="164" fontId="2" fillId="3" borderId="6" xfId="1" applyNumberFormat="1" applyFont="1" applyFill="1" applyBorder="1" applyAlignment="1"/>
    <xf numFmtId="164" fontId="2" fillId="3" borderId="5" xfId="1" applyNumberFormat="1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165" fontId="2" fillId="4" borderId="5" xfId="1" applyNumberFormat="1" applyFont="1" applyFill="1" applyBorder="1" applyAlignment="1">
      <alignment horizontal="center"/>
    </xf>
    <xf numFmtId="165" fontId="2" fillId="4" borderId="6" xfId="1" applyNumberFormat="1" applyFont="1" applyFill="1" applyBorder="1" applyAlignment="1">
      <alignment horizontal="center"/>
    </xf>
    <xf numFmtId="165" fontId="2" fillId="4" borderId="7" xfId="1" applyNumberFormat="1" applyFont="1" applyFill="1" applyBorder="1" applyAlignment="1">
      <alignment horizontal="center"/>
    </xf>
    <xf numFmtId="165" fontId="2" fillId="5" borderId="5" xfId="1" applyNumberFormat="1" applyFont="1" applyFill="1" applyBorder="1" applyAlignment="1">
      <alignment horizontal="center"/>
    </xf>
    <xf numFmtId="165" fontId="2" fillId="5" borderId="6" xfId="1" applyNumberFormat="1" applyFont="1" applyFill="1" applyBorder="1" applyAlignment="1">
      <alignment horizontal="center"/>
    </xf>
    <xf numFmtId="165" fontId="2" fillId="5" borderId="7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4BD0-4201-44CF-8445-8CF0C3064FE9}">
  <sheetPr>
    <tabColor rgb="FF00B050"/>
  </sheetPr>
  <dimension ref="A1:Y282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0.28515625" customWidth="1"/>
    <col min="2" max="2" width="12.42578125" style="1" customWidth="1"/>
    <col min="3" max="3" width="13" customWidth="1"/>
    <col min="4" max="4" width="14.7109375" style="2" customWidth="1"/>
    <col min="5" max="5" width="12.85546875" style="2" customWidth="1"/>
    <col min="6" max="6" width="15.5703125" style="2" customWidth="1"/>
    <col min="7" max="7" width="14.7109375" style="2" customWidth="1"/>
    <col min="8" max="8" width="17" style="3" bestFit="1" customWidth="1"/>
    <col min="9" max="9" width="18.5703125" style="4" customWidth="1"/>
    <col min="10" max="10" width="17" style="4" bestFit="1" customWidth="1"/>
    <col min="11" max="11" width="15" style="4" bestFit="1" customWidth="1"/>
    <col min="12" max="12" width="17" style="4" bestFit="1" customWidth="1"/>
    <col min="13" max="13" width="15.5703125" style="4" customWidth="1"/>
    <col min="14" max="14" width="17" style="4" bestFit="1" customWidth="1"/>
    <col min="15" max="15" width="15.140625" style="4" bestFit="1" customWidth="1"/>
    <col min="16" max="16" width="12.7109375" customWidth="1"/>
    <col min="17" max="17" width="15.140625" style="4" bestFit="1" customWidth="1"/>
    <col min="18" max="18" width="9" hidden="1" customWidth="1"/>
    <col min="19" max="19" width="15.140625" style="4" bestFit="1" customWidth="1"/>
    <col min="20" max="20" width="9" hidden="1" customWidth="1"/>
    <col min="21" max="21" width="15.140625" style="4" bestFit="1" customWidth="1"/>
    <col min="22" max="22" width="9" hidden="1" customWidth="1"/>
    <col min="23" max="23" width="9" style="4" hidden="1" customWidth="1"/>
    <col min="24" max="24" width="9" hidden="1" customWidth="1"/>
  </cols>
  <sheetData>
    <row r="1" spans="1:25" ht="15.75" thickBot="1" x14ac:dyDescent="0.3">
      <c r="A1" s="23" t="s">
        <v>0</v>
      </c>
    </row>
    <row r="2" spans="1:25" ht="15.75" thickBot="1" x14ac:dyDescent="0.3">
      <c r="A2" s="24"/>
      <c r="B2" s="25"/>
      <c r="C2" s="36"/>
      <c r="D2" s="37" t="s">
        <v>1</v>
      </c>
      <c r="E2" s="38"/>
      <c r="F2" s="38"/>
      <c r="G2" s="38"/>
      <c r="H2" s="39"/>
      <c r="I2" s="40" t="s">
        <v>2</v>
      </c>
      <c r="J2" s="41"/>
      <c r="K2" s="41"/>
      <c r="L2" s="41"/>
      <c r="M2" s="41"/>
      <c r="N2" s="42"/>
      <c r="O2" s="43" t="s">
        <v>3</v>
      </c>
      <c r="P2" s="44"/>
      <c r="Q2" s="44"/>
      <c r="R2" s="44"/>
      <c r="S2" s="44"/>
      <c r="T2" s="44"/>
      <c r="U2" s="44"/>
      <c r="V2" s="45"/>
      <c r="W2" s="5"/>
      <c r="X2" s="6"/>
    </row>
    <row r="3" spans="1:25" ht="60.75" thickBot="1" x14ac:dyDescent="0.3">
      <c r="A3" s="26" t="s">
        <v>4</v>
      </c>
      <c r="B3" s="27" t="s">
        <v>5</v>
      </c>
      <c r="C3" s="7" t="s">
        <v>582</v>
      </c>
      <c r="D3" s="28" t="s">
        <v>6</v>
      </c>
      <c r="E3" s="8" t="s">
        <v>7</v>
      </c>
      <c r="F3" s="28" t="s">
        <v>8</v>
      </c>
      <c r="G3" s="8" t="s">
        <v>9</v>
      </c>
      <c r="H3" s="28" t="s">
        <v>10</v>
      </c>
      <c r="I3" s="29" t="s">
        <v>11</v>
      </c>
      <c r="J3" s="31" t="s">
        <v>12</v>
      </c>
      <c r="K3" s="9" t="s">
        <v>13</v>
      </c>
      <c r="L3" s="31" t="s">
        <v>14</v>
      </c>
      <c r="M3" s="31" t="s">
        <v>15</v>
      </c>
      <c r="N3" s="30" t="s">
        <v>16</v>
      </c>
      <c r="O3" s="32" t="s">
        <v>17</v>
      </c>
      <c r="P3" s="34" t="s">
        <v>18</v>
      </c>
      <c r="Q3" s="10" t="s">
        <v>19</v>
      </c>
      <c r="R3" s="11" t="s">
        <v>20</v>
      </c>
      <c r="S3" s="35" t="s">
        <v>21</v>
      </c>
      <c r="T3" s="11" t="s">
        <v>22</v>
      </c>
      <c r="U3" s="10" t="s">
        <v>23</v>
      </c>
      <c r="V3" s="33" t="s">
        <v>24</v>
      </c>
      <c r="W3" s="10" t="s">
        <v>25</v>
      </c>
      <c r="X3" s="10" t="s">
        <v>26</v>
      </c>
    </row>
    <row r="4" spans="1:25" x14ac:dyDescent="0.25">
      <c r="A4" t="s">
        <v>27</v>
      </c>
      <c r="B4" s="1" t="s">
        <v>28</v>
      </c>
      <c r="C4">
        <v>36</v>
      </c>
      <c r="D4" s="4">
        <v>4221915</v>
      </c>
      <c r="E4" s="4">
        <v>1887084</v>
      </c>
      <c r="F4" s="4">
        <v>1437431</v>
      </c>
      <c r="G4" s="4">
        <v>897400</v>
      </c>
      <c r="H4" s="12">
        <f>F4+G4</f>
        <v>2334831</v>
      </c>
      <c r="I4" s="4">
        <v>27033</v>
      </c>
      <c r="J4" s="4">
        <v>1057799</v>
      </c>
      <c r="K4" s="4">
        <v>15318</v>
      </c>
      <c r="L4" s="4">
        <v>541245</v>
      </c>
      <c r="N4" s="13">
        <f>SUM(I4:M4)</f>
        <v>1641395</v>
      </c>
      <c r="O4" s="4">
        <v>410349</v>
      </c>
      <c r="P4" s="14">
        <v>45929</v>
      </c>
      <c r="Q4" s="4">
        <v>410349</v>
      </c>
      <c r="S4" s="4">
        <v>410349</v>
      </c>
      <c r="U4" s="4">
        <v>410348</v>
      </c>
      <c r="Y4" s="15"/>
    </row>
    <row r="5" spans="1:25" x14ac:dyDescent="0.25">
      <c r="A5" t="s">
        <v>29</v>
      </c>
      <c r="B5" s="1" t="s">
        <v>30</v>
      </c>
      <c r="C5">
        <v>15</v>
      </c>
      <c r="D5" s="4">
        <v>1154071</v>
      </c>
      <c r="E5" s="4">
        <v>733866</v>
      </c>
      <c r="F5" s="4">
        <v>186916</v>
      </c>
      <c r="G5" s="4">
        <v>233289</v>
      </c>
      <c r="H5" s="12">
        <f t="shared" ref="H5:H68" si="0">F5+G5</f>
        <v>420205</v>
      </c>
      <c r="I5" s="4">
        <v>0</v>
      </c>
      <c r="J5" s="4">
        <v>140187</v>
      </c>
      <c r="K5" s="4">
        <v>0</v>
      </c>
      <c r="L5" s="4">
        <v>143146</v>
      </c>
      <c r="N5" s="13">
        <f t="shared" ref="N5:N68" si="1">SUM(I5:M5)</f>
        <v>283333</v>
      </c>
      <c r="O5" s="4">
        <v>70833</v>
      </c>
      <c r="P5" s="14">
        <v>45929</v>
      </c>
      <c r="Q5" s="4">
        <v>70833</v>
      </c>
      <c r="S5" s="4">
        <v>70833</v>
      </c>
      <c r="U5" s="4">
        <v>70834</v>
      </c>
      <c r="Y5" s="15"/>
    </row>
    <row r="6" spans="1:25" x14ac:dyDescent="0.25">
      <c r="A6" t="s">
        <v>31</v>
      </c>
      <c r="B6" s="1" t="s">
        <v>32</v>
      </c>
      <c r="C6">
        <v>33</v>
      </c>
      <c r="D6" s="4">
        <v>4137630</v>
      </c>
      <c r="E6" s="4">
        <v>1729827</v>
      </c>
      <c r="F6" s="4">
        <v>1944460</v>
      </c>
      <c r="G6" s="4">
        <v>463343</v>
      </c>
      <c r="H6" s="12">
        <f t="shared" si="0"/>
        <v>2407803</v>
      </c>
      <c r="I6" s="4">
        <v>0</v>
      </c>
      <c r="J6" s="4">
        <v>1458345</v>
      </c>
      <c r="K6" s="4">
        <v>0</v>
      </c>
      <c r="L6" s="4">
        <v>284307</v>
      </c>
      <c r="N6" s="13">
        <f t="shared" si="1"/>
        <v>1742652</v>
      </c>
      <c r="O6" s="4">
        <v>435663</v>
      </c>
      <c r="P6" s="14">
        <v>45929</v>
      </c>
      <c r="Q6" s="4">
        <v>435663</v>
      </c>
      <c r="S6" s="4">
        <v>435663</v>
      </c>
      <c r="U6" s="4">
        <v>435663</v>
      </c>
      <c r="Y6" s="15"/>
    </row>
    <row r="7" spans="1:25" x14ac:dyDescent="0.25">
      <c r="A7" t="s">
        <v>33</v>
      </c>
      <c r="B7" s="1" t="s">
        <v>34</v>
      </c>
      <c r="C7">
        <v>39</v>
      </c>
      <c r="D7" s="4">
        <v>3983356</v>
      </c>
      <c r="E7" s="4">
        <v>1991922</v>
      </c>
      <c r="F7" s="4">
        <v>1459842</v>
      </c>
      <c r="G7" s="4">
        <v>531593</v>
      </c>
      <c r="H7" s="12">
        <f t="shared" si="0"/>
        <v>1991435</v>
      </c>
      <c r="I7" s="4">
        <v>0</v>
      </c>
      <c r="J7" s="4">
        <v>1094881</v>
      </c>
      <c r="K7" s="4">
        <v>0</v>
      </c>
      <c r="L7" s="4">
        <v>326185</v>
      </c>
      <c r="N7" s="13">
        <f t="shared" si="1"/>
        <v>1421066</v>
      </c>
      <c r="O7" s="4">
        <v>355267</v>
      </c>
      <c r="P7" s="14">
        <v>45929</v>
      </c>
      <c r="Q7" s="4">
        <v>355267</v>
      </c>
      <c r="S7" s="4">
        <v>355267</v>
      </c>
      <c r="U7" s="4">
        <v>355265</v>
      </c>
      <c r="Y7" s="15"/>
    </row>
    <row r="8" spans="1:25" x14ac:dyDescent="0.25">
      <c r="A8" t="s">
        <v>35</v>
      </c>
      <c r="B8" s="1" t="s">
        <v>36</v>
      </c>
      <c r="C8">
        <v>11</v>
      </c>
      <c r="D8" s="4">
        <v>925970</v>
      </c>
      <c r="E8" s="4">
        <v>576609</v>
      </c>
      <c r="F8" s="4">
        <v>237680</v>
      </c>
      <c r="G8" s="4">
        <v>111681</v>
      </c>
      <c r="H8" s="12">
        <f t="shared" si="0"/>
        <v>349361</v>
      </c>
      <c r="I8" s="4">
        <v>0</v>
      </c>
      <c r="J8" s="4">
        <v>178260</v>
      </c>
      <c r="K8" s="4">
        <v>0</v>
      </c>
      <c r="L8" s="4">
        <v>68528</v>
      </c>
      <c r="N8" s="13">
        <f t="shared" si="1"/>
        <v>246788</v>
      </c>
      <c r="O8" s="4">
        <v>61697</v>
      </c>
      <c r="P8" s="14">
        <v>45929</v>
      </c>
      <c r="Q8" s="4">
        <v>61697</v>
      </c>
      <c r="S8" s="4">
        <v>61697</v>
      </c>
      <c r="U8" s="4">
        <v>61697</v>
      </c>
      <c r="Y8" s="15"/>
    </row>
    <row r="9" spans="1:25" x14ac:dyDescent="0.25">
      <c r="A9" t="s">
        <v>37</v>
      </c>
      <c r="B9" s="1" t="s">
        <v>38</v>
      </c>
      <c r="C9">
        <v>53</v>
      </c>
      <c r="D9" s="4">
        <v>8705948</v>
      </c>
      <c r="E9" s="4">
        <v>2778207</v>
      </c>
      <c r="F9" s="4">
        <v>4512798</v>
      </c>
      <c r="G9" s="4">
        <v>1414944</v>
      </c>
      <c r="H9" s="12">
        <f t="shared" si="0"/>
        <v>5927742</v>
      </c>
      <c r="I9" s="4">
        <v>0</v>
      </c>
      <c r="J9" s="4">
        <v>3384598</v>
      </c>
      <c r="K9" s="4">
        <v>0</v>
      </c>
      <c r="L9" s="4">
        <v>868209</v>
      </c>
      <c r="M9" s="16">
        <v>-13295</v>
      </c>
      <c r="N9" s="13">
        <f t="shared" si="1"/>
        <v>4239512</v>
      </c>
      <c r="O9" s="4">
        <v>1059878</v>
      </c>
      <c r="P9" s="14">
        <v>45929</v>
      </c>
      <c r="Q9" s="4">
        <v>1059878</v>
      </c>
      <c r="S9" s="4">
        <v>1059878</v>
      </c>
      <c r="U9" s="4">
        <v>1059878</v>
      </c>
      <c r="Y9" s="15"/>
    </row>
    <row r="10" spans="1:25" x14ac:dyDescent="0.25">
      <c r="A10" t="s">
        <v>39</v>
      </c>
      <c r="B10" s="1" t="s">
        <v>40</v>
      </c>
      <c r="C10">
        <v>58</v>
      </c>
      <c r="D10" s="4">
        <v>6032577</v>
      </c>
      <c r="E10" s="4">
        <v>2961674</v>
      </c>
      <c r="F10" s="4">
        <v>2519434</v>
      </c>
      <c r="G10" s="4">
        <v>551469</v>
      </c>
      <c r="H10" s="12">
        <f t="shared" si="0"/>
        <v>3070903</v>
      </c>
      <c r="I10" s="4">
        <v>0</v>
      </c>
      <c r="J10" s="4">
        <v>1889576</v>
      </c>
      <c r="K10" s="4">
        <v>0</v>
      </c>
      <c r="L10" s="4">
        <v>338381</v>
      </c>
      <c r="M10" s="16"/>
      <c r="N10" s="13">
        <f t="shared" si="1"/>
        <v>2227957</v>
      </c>
      <c r="O10" s="4">
        <v>556989</v>
      </c>
      <c r="P10" s="14">
        <v>45929</v>
      </c>
      <c r="Q10" s="4">
        <v>556989</v>
      </c>
      <c r="S10" s="4">
        <v>556989</v>
      </c>
      <c r="U10" s="4">
        <v>556990</v>
      </c>
      <c r="Y10" s="15"/>
    </row>
    <row r="11" spans="1:25" x14ac:dyDescent="0.25">
      <c r="A11" t="s">
        <v>41</v>
      </c>
      <c r="B11" s="1" t="s">
        <v>42</v>
      </c>
      <c r="C11">
        <v>29</v>
      </c>
      <c r="D11" s="4">
        <v>4237779</v>
      </c>
      <c r="E11" s="4">
        <v>1520151</v>
      </c>
      <c r="F11" s="4">
        <v>1892498</v>
      </c>
      <c r="G11" s="4">
        <v>825130</v>
      </c>
      <c r="H11" s="12">
        <f t="shared" si="0"/>
        <v>2717628</v>
      </c>
      <c r="I11" s="4">
        <v>0</v>
      </c>
      <c r="J11" s="4">
        <v>1419373</v>
      </c>
      <c r="K11" s="4">
        <v>0</v>
      </c>
      <c r="L11" s="4">
        <v>506300</v>
      </c>
      <c r="M11" s="16"/>
      <c r="N11" s="13">
        <f t="shared" si="1"/>
        <v>1925673</v>
      </c>
      <c r="O11" s="4">
        <v>481418</v>
      </c>
      <c r="P11" s="14">
        <v>45929</v>
      </c>
      <c r="Q11" s="4">
        <v>481418</v>
      </c>
      <c r="S11" s="4">
        <v>481418</v>
      </c>
      <c r="U11" s="4">
        <v>481419</v>
      </c>
      <c r="Y11" s="15"/>
    </row>
    <row r="12" spans="1:25" x14ac:dyDescent="0.25">
      <c r="A12" t="s">
        <v>43</v>
      </c>
      <c r="B12" s="1" t="s">
        <v>44</v>
      </c>
      <c r="C12">
        <v>40</v>
      </c>
      <c r="D12" s="4">
        <v>6303217</v>
      </c>
      <c r="E12" s="4">
        <v>2044341</v>
      </c>
      <c r="F12" s="4">
        <v>3352651</v>
      </c>
      <c r="G12" s="4">
        <v>906225</v>
      </c>
      <c r="H12" s="12">
        <f t="shared" si="0"/>
        <v>4258876</v>
      </c>
      <c r="I12" s="4">
        <v>0</v>
      </c>
      <c r="J12" s="4">
        <v>2514488</v>
      </c>
      <c r="K12" s="4">
        <v>0</v>
      </c>
      <c r="L12" s="4">
        <v>556060</v>
      </c>
      <c r="M12" s="16"/>
      <c r="N12" s="13">
        <f t="shared" si="1"/>
        <v>3070548</v>
      </c>
      <c r="O12" s="4">
        <v>767637</v>
      </c>
      <c r="P12" s="14">
        <v>45929</v>
      </c>
      <c r="Q12" s="4">
        <v>767637</v>
      </c>
      <c r="S12" s="4">
        <v>767637</v>
      </c>
      <c r="U12" s="4">
        <v>767637</v>
      </c>
      <c r="Y12" s="15"/>
    </row>
    <row r="13" spans="1:25" x14ac:dyDescent="0.25">
      <c r="A13" t="s">
        <v>45</v>
      </c>
      <c r="B13" s="1" t="s">
        <v>46</v>
      </c>
      <c r="C13">
        <v>26</v>
      </c>
      <c r="D13" s="4">
        <v>2283876</v>
      </c>
      <c r="E13" s="4">
        <v>1336685</v>
      </c>
      <c r="F13" s="4">
        <v>625979</v>
      </c>
      <c r="G13" s="4">
        <v>321213</v>
      </c>
      <c r="H13" s="12">
        <f t="shared" si="0"/>
        <v>947192</v>
      </c>
      <c r="I13" s="4">
        <v>0</v>
      </c>
      <c r="J13" s="4">
        <v>469484</v>
      </c>
      <c r="K13" s="4">
        <v>0</v>
      </c>
      <c r="L13" s="4">
        <v>197096</v>
      </c>
      <c r="M13" s="16"/>
      <c r="N13" s="13">
        <f t="shared" si="1"/>
        <v>666580</v>
      </c>
      <c r="O13" s="4">
        <v>166645</v>
      </c>
      <c r="P13" s="14">
        <v>45929</v>
      </c>
      <c r="Q13" s="4">
        <v>166645</v>
      </c>
      <c r="S13" s="4">
        <v>166645</v>
      </c>
      <c r="U13" s="4">
        <v>166645</v>
      </c>
      <c r="Y13" s="15"/>
    </row>
    <row r="14" spans="1:25" x14ac:dyDescent="0.25">
      <c r="A14" t="s">
        <v>47</v>
      </c>
      <c r="B14" s="1" t="s">
        <v>48</v>
      </c>
      <c r="C14">
        <v>9</v>
      </c>
      <c r="D14" s="4">
        <v>1236666</v>
      </c>
      <c r="E14" s="4">
        <v>471771</v>
      </c>
      <c r="F14" s="4">
        <v>439683</v>
      </c>
      <c r="G14" s="4">
        <v>325212</v>
      </c>
      <c r="H14" s="12">
        <f t="shared" si="0"/>
        <v>764895</v>
      </c>
      <c r="I14" s="4">
        <v>0</v>
      </c>
      <c r="J14" s="4">
        <v>329762</v>
      </c>
      <c r="K14" s="4">
        <v>0</v>
      </c>
      <c r="L14" s="4">
        <v>199550</v>
      </c>
      <c r="M14" s="16"/>
      <c r="N14" s="13">
        <f t="shared" si="1"/>
        <v>529312</v>
      </c>
      <c r="O14" s="4">
        <v>132328</v>
      </c>
      <c r="P14" s="14">
        <v>45929</v>
      </c>
      <c r="Q14" s="4">
        <v>132328</v>
      </c>
      <c r="S14" s="4">
        <v>132328</v>
      </c>
      <c r="U14" s="4">
        <v>132328</v>
      </c>
      <c r="Y14" s="15"/>
    </row>
    <row r="15" spans="1:25" x14ac:dyDescent="0.25">
      <c r="A15" t="s">
        <v>49</v>
      </c>
      <c r="B15" s="1" t="s">
        <v>50</v>
      </c>
      <c r="C15">
        <v>63</v>
      </c>
      <c r="D15" s="4">
        <v>7194608</v>
      </c>
      <c r="E15" s="4">
        <v>3302397</v>
      </c>
      <c r="F15" s="4">
        <v>2830535</v>
      </c>
      <c r="G15" s="4">
        <v>1061676</v>
      </c>
      <c r="H15" s="12">
        <f t="shared" si="0"/>
        <v>3892211</v>
      </c>
      <c r="I15" s="4">
        <v>0</v>
      </c>
      <c r="J15" s="4">
        <v>2122901</v>
      </c>
      <c r="K15" s="4">
        <v>0</v>
      </c>
      <c r="L15" s="4">
        <v>651444</v>
      </c>
      <c r="M15" s="16"/>
      <c r="N15" s="13">
        <f t="shared" si="1"/>
        <v>2774345</v>
      </c>
      <c r="O15" s="4">
        <v>693586</v>
      </c>
      <c r="P15" s="14">
        <v>45929</v>
      </c>
      <c r="Q15" s="4">
        <v>693586</v>
      </c>
      <c r="S15" s="4">
        <v>693586</v>
      </c>
      <c r="U15" s="4">
        <v>693587</v>
      </c>
      <c r="Y15" s="15"/>
    </row>
    <row r="16" spans="1:25" x14ac:dyDescent="0.25">
      <c r="A16" t="s">
        <v>51</v>
      </c>
      <c r="B16" s="1" t="s">
        <v>52</v>
      </c>
      <c r="C16">
        <v>38</v>
      </c>
      <c r="D16" s="4">
        <v>6214553</v>
      </c>
      <c r="E16" s="4">
        <v>1991922</v>
      </c>
      <c r="F16" s="4">
        <v>3501180</v>
      </c>
      <c r="G16" s="4">
        <v>721451</v>
      </c>
      <c r="H16" s="12">
        <f t="shared" si="0"/>
        <v>4222631</v>
      </c>
      <c r="I16" s="4">
        <v>0</v>
      </c>
      <c r="J16" s="4">
        <v>2625885</v>
      </c>
      <c r="K16" s="4">
        <v>0</v>
      </c>
      <c r="L16" s="4">
        <v>442682</v>
      </c>
      <c r="M16" s="16"/>
      <c r="N16" s="13">
        <f t="shared" si="1"/>
        <v>3068567</v>
      </c>
      <c r="O16" s="4">
        <v>767142</v>
      </c>
      <c r="P16" s="14">
        <v>45929</v>
      </c>
      <c r="Q16" s="4">
        <v>767142</v>
      </c>
      <c r="S16" s="4">
        <v>767142</v>
      </c>
      <c r="U16" s="4">
        <v>767141</v>
      </c>
      <c r="Y16" s="15"/>
    </row>
    <row r="17" spans="1:25" x14ac:dyDescent="0.25">
      <c r="A17" t="s">
        <v>53</v>
      </c>
      <c r="B17" s="1" t="s">
        <v>54</v>
      </c>
      <c r="C17">
        <v>14</v>
      </c>
      <c r="D17" s="4">
        <v>1602991</v>
      </c>
      <c r="E17" s="4">
        <v>733866</v>
      </c>
      <c r="F17" s="4">
        <v>550514</v>
      </c>
      <c r="G17" s="4">
        <v>318611</v>
      </c>
      <c r="H17" s="12">
        <f t="shared" si="0"/>
        <v>869125</v>
      </c>
      <c r="I17" s="4">
        <v>0</v>
      </c>
      <c r="J17" s="4">
        <v>412885</v>
      </c>
      <c r="K17" s="4">
        <v>0</v>
      </c>
      <c r="L17" s="4">
        <v>195500</v>
      </c>
      <c r="M17" s="16"/>
      <c r="N17" s="13">
        <f t="shared" si="1"/>
        <v>608385</v>
      </c>
      <c r="O17" s="4">
        <v>152096</v>
      </c>
      <c r="P17" s="14">
        <v>45929</v>
      </c>
      <c r="Q17" s="4">
        <v>152096</v>
      </c>
      <c r="S17" s="4">
        <v>152096</v>
      </c>
      <c r="U17" s="4">
        <v>152097</v>
      </c>
      <c r="Y17" s="15"/>
    </row>
    <row r="18" spans="1:25" x14ac:dyDescent="0.25">
      <c r="A18" t="s">
        <v>55</v>
      </c>
      <c r="B18" s="1" t="s">
        <v>56</v>
      </c>
      <c r="C18">
        <v>32</v>
      </c>
      <c r="D18" s="4">
        <v>4216522</v>
      </c>
      <c r="E18" s="4">
        <v>1651199</v>
      </c>
      <c r="F18" s="4">
        <v>1477712</v>
      </c>
      <c r="G18" s="4">
        <v>1087612</v>
      </c>
      <c r="H18" s="12">
        <f t="shared" si="0"/>
        <v>2565324</v>
      </c>
      <c r="I18" s="4">
        <v>82772</v>
      </c>
      <c r="J18" s="4">
        <v>1046205</v>
      </c>
      <c r="K18" s="4">
        <v>204920</v>
      </c>
      <c r="L18" s="4">
        <v>541620</v>
      </c>
      <c r="M18" s="16"/>
      <c r="N18" s="13">
        <f t="shared" si="1"/>
        <v>1875517</v>
      </c>
      <c r="O18" s="4">
        <v>468879</v>
      </c>
      <c r="P18" s="14">
        <v>45929</v>
      </c>
      <c r="Q18" s="4">
        <v>468879</v>
      </c>
      <c r="S18" s="4">
        <v>468879</v>
      </c>
      <c r="U18" s="4">
        <v>468880</v>
      </c>
      <c r="Y18" s="15"/>
    </row>
    <row r="19" spans="1:25" x14ac:dyDescent="0.25">
      <c r="A19" t="s">
        <v>57</v>
      </c>
      <c r="B19" s="1" t="s">
        <v>58</v>
      </c>
      <c r="C19">
        <v>128</v>
      </c>
      <c r="D19" s="4">
        <v>14368231</v>
      </c>
      <c r="E19" s="4">
        <v>6631004</v>
      </c>
      <c r="F19" s="4">
        <v>5898210</v>
      </c>
      <c r="G19" s="4">
        <v>1839017</v>
      </c>
      <c r="H19" s="12">
        <f t="shared" si="0"/>
        <v>7737227</v>
      </c>
      <c r="I19" s="4">
        <v>67531</v>
      </c>
      <c r="J19" s="4">
        <v>4373009</v>
      </c>
      <c r="K19" s="4">
        <v>45735</v>
      </c>
      <c r="L19" s="4">
        <v>1100358</v>
      </c>
      <c r="M19" s="16"/>
      <c r="N19" s="13">
        <f t="shared" si="1"/>
        <v>5586633</v>
      </c>
      <c r="O19" s="4">
        <v>1396658</v>
      </c>
      <c r="P19" s="14">
        <v>45929</v>
      </c>
      <c r="Q19" s="4">
        <v>1396658</v>
      </c>
      <c r="S19" s="4">
        <v>1396658</v>
      </c>
      <c r="U19" s="4">
        <v>1396659</v>
      </c>
      <c r="Y19" s="15"/>
    </row>
    <row r="20" spans="1:25" x14ac:dyDescent="0.25">
      <c r="A20" t="s">
        <v>59</v>
      </c>
      <c r="B20" s="1" t="s">
        <v>60</v>
      </c>
      <c r="C20">
        <v>2</v>
      </c>
      <c r="D20" s="4">
        <v>120303</v>
      </c>
      <c r="E20" s="4">
        <v>104838</v>
      </c>
      <c r="F20" s="4">
        <v>13628</v>
      </c>
      <c r="G20" s="4">
        <v>1837</v>
      </c>
      <c r="H20" s="12">
        <f t="shared" si="0"/>
        <v>15465</v>
      </c>
      <c r="I20" s="4">
        <v>0</v>
      </c>
      <c r="J20" s="4">
        <v>10221</v>
      </c>
      <c r="K20" s="4">
        <v>0</v>
      </c>
      <c r="L20" s="4">
        <v>1127</v>
      </c>
      <c r="M20" s="16"/>
      <c r="N20" s="13">
        <f t="shared" si="1"/>
        <v>11348</v>
      </c>
      <c r="O20" s="4">
        <v>2837</v>
      </c>
      <c r="P20" s="14">
        <v>45929</v>
      </c>
      <c r="Q20" s="4">
        <v>2837</v>
      </c>
      <c r="S20" s="4">
        <v>2837</v>
      </c>
      <c r="U20" s="4">
        <v>2837</v>
      </c>
      <c r="Y20" s="15"/>
    </row>
    <row r="21" spans="1:25" x14ac:dyDescent="0.25">
      <c r="A21" t="s">
        <v>61</v>
      </c>
      <c r="B21" s="1" t="s">
        <v>62</v>
      </c>
      <c r="C21">
        <v>68</v>
      </c>
      <c r="D21" s="4">
        <v>8741283</v>
      </c>
      <c r="E21" s="4">
        <v>3538283</v>
      </c>
      <c r="F21" s="4">
        <v>4125822</v>
      </c>
      <c r="G21" s="4">
        <v>1077179</v>
      </c>
      <c r="H21" s="12">
        <f t="shared" si="0"/>
        <v>5203001</v>
      </c>
      <c r="I21" s="4">
        <v>157142</v>
      </c>
      <c r="J21" s="4">
        <v>2976509</v>
      </c>
      <c r="K21" s="4">
        <v>73413</v>
      </c>
      <c r="L21" s="4">
        <v>615911</v>
      </c>
      <c r="M21" s="16"/>
      <c r="N21" s="13">
        <f t="shared" si="1"/>
        <v>3822975</v>
      </c>
      <c r="O21" s="4">
        <v>955744</v>
      </c>
      <c r="P21" s="14">
        <v>45929</v>
      </c>
      <c r="Q21" s="4">
        <v>955744</v>
      </c>
      <c r="S21" s="4">
        <v>955744</v>
      </c>
      <c r="U21" s="4">
        <v>955743</v>
      </c>
      <c r="Y21" s="15"/>
    </row>
    <row r="22" spans="1:25" x14ac:dyDescent="0.25">
      <c r="A22" t="s">
        <v>63</v>
      </c>
      <c r="B22" s="1" t="s">
        <v>64</v>
      </c>
      <c r="C22">
        <v>52</v>
      </c>
      <c r="D22" s="4">
        <v>8060104</v>
      </c>
      <c r="E22" s="4">
        <v>2673369</v>
      </c>
      <c r="F22" s="4">
        <v>3705915</v>
      </c>
      <c r="G22" s="4">
        <v>1680820</v>
      </c>
      <c r="H22" s="12">
        <f t="shared" si="0"/>
        <v>5386735</v>
      </c>
      <c r="I22" s="4">
        <v>54273</v>
      </c>
      <c r="J22" s="4">
        <v>2738731</v>
      </c>
      <c r="K22" s="4">
        <v>0</v>
      </c>
      <c r="L22" s="4">
        <v>1031351</v>
      </c>
      <c r="M22" s="16"/>
      <c r="N22" s="13">
        <f t="shared" si="1"/>
        <v>3824355</v>
      </c>
      <c r="O22" s="4">
        <v>956089</v>
      </c>
      <c r="P22" s="14">
        <v>45929</v>
      </c>
      <c r="Q22" s="4">
        <v>956089</v>
      </c>
      <c r="S22" s="4">
        <v>956089</v>
      </c>
      <c r="U22" s="4">
        <v>956088</v>
      </c>
      <c r="Y22" s="15"/>
    </row>
    <row r="23" spans="1:25" x14ac:dyDescent="0.25">
      <c r="A23" t="s">
        <v>65</v>
      </c>
      <c r="B23" s="1" t="s">
        <v>66</v>
      </c>
      <c r="C23">
        <v>482</v>
      </c>
      <c r="D23" s="4">
        <v>64831615</v>
      </c>
      <c r="E23" s="4">
        <v>24916498</v>
      </c>
      <c r="F23" s="4">
        <v>31145675</v>
      </c>
      <c r="G23" s="4">
        <v>8769442</v>
      </c>
      <c r="H23" s="12">
        <f t="shared" si="0"/>
        <v>39915117</v>
      </c>
      <c r="I23" s="4">
        <v>2932007</v>
      </c>
      <c r="J23" s="4">
        <v>21160251</v>
      </c>
      <c r="K23" s="4">
        <v>723434</v>
      </c>
      <c r="L23" s="4">
        <v>4937030</v>
      </c>
      <c r="M23" s="16"/>
      <c r="N23" s="13">
        <f t="shared" si="1"/>
        <v>29752722</v>
      </c>
      <c r="O23" s="4">
        <v>7438181</v>
      </c>
      <c r="P23" s="14">
        <v>45929</v>
      </c>
      <c r="Q23" s="4">
        <v>7438181</v>
      </c>
      <c r="S23" s="4">
        <v>7438181</v>
      </c>
      <c r="U23" s="4">
        <v>7438179</v>
      </c>
      <c r="Y23" s="15"/>
    </row>
    <row r="24" spans="1:25" x14ac:dyDescent="0.25">
      <c r="A24" t="s">
        <v>67</v>
      </c>
      <c r="B24" s="1" t="s">
        <v>68</v>
      </c>
      <c r="C24">
        <v>13</v>
      </c>
      <c r="D24" s="4">
        <v>2959067</v>
      </c>
      <c r="E24" s="4">
        <v>655238</v>
      </c>
      <c r="F24" s="4">
        <v>1920200</v>
      </c>
      <c r="G24" s="4">
        <v>383629</v>
      </c>
      <c r="H24" s="12">
        <f t="shared" si="0"/>
        <v>2303829</v>
      </c>
      <c r="I24" s="4">
        <v>0</v>
      </c>
      <c r="J24" s="4">
        <v>1440150</v>
      </c>
      <c r="K24" s="4">
        <v>0</v>
      </c>
      <c r="L24" s="4">
        <v>235395</v>
      </c>
      <c r="M24" s="16"/>
      <c r="N24" s="13">
        <f t="shared" si="1"/>
        <v>1675545</v>
      </c>
      <c r="O24" s="4">
        <v>418886</v>
      </c>
      <c r="P24" s="14">
        <v>45929</v>
      </c>
      <c r="Q24" s="4">
        <v>418886</v>
      </c>
      <c r="S24" s="4">
        <v>418886</v>
      </c>
      <c r="U24" s="4">
        <v>418887</v>
      </c>
      <c r="Y24" s="15"/>
    </row>
    <row r="25" spans="1:25" x14ac:dyDescent="0.25">
      <c r="A25" t="s">
        <v>69</v>
      </c>
      <c r="B25" s="1" t="s">
        <v>70</v>
      </c>
      <c r="C25">
        <v>7</v>
      </c>
      <c r="D25" s="4">
        <v>1246080</v>
      </c>
      <c r="E25" s="4">
        <v>366933</v>
      </c>
      <c r="F25" s="4">
        <v>630133</v>
      </c>
      <c r="G25" s="4">
        <v>249015</v>
      </c>
      <c r="H25" s="12">
        <f t="shared" si="0"/>
        <v>879148</v>
      </c>
      <c r="I25" s="4">
        <v>0</v>
      </c>
      <c r="J25" s="4">
        <v>472600</v>
      </c>
      <c r="K25" s="4">
        <v>0</v>
      </c>
      <c r="L25" s="4">
        <v>152795</v>
      </c>
      <c r="M25" s="16"/>
      <c r="N25" s="13">
        <f t="shared" si="1"/>
        <v>625395</v>
      </c>
      <c r="O25" s="4">
        <v>156349</v>
      </c>
      <c r="P25" s="14">
        <v>45929</v>
      </c>
      <c r="Q25" s="4">
        <v>156349</v>
      </c>
      <c r="S25" s="4">
        <v>156349</v>
      </c>
      <c r="U25" s="4">
        <v>156348</v>
      </c>
      <c r="Y25" s="15"/>
    </row>
    <row r="26" spans="1:25" x14ac:dyDescent="0.25">
      <c r="A26" t="s">
        <v>71</v>
      </c>
      <c r="B26" s="1" t="s">
        <v>72</v>
      </c>
      <c r="C26">
        <v>62</v>
      </c>
      <c r="D26" s="4">
        <v>7916971</v>
      </c>
      <c r="E26" s="4">
        <v>3197559</v>
      </c>
      <c r="F26" s="4">
        <v>3613262</v>
      </c>
      <c r="G26" s="4">
        <v>1106149</v>
      </c>
      <c r="H26" s="12">
        <f t="shared" si="0"/>
        <v>4719411</v>
      </c>
      <c r="I26" s="4">
        <v>0</v>
      </c>
      <c r="J26" s="4">
        <v>2709947</v>
      </c>
      <c r="K26" s="4">
        <v>0</v>
      </c>
      <c r="L26" s="4">
        <v>678733</v>
      </c>
      <c r="M26" s="16"/>
      <c r="N26" s="13">
        <f t="shared" si="1"/>
        <v>3388680</v>
      </c>
      <c r="O26" s="4">
        <v>847170</v>
      </c>
      <c r="P26" s="14">
        <v>45929</v>
      </c>
      <c r="Q26" s="4">
        <v>847170</v>
      </c>
      <c r="S26" s="4">
        <v>847170</v>
      </c>
      <c r="U26" s="4">
        <v>847170</v>
      </c>
      <c r="Y26" s="15"/>
    </row>
    <row r="27" spans="1:25" x14ac:dyDescent="0.25">
      <c r="A27" t="s">
        <v>73</v>
      </c>
      <c r="B27" s="1" t="s">
        <v>74</v>
      </c>
      <c r="C27">
        <v>1</v>
      </c>
      <c r="D27" s="4">
        <v>131085</v>
      </c>
      <c r="E27" s="4">
        <v>52419</v>
      </c>
      <c r="F27" s="4">
        <v>49709</v>
      </c>
      <c r="G27" s="4">
        <v>28957</v>
      </c>
      <c r="H27" s="12">
        <f t="shared" si="0"/>
        <v>78666</v>
      </c>
      <c r="I27" s="4">
        <v>0</v>
      </c>
      <c r="J27" s="4">
        <v>37282</v>
      </c>
      <c r="K27" s="4">
        <v>0</v>
      </c>
      <c r="L27" s="4">
        <v>17768</v>
      </c>
      <c r="M27" s="16"/>
      <c r="N27" s="13">
        <f t="shared" si="1"/>
        <v>55050</v>
      </c>
      <c r="O27" s="4">
        <v>13763</v>
      </c>
      <c r="P27" s="14">
        <v>45929</v>
      </c>
      <c r="Q27" s="4">
        <v>13763</v>
      </c>
      <c r="S27" s="4">
        <v>13763</v>
      </c>
      <c r="U27" s="4">
        <v>13761</v>
      </c>
      <c r="Y27" s="15"/>
    </row>
    <row r="28" spans="1:25" x14ac:dyDescent="0.25">
      <c r="A28" t="s">
        <v>75</v>
      </c>
      <c r="B28" s="1" t="s">
        <v>76</v>
      </c>
      <c r="C28">
        <v>3</v>
      </c>
      <c r="D28" s="4">
        <v>437329</v>
      </c>
      <c r="E28" s="4">
        <v>157257</v>
      </c>
      <c r="F28" s="4">
        <v>257342</v>
      </c>
      <c r="G28" s="4">
        <v>22730</v>
      </c>
      <c r="H28" s="12">
        <f t="shared" si="0"/>
        <v>280072</v>
      </c>
      <c r="I28" s="4">
        <v>0</v>
      </c>
      <c r="J28" s="4">
        <v>193007</v>
      </c>
      <c r="K28" s="4">
        <v>0</v>
      </c>
      <c r="L28" s="4">
        <v>13947</v>
      </c>
      <c r="M28" s="16"/>
      <c r="N28" s="13">
        <f t="shared" si="1"/>
        <v>206954</v>
      </c>
      <c r="O28" s="4">
        <v>51739</v>
      </c>
      <c r="P28" s="14">
        <v>45929</v>
      </c>
      <c r="Q28" s="4">
        <v>51739</v>
      </c>
      <c r="S28" s="4">
        <v>51739</v>
      </c>
      <c r="U28" s="4">
        <v>51737</v>
      </c>
      <c r="Y28" s="15"/>
    </row>
    <row r="29" spans="1:25" x14ac:dyDescent="0.25">
      <c r="A29" t="s">
        <v>77</v>
      </c>
      <c r="B29" s="1" t="s">
        <v>78</v>
      </c>
      <c r="C29">
        <v>115</v>
      </c>
      <c r="D29" s="4">
        <v>17279184</v>
      </c>
      <c r="E29" s="4">
        <v>5844719</v>
      </c>
      <c r="F29" s="4">
        <v>8222090</v>
      </c>
      <c r="G29" s="4">
        <v>3212375</v>
      </c>
      <c r="H29" s="12">
        <f t="shared" si="0"/>
        <v>11434465</v>
      </c>
      <c r="I29" s="4">
        <v>337102</v>
      </c>
      <c r="J29" s="4">
        <v>5913741</v>
      </c>
      <c r="K29" s="4">
        <v>198155</v>
      </c>
      <c r="L29" s="4">
        <v>1849525</v>
      </c>
      <c r="M29" s="16"/>
      <c r="N29" s="13">
        <f t="shared" si="1"/>
        <v>8298523</v>
      </c>
      <c r="O29" s="4">
        <v>2074631</v>
      </c>
      <c r="P29" s="14">
        <v>45929</v>
      </c>
      <c r="Q29" s="4">
        <v>2074631</v>
      </c>
      <c r="S29" s="4">
        <v>2074631</v>
      </c>
      <c r="U29" s="4">
        <v>2074630</v>
      </c>
      <c r="Y29" s="15"/>
    </row>
    <row r="30" spans="1:25" x14ac:dyDescent="0.25">
      <c r="A30" t="s">
        <v>79</v>
      </c>
      <c r="B30" s="1" t="s">
        <v>80</v>
      </c>
      <c r="C30">
        <v>1</v>
      </c>
      <c r="D30" s="4">
        <v>92453</v>
      </c>
      <c r="E30" s="4">
        <v>52419</v>
      </c>
      <c r="F30" s="4">
        <v>8528</v>
      </c>
      <c r="G30" s="4">
        <v>31506</v>
      </c>
      <c r="H30" s="12">
        <f t="shared" si="0"/>
        <v>40034</v>
      </c>
      <c r="I30" s="4">
        <v>0</v>
      </c>
      <c r="J30" s="4">
        <v>6396</v>
      </c>
      <c r="K30" s="4">
        <v>0</v>
      </c>
      <c r="L30" s="4">
        <v>19332</v>
      </c>
      <c r="M30" s="16"/>
      <c r="N30" s="13">
        <f t="shared" si="1"/>
        <v>25728</v>
      </c>
      <c r="O30" s="4">
        <v>6432</v>
      </c>
      <c r="P30" s="14">
        <v>45929</v>
      </c>
      <c r="Q30" s="4">
        <v>6432</v>
      </c>
      <c r="S30" s="4">
        <v>6432</v>
      </c>
      <c r="U30" s="4">
        <v>6432</v>
      </c>
      <c r="Y30" s="15"/>
    </row>
    <row r="31" spans="1:25" x14ac:dyDescent="0.25">
      <c r="A31" t="s">
        <v>81</v>
      </c>
      <c r="B31" s="1" t="s">
        <v>82</v>
      </c>
      <c r="C31">
        <v>72</v>
      </c>
      <c r="D31" s="4">
        <v>10888938</v>
      </c>
      <c r="E31" s="4">
        <v>3660594</v>
      </c>
      <c r="F31" s="4">
        <v>4644978</v>
      </c>
      <c r="G31" s="4">
        <v>2583366</v>
      </c>
      <c r="H31" s="12">
        <f t="shared" si="0"/>
        <v>7228344</v>
      </c>
      <c r="I31" s="4">
        <v>0</v>
      </c>
      <c r="J31" s="4">
        <v>3483734</v>
      </c>
      <c r="K31" s="4">
        <v>0</v>
      </c>
      <c r="L31" s="4">
        <v>1585154</v>
      </c>
      <c r="M31" s="16"/>
      <c r="N31" s="13">
        <f t="shared" si="1"/>
        <v>5068888</v>
      </c>
      <c r="O31" s="4">
        <v>1267222</v>
      </c>
      <c r="P31" s="14">
        <v>45929</v>
      </c>
      <c r="Q31" s="4">
        <v>1267222</v>
      </c>
      <c r="S31" s="4">
        <v>1267222</v>
      </c>
      <c r="U31" s="4">
        <v>1267222</v>
      </c>
      <c r="Y31" s="15"/>
    </row>
    <row r="32" spans="1:25" x14ac:dyDescent="0.25">
      <c r="A32" t="s">
        <v>83</v>
      </c>
      <c r="B32" s="1" t="s">
        <v>84</v>
      </c>
      <c r="C32">
        <v>78</v>
      </c>
      <c r="D32" s="4">
        <v>11977221</v>
      </c>
      <c r="E32" s="4">
        <v>4088682</v>
      </c>
      <c r="F32" s="4">
        <v>6722115</v>
      </c>
      <c r="G32" s="4">
        <v>1166424</v>
      </c>
      <c r="H32" s="12">
        <f t="shared" si="0"/>
        <v>7888539</v>
      </c>
      <c r="I32" s="4">
        <v>0</v>
      </c>
      <c r="J32" s="4">
        <v>5041586</v>
      </c>
      <c r="K32" s="4">
        <v>0</v>
      </c>
      <c r="L32" s="4">
        <v>715718</v>
      </c>
      <c r="M32" s="16"/>
      <c r="N32" s="13">
        <f t="shared" si="1"/>
        <v>5757304</v>
      </c>
      <c r="O32" s="4">
        <v>1439326</v>
      </c>
      <c r="P32" s="14">
        <v>45929</v>
      </c>
      <c r="Q32" s="4">
        <v>1439326</v>
      </c>
      <c r="S32" s="4">
        <v>1439326</v>
      </c>
      <c r="U32" s="4">
        <v>1439326</v>
      </c>
      <c r="Y32" s="15"/>
    </row>
    <row r="33" spans="1:25" x14ac:dyDescent="0.25">
      <c r="A33" t="s">
        <v>85</v>
      </c>
      <c r="B33" s="1" t="s">
        <v>86</v>
      </c>
      <c r="C33">
        <v>115</v>
      </c>
      <c r="D33" s="4">
        <v>18597661</v>
      </c>
      <c r="E33" s="4">
        <v>5975766</v>
      </c>
      <c r="F33" s="4">
        <v>9646437</v>
      </c>
      <c r="G33" s="4">
        <v>2975457</v>
      </c>
      <c r="H33" s="12">
        <f t="shared" si="0"/>
        <v>12621894</v>
      </c>
      <c r="I33" s="4">
        <v>0</v>
      </c>
      <c r="J33" s="4">
        <v>7234828</v>
      </c>
      <c r="K33" s="4">
        <v>0</v>
      </c>
      <c r="L33" s="4">
        <v>1825741</v>
      </c>
      <c r="M33" s="16"/>
      <c r="N33" s="13">
        <f t="shared" si="1"/>
        <v>9060569</v>
      </c>
      <c r="O33" s="4">
        <v>2265142</v>
      </c>
      <c r="P33" s="14">
        <v>45929</v>
      </c>
      <c r="Q33" s="4">
        <v>2265142</v>
      </c>
      <c r="S33" s="4">
        <v>2265142</v>
      </c>
      <c r="U33" s="4">
        <v>2265143</v>
      </c>
      <c r="Y33" s="15"/>
    </row>
    <row r="34" spans="1:25" x14ac:dyDescent="0.25">
      <c r="A34" t="s">
        <v>87</v>
      </c>
      <c r="B34" s="1" t="s">
        <v>88</v>
      </c>
      <c r="C34">
        <v>58</v>
      </c>
      <c r="D34" s="4">
        <v>9812659</v>
      </c>
      <c r="E34" s="4">
        <v>3040302</v>
      </c>
      <c r="F34" s="4">
        <v>4803494</v>
      </c>
      <c r="G34" s="4">
        <v>1968863</v>
      </c>
      <c r="H34" s="12">
        <f t="shared" si="0"/>
        <v>6772357</v>
      </c>
      <c r="I34" s="4">
        <v>0</v>
      </c>
      <c r="J34" s="4">
        <v>3602620</v>
      </c>
      <c r="K34" s="4">
        <v>0</v>
      </c>
      <c r="L34" s="4">
        <v>1208094</v>
      </c>
      <c r="M34" s="16"/>
      <c r="N34" s="13">
        <f t="shared" si="1"/>
        <v>4810714</v>
      </c>
      <c r="O34" s="4">
        <v>1202679</v>
      </c>
      <c r="P34" s="14">
        <v>45929</v>
      </c>
      <c r="Q34" s="4">
        <v>1202679</v>
      </c>
      <c r="S34" s="4">
        <v>1202679</v>
      </c>
      <c r="U34" s="4">
        <v>1202677</v>
      </c>
      <c r="Y34" s="15"/>
    </row>
    <row r="35" spans="1:25" x14ac:dyDescent="0.25">
      <c r="A35" t="s">
        <v>89</v>
      </c>
      <c r="B35" s="1" t="s">
        <v>90</v>
      </c>
      <c r="C35">
        <v>7</v>
      </c>
      <c r="D35" s="4">
        <v>801255</v>
      </c>
      <c r="E35" s="4">
        <v>366933</v>
      </c>
      <c r="F35" s="4">
        <v>296124</v>
      </c>
      <c r="G35" s="4">
        <v>138198</v>
      </c>
      <c r="H35" s="12">
        <f t="shared" si="0"/>
        <v>434322</v>
      </c>
      <c r="I35" s="4">
        <v>0</v>
      </c>
      <c r="J35" s="4">
        <v>222093</v>
      </c>
      <c r="K35" s="4">
        <v>0</v>
      </c>
      <c r="L35" s="4">
        <v>84798</v>
      </c>
      <c r="M35" s="16"/>
      <c r="N35" s="13">
        <f t="shared" si="1"/>
        <v>306891</v>
      </c>
      <c r="O35" s="4">
        <v>76723</v>
      </c>
      <c r="P35" s="14">
        <v>45929</v>
      </c>
      <c r="Q35" s="4">
        <v>76723</v>
      </c>
      <c r="S35" s="4">
        <v>76723</v>
      </c>
      <c r="U35" s="4">
        <v>76722</v>
      </c>
      <c r="Y35" s="15"/>
    </row>
    <row r="36" spans="1:25" x14ac:dyDescent="0.25">
      <c r="A36" t="s">
        <v>91</v>
      </c>
      <c r="B36" s="1" t="s">
        <v>92</v>
      </c>
      <c r="C36">
        <v>18</v>
      </c>
      <c r="D36" s="4">
        <v>2548403</v>
      </c>
      <c r="E36" s="4">
        <v>943542</v>
      </c>
      <c r="F36" s="4">
        <v>1227794</v>
      </c>
      <c r="G36" s="4">
        <v>377067</v>
      </c>
      <c r="H36" s="12">
        <f t="shared" si="0"/>
        <v>1604861</v>
      </c>
      <c r="I36" s="4">
        <v>17409</v>
      </c>
      <c r="J36" s="4">
        <v>907789</v>
      </c>
      <c r="K36" s="4">
        <v>0</v>
      </c>
      <c r="L36" s="4">
        <v>231369</v>
      </c>
      <c r="M36" s="16"/>
      <c r="N36" s="13">
        <f t="shared" si="1"/>
        <v>1156567</v>
      </c>
      <c r="O36" s="4">
        <v>289142</v>
      </c>
      <c r="P36" s="14">
        <v>45929</v>
      </c>
      <c r="Q36" s="4">
        <v>289142</v>
      </c>
      <c r="S36" s="4">
        <v>289142</v>
      </c>
      <c r="U36" s="4">
        <v>289141</v>
      </c>
      <c r="Y36" s="15"/>
    </row>
    <row r="37" spans="1:25" x14ac:dyDescent="0.25">
      <c r="A37" t="s">
        <v>93</v>
      </c>
      <c r="B37" s="1" t="s">
        <v>94</v>
      </c>
      <c r="C37">
        <v>89</v>
      </c>
      <c r="D37" s="4">
        <v>9795351</v>
      </c>
      <c r="E37" s="4">
        <v>4534244</v>
      </c>
      <c r="F37" s="4">
        <v>4120253</v>
      </c>
      <c r="G37" s="4">
        <v>1140854</v>
      </c>
      <c r="H37" s="12">
        <f t="shared" si="0"/>
        <v>5261107</v>
      </c>
      <c r="I37" s="4">
        <v>0</v>
      </c>
      <c r="J37" s="4">
        <v>3090190</v>
      </c>
      <c r="K37" s="4">
        <v>0</v>
      </c>
      <c r="L37" s="4">
        <v>700028</v>
      </c>
      <c r="M37" s="16"/>
      <c r="N37" s="13">
        <f t="shared" si="1"/>
        <v>3790218</v>
      </c>
      <c r="O37" s="4">
        <v>947555</v>
      </c>
      <c r="P37" s="14">
        <v>45929</v>
      </c>
      <c r="Q37" s="4">
        <v>947555</v>
      </c>
      <c r="S37" s="4">
        <v>947555</v>
      </c>
      <c r="U37" s="4">
        <v>947553</v>
      </c>
      <c r="Y37" s="15"/>
    </row>
    <row r="38" spans="1:25" x14ac:dyDescent="0.25">
      <c r="A38" t="s">
        <v>95</v>
      </c>
      <c r="B38" s="1" t="s">
        <v>96</v>
      </c>
      <c r="C38">
        <v>151</v>
      </c>
      <c r="D38" s="4">
        <v>18452813</v>
      </c>
      <c r="E38" s="4">
        <v>7915269</v>
      </c>
      <c r="F38" s="4">
        <v>7758715</v>
      </c>
      <c r="G38" s="4">
        <v>2778829</v>
      </c>
      <c r="H38" s="12">
        <f t="shared" si="0"/>
        <v>10537544</v>
      </c>
      <c r="I38" s="4">
        <v>221151</v>
      </c>
      <c r="J38" s="4">
        <v>5653174</v>
      </c>
      <c r="K38" s="4">
        <v>22550</v>
      </c>
      <c r="L38" s="4">
        <v>1691253</v>
      </c>
      <c r="M38" s="16"/>
      <c r="N38" s="13">
        <f t="shared" si="1"/>
        <v>7588128</v>
      </c>
      <c r="O38" s="4">
        <v>1897032</v>
      </c>
      <c r="P38" s="14">
        <v>45929</v>
      </c>
      <c r="Q38" s="4">
        <v>1897032</v>
      </c>
      <c r="S38" s="4">
        <v>1897032</v>
      </c>
      <c r="U38" s="4">
        <v>1897032</v>
      </c>
      <c r="Y38" s="15"/>
    </row>
    <row r="39" spans="1:25" x14ac:dyDescent="0.25">
      <c r="A39" t="s">
        <v>97</v>
      </c>
      <c r="B39" s="1" t="s">
        <v>98</v>
      </c>
      <c r="C39">
        <v>43</v>
      </c>
      <c r="D39" s="4">
        <v>5261500</v>
      </c>
      <c r="E39" s="4">
        <v>2175389</v>
      </c>
      <c r="F39" s="4">
        <v>2209211</v>
      </c>
      <c r="G39" s="4">
        <v>876900</v>
      </c>
      <c r="H39" s="12">
        <f t="shared" si="0"/>
        <v>3086111</v>
      </c>
      <c r="I39" s="4">
        <v>0</v>
      </c>
      <c r="J39" s="4">
        <v>1656908</v>
      </c>
      <c r="K39" s="4">
        <v>0</v>
      </c>
      <c r="L39" s="4">
        <v>538066</v>
      </c>
      <c r="M39" s="16"/>
      <c r="N39" s="13">
        <f t="shared" si="1"/>
        <v>2194974</v>
      </c>
      <c r="O39" s="4">
        <v>548744</v>
      </c>
      <c r="P39" s="14">
        <v>45929</v>
      </c>
      <c r="Q39" s="4">
        <v>548744</v>
      </c>
      <c r="S39" s="4">
        <v>548744</v>
      </c>
      <c r="U39" s="4">
        <v>548742</v>
      </c>
      <c r="Y39" s="15"/>
    </row>
    <row r="40" spans="1:25" x14ac:dyDescent="0.25">
      <c r="A40" t="s">
        <v>99</v>
      </c>
      <c r="B40" s="1" t="s">
        <v>100</v>
      </c>
      <c r="C40">
        <v>1</v>
      </c>
      <c r="D40" s="4">
        <v>341760</v>
      </c>
      <c r="E40" s="4">
        <v>52419</v>
      </c>
      <c r="F40" s="4">
        <v>289341</v>
      </c>
      <c r="G40" s="4">
        <v>0</v>
      </c>
      <c r="H40" s="12">
        <f t="shared" si="0"/>
        <v>289341</v>
      </c>
      <c r="I40" s="4">
        <v>0</v>
      </c>
      <c r="J40" s="4">
        <v>217006</v>
      </c>
      <c r="K40" s="4">
        <v>0</v>
      </c>
      <c r="L40" s="4">
        <v>0</v>
      </c>
      <c r="M40" s="16"/>
      <c r="N40" s="13">
        <f t="shared" si="1"/>
        <v>217006</v>
      </c>
      <c r="O40" s="4">
        <v>54252</v>
      </c>
      <c r="P40" s="14">
        <v>45929</v>
      </c>
      <c r="Q40" s="4">
        <v>54252</v>
      </c>
      <c r="S40" s="4">
        <v>54252</v>
      </c>
      <c r="U40" s="4">
        <v>54250</v>
      </c>
      <c r="Y40" s="15"/>
    </row>
    <row r="41" spans="1:25" x14ac:dyDescent="0.25">
      <c r="A41" t="s">
        <v>101</v>
      </c>
      <c r="B41" s="1" t="s">
        <v>102</v>
      </c>
      <c r="C41">
        <v>35</v>
      </c>
      <c r="D41" s="4">
        <v>4405982</v>
      </c>
      <c r="E41" s="4">
        <v>1834665</v>
      </c>
      <c r="F41" s="4">
        <v>1720819</v>
      </c>
      <c r="G41" s="4">
        <v>850498</v>
      </c>
      <c r="H41" s="12">
        <f t="shared" si="0"/>
        <v>2571317</v>
      </c>
      <c r="I41" s="4">
        <v>0</v>
      </c>
      <c r="J41" s="4">
        <v>1290614</v>
      </c>
      <c r="K41" s="4">
        <v>0</v>
      </c>
      <c r="L41" s="4">
        <v>521865</v>
      </c>
      <c r="M41" s="16"/>
      <c r="N41" s="13">
        <f t="shared" si="1"/>
        <v>1812479</v>
      </c>
      <c r="O41" s="4">
        <v>453120</v>
      </c>
      <c r="P41" s="14">
        <v>45929</v>
      </c>
      <c r="Q41" s="4">
        <v>453120</v>
      </c>
      <c r="S41" s="4">
        <v>453120</v>
      </c>
      <c r="U41" s="4">
        <v>453119</v>
      </c>
      <c r="Y41" s="15"/>
    </row>
    <row r="42" spans="1:25" x14ac:dyDescent="0.25">
      <c r="A42" t="s">
        <v>103</v>
      </c>
      <c r="B42" s="1" t="s">
        <v>104</v>
      </c>
      <c r="C42">
        <v>15</v>
      </c>
      <c r="D42" s="4">
        <v>2565525</v>
      </c>
      <c r="E42" s="4">
        <v>760076</v>
      </c>
      <c r="F42" s="4">
        <v>1393658</v>
      </c>
      <c r="G42" s="4">
        <v>411792</v>
      </c>
      <c r="H42" s="12">
        <f t="shared" si="0"/>
        <v>1805450</v>
      </c>
      <c r="I42" s="4">
        <v>0</v>
      </c>
      <c r="J42" s="4">
        <v>1045243</v>
      </c>
      <c r="K42" s="4">
        <v>0</v>
      </c>
      <c r="L42" s="4">
        <v>252675</v>
      </c>
      <c r="M42" s="16"/>
      <c r="N42" s="13">
        <f t="shared" si="1"/>
        <v>1297918</v>
      </c>
      <c r="O42" s="4">
        <v>324480</v>
      </c>
      <c r="P42" s="14">
        <v>45929</v>
      </c>
      <c r="Q42" s="4">
        <v>324480</v>
      </c>
      <c r="S42" s="4">
        <v>324480</v>
      </c>
      <c r="U42" s="4">
        <v>324478</v>
      </c>
      <c r="Y42" s="15"/>
    </row>
    <row r="43" spans="1:25" x14ac:dyDescent="0.25">
      <c r="A43" t="s">
        <v>105</v>
      </c>
      <c r="B43" s="1" t="s">
        <v>106</v>
      </c>
      <c r="C43">
        <v>14</v>
      </c>
      <c r="D43" s="4">
        <v>1771179</v>
      </c>
      <c r="E43" s="4">
        <v>707657</v>
      </c>
      <c r="F43" s="4">
        <v>654426</v>
      </c>
      <c r="G43" s="4">
        <v>409096</v>
      </c>
      <c r="H43" s="12">
        <f t="shared" si="0"/>
        <v>1063522</v>
      </c>
      <c r="I43" s="4">
        <v>0</v>
      </c>
      <c r="J43" s="4">
        <v>490820</v>
      </c>
      <c r="K43" s="4">
        <v>0</v>
      </c>
      <c r="L43" s="4">
        <v>251022</v>
      </c>
      <c r="M43" s="16"/>
      <c r="N43" s="13">
        <f t="shared" si="1"/>
        <v>741842</v>
      </c>
      <c r="O43" s="4">
        <v>185461</v>
      </c>
      <c r="P43" s="14">
        <v>45929</v>
      </c>
      <c r="Q43" s="4">
        <v>185461</v>
      </c>
      <c r="S43" s="4">
        <v>185461</v>
      </c>
      <c r="U43" s="4">
        <v>185459</v>
      </c>
      <c r="Y43" s="15"/>
    </row>
    <row r="44" spans="1:25" x14ac:dyDescent="0.25">
      <c r="A44" t="s">
        <v>107</v>
      </c>
      <c r="B44" s="1" t="s">
        <v>108</v>
      </c>
      <c r="C44">
        <v>58</v>
      </c>
      <c r="D44" s="4">
        <v>8732783</v>
      </c>
      <c r="E44" s="4">
        <v>2987883</v>
      </c>
      <c r="F44" s="4">
        <v>4133581</v>
      </c>
      <c r="G44" s="4">
        <v>1611319</v>
      </c>
      <c r="H44" s="12">
        <f t="shared" si="0"/>
        <v>5744900</v>
      </c>
      <c r="I44" s="4">
        <v>0</v>
      </c>
      <c r="J44" s="4">
        <v>3100186</v>
      </c>
      <c r="K44" s="4">
        <v>0</v>
      </c>
      <c r="L44" s="4">
        <v>988705</v>
      </c>
      <c r="M44" s="16"/>
      <c r="N44" s="13">
        <f t="shared" si="1"/>
        <v>4088891</v>
      </c>
      <c r="O44" s="4">
        <v>1022223</v>
      </c>
      <c r="P44" s="14">
        <v>45929</v>
      </c>
      <c r="Q44" s="4">
        <v>1022223</v>
      </c>
      <c r="S44" s="4">
        <v>1022223</v>
      </c>
      <c r="U44" s="4">
        <v>1022222</v>
      </c>
      <c r="Y44" s="15"/>
    </row>
    <row r="45" spans="1:25" x14ac:dyDescent="0.25">
      <c r="A45" t="s">
        <v>109</v>
      </c>
      <c r="B45" s="1" t="s">
        <v>110</v>
      </c>
      <c r="C45">
        <v>37</v>
      </c>
      <c r="D45" s="4">
        <v>5673187</v>
      </c>
      <c r="E45" s="4">
        <v>1939503</v>
      </c>
      <c r="F45" s="4">
        <v>2206331</v>
      </c>
      <c r="G45" s="4">
        <v>1527352</v>
      </c>
      <c r="H45" s="12">
        <f t="shared" si="0"/>
        <v>3733683</v>
      </c>
      <c r="I45" s="4">
        <v>0</v>
      </c>
      <c r="J45" s="4">
        <v>1654749</v>
      </c>
      <c r="K45" s="4">
        <v>0</v>
      </c>
      <c r="L45" s="4">
        <v>937183</v>
      </c>
      <c r="M45" s="16"/>
      <c r="N45" s="13">
        <f t="shared" si="1"/>
        <v>2591932</v>
      </c>
      <c r="O45" s="4">
        <v>647983</v>
      </c>
      <c r="P45" s="14">
        <v>45929</v>
      </c>
      <c r="Q45" s="4">
        <v>647983</v>
      </c>
      <c r="S45" s="4">
        <v>647983</v>
      </c>
      <c r="U45" s="4">
        <v>647983</v>
      </c>
      <c r="Y45" s="15"/>
    </row>
    <row r="46" spans="1:25" x14ac:dyDescent="0.25">
      <c r="A46" t="s">
        <v>111</v>
      </c>
      <c r="B46" s="1" t="s">
        <v>112</v>
      </c>
      <c r="C46">
        <v>52</v>
      </c>
      <c r="D46" s="4">
        <v>7696448</v>
      </c>
      <c r="E46" s="4">
        <v>2725788</v>
      </c>
      <c r="F46" s="4">
        <v>3591972</v>
      </c>
      <c r="G46" s="4">
        <v>1378688</v>
      </c>
      <c r="H46" s="12">
        <f t="shared" si="0"/>
        <v>4970660</v>
      </c>
      <c r="I46" s="4">
        <v>0</v>
      </c>
      <c r="J46" s="4">
        <v>2693979</v>
      </c>
      <c r="K46" s="4">
        <v>0</v>
      </c>
      <c r="L46" s="4">
        <v>845963</v>
      </c>
      <c r="M46" s="16"/>
      <c r="N46" s="13">
        <f t="shared" si="1"/>
        <v>3539942</v>
      </c>
      <c r="O46" s="4">
        <v>884986</v>
      </c>
      <c r="P46" s="14">
        <v>45929</v>
      </c>
      <c r="Q46" s="4">
        <v>884986</v>
      </c>
      <c r="S46" s="4">
        <v>884986</v>
      </c>
      <c r="U46" s="4">
        <v>884984</v>
      </c>
      <c r="Y46" s="15"/>
    </row>
    <row r="47" spans="1:25" x14ac:dyDescent="0.25">
      <c r="A47" t="s">
        <v>113</v>
      </c>
      <c r="B47" s="1" t="s">
        <v>114</v>
      </c>
      <c r="C47">
        <v>17</v>
      </c>
      <c r="D47" s="4">
        <v>2436802</v>
      </c>
      <c r="E47" s="4">
        <v>891123</v>
      </c>
      <c r="F47" s="4">
        <v>750691</v>
      </c>
      <c r="G47" s="4">
        <v>794988</v>
      </c>
      <c r="H47" s="12">
        <f t="shared" si="0"/>
        <v>1545679</v>
      </c>
      <c r="I47" s="4">
        <v>0</v>
      </c>
      <c r="J47" s="4">
        <v>563018</v>
      </c>
      <c r="K47" s="4">
        <v>0</v>
      </c>
      <c r="L47" s="4">
        <v>487805</v>
      </c>
      <c r="M47" s="16"/>
      <c r="N47" s="13">
        <f t="shared" si="1"/>
        <v>1050823</v>
      </c>
      <c r="O47" s="4">
        <v>262706</v>
      </c>
      <c r="P47" s="14">
        <v>45929</v>
      </c>
      <c r="Q47" s="4">
        <v>262706</v>
      </c>
      <c r="S47" s="4">
        <v>262706</v>
      </c>
      <c r="U47" s="4">
        <v>262705</v>
      </c>
      <c r="Y47" s="15"/>
    </row>
    <row r="48" spans="1:25" x14ac:dyDescent="0.25">
      <c r="A48" t="s">
        <v>115</v>
      </c>
      <c r="B48" s="1" t="s">
        <v>116</v>
      </c>
      <c r="C48">
        <v>1</v>
      </c>
      <c r="D48" s="4">
        <v>151337</v>
      </c>
      <c r="E48" s="4">
        <v>52419</v>
      </c>
      <c r="F48" s="4">
        <v>31357</v>
      </c>
      <c r="G48" s="4">
        <v>67561</v>
      </c>
      <c r="H48" s="12">
        <f t="shared" si="0"/>
        <v>98918</v>
      </c>
      <c r="I48" s="4">
        <v>0</v>
      </c>
      <c r="J48" s="4">
        <v>23518</v>
      </c>
      <c r="K48" s="4">
        <v>0</v>
      </c>
      <c r="L48" s="4">
        <v>41455</v>
      </c>
      <c r="M48" s="16"/>
      <c r="N48" s="13">
        <f t="shared" si="1"/>
        <v>64973</v>
      </c>
      <c r="O48" s="4">
        <v>16243</v>
      </c>
      <c r="P48" s="14">
        <v>45929</v>
      </c>
      <c r="Q48" s="4">
        <v>16243</v>
      </c>
      <c r="S48" s="4">
        <v>16243</v>
      </c>
      <c r="U48" s="4">
        <v>16244</v>
      </c>
      <c r="Y48" s="15"/>
    </row>
    <row r="49" spans="1:25" x14ac:dyDescent="0.25">
      <c r="A49" t="s">
        <v>117</v>
      </c>
      <c r="B49" s="1" t="s">
        <v>118</v>
      </c>
      <c r="C49">
        <v>25</v>
      </c>
      <c r="D49" s="4">
        <v>3159894</v>
      </c>
      <c r="E49" s="4">
        <v>1310475</v>
      </c>
      <c r="F49" s="4">
        <v>1503648</v>
      </c>
      <c r="G49" s="4">
        <v>345771</v>
      </c>
      <c r="H49" s="12">
        <f t="shared" si="0"/>
        <v>1849419</v>
      </c>
      <c r="I49" s="4">
        <v>0</v>
      </c>
      <c r="J49" s="4">
        <v>1127736</v>
      </c>
      <c r="K49" s="4">
        <v>0</v>
      </c>
      <c r="L49" s="4">
        <v>212165</v>
      </c>
      <c r="M49" s="16"/>
      <c r="N49" s="13">
        <f t="shared" si="1"/>
        <v>1339901</v>
      </c>
      <c r="O49" s="4">
        <v>334975</v>
      </c>
      <c r="P49" s="14">
        <v>45929</v>
      </c>
      <c r="Q49" s="4">
        <v>334975</v>
      </c>
      <c r="S49" s="4">
        <v>334975</v>
      </c>
      <c r="U49" s="4">
        <v>334976</v>
      </c>
      <c r="Y49" s="15"/>
    </row>
    <row r="50" spans="1:25" x14ac:dyDescent="0.25">
      <c r="A50" t="s">
        <v>119</v>
      </c>
      <c r="B50" s="1" t="s">
        <v>120</v>
      </c>
      <c r="C50">
        <v>26</v>
      </c>
      <c r="D50" s="4">
        <v>3337543</v>
      </c>
      <c r="E50" s="4">
        <v>1362894</v>
      </c>
      <c r="F50" s="4">
        <v>1207364</v>
      </c>
      <c r="G50" s="4">
        <v>767285</v>
      </c>
      <c r="H50" s="12">
        <f t="shared" si="0"/>
        <v>1974649</v>
      </c>
      <c r="I50" s="4">
        <v>0</v>
      </c>
      <c r="J50" s="4">
        <v>905523</v>
      </c>
      <c r="K50" s="4">
        <v>0</v>
      </c>
      <c r="L50" s="4">
        <v>470806</v>
      </c>
      <c r="M50" s="16"/>
      <c r="N50" s="13">
        <f t="shared" si="1"/>
        <v>1376329</v>
      </c>
      <c r="O50" s="4">
        <v>344082</v>
      </c>
      <c r="P50" s="14">
        <v>45929</v>
      </c>
      <c r="Q50" s="4">
        <v>344082</v>
      </c>
      <c r="S50" s="4">
        <v>344082</v>
      </c>
      <c r="U50" s="4">
        <v>344083</v>
      </c>
      <c r="Y50" s="15"/>
    </row>
    <row r="51" spans="1:25" x14ac:dyDescent="0.25">
      <c r="A51" t="s">
        <v>121</v>
      </c>
      <c r="B51" s="1" t="s">
        <v>122</v>
      </c>
      <c r="C51">
        <v>26</v>
      </c>
      <c r="D51" s="4">
        <v>3708984</v>
      </c>
      <c r="E51" s="4">
        <v>1336685</v>
      </c>
      <c r="F51" s="4">
        <v>1774644</v>
      </c>
      <c r="G51" s="4">
        <v>597655</v>
      </c>
      <c r="H51" s="12">
        <f t="shared" si="0"/>
        <v>2372299</v>
      </c>
      <c r="I51" s="4">
        <v>0</v>
      </c>
      <c r="J51" s="4">
        <v>1330983</v>
      </c>
      <c r="K51" s="4">
        <v>0</v>
      </c>
      <c r="L51" s="4">
        <v>366721</v>
      </c>
      <c r="M51" s="16">
        <v>-9688</v>
      </c>
      <c r="N51" s="13">
        <f t="shared" si="1"/>
        <v>1688016</v>
      </c>
      <c r="O51" s="4">
        <v>422004</v>
      </c>
      <c r="P51" s="14">
        <v>45929</v>
      </c>
      <c r="Q51" s="4">
        <v>422004</v>
      </c>
      <c r="S51" s="4">
        <v>422004</v>
      </c>
      <c r="U51" s="4">
        <v>422004</v>
      </c>
      <c r="Y51" s="15"/>
    </row>
    <row r="52" spans="1:25" x14ac:dyDescent="0.25">
      <c r="A52" t="s">
        <v>123</v>
      </c>
      <c r="B52" s="1" t="s">
        <v>124</v>
      </c>
      <c r="C52">
        <v>2</v>
      </c>
      <c r="D52" s="4">
        <v>271804</v>
      </c>
      <c r="E52" s="4">
        <v>104838</v>
      </c>
      <c r="F52" s="4">
        <v>125711</v>
      </c>
      <c r="G52" s="4">
        <v>41254</v>
      </c>
      <c r="H52" s="12">
        <f t="shared" si="0"/>
        <v>166965</v>
      </c>
      <c r="I52" s="4">
        <v>0</v>
      </c>
      <c r="J52" s="4">
        <v>94283</v>
      </c>
      <c r="K52" s="4">
        <v>0</v>
      </c>
      <c r="L52" s="4">
        <v>25314</v>
      </c>
      <c r="M52" s="16"/>
      <c r="N52" s="13">
        <f t="shared" si="1"/>
        <v>119597</v>
      </c>
      <c r="O52" s="4">
        <v>29899</v>
      </c>
      <c r="P52" s="14">
        <v>45929</v>
      </c>
      <c r="Q52" s="4">
        <v>29899</v>
      </c>
      <c r="S52" s="4">
        <v>29899</v>
      </c>
      <c r="U52" s="4">
        <v>29900</v>
      </c>
      <c r="Y52" s="15"/>
    </row>
    <row r="53" spans="1:25" x14ac:dyDescent="0.25">
      <c r="A53" t="s">
        <v>125</v>
      </c>
      <c r="B53" s="1" t="s">
        <v>126</v>
      </c>
      <c r="C53">
        <v>24</v>
      </c>
      <c r="D53" s="4">
        <v>3076540</v>
      </c>
      <c r="E53" s="4">
        <v>1258056</v>
      </c>
      <c r="F53" s="4">
        <v>1525940</v>
      </c>
      <c r="G53" s="4">
        <v>292544</v>
      </c>
      <c r="H53" s="12">
        <f t="shared" si="0"/>
        <v>1818484</v>
      </c>
      <c r="I53" s="4">
        <v>0</v>
      </c>
      <c r="J53" s="4">
        <v>1144455</v>
      </c>
      <c r="K53" s="4">
        <v>0</v>
      </c>
      <c r="L53" s="4">
        <v>179505</v>
      </c>
      <c r="M53" s="16"/>
      <c r="N53" s="13">
        <f t="shared" si="1"/>
        <v>1323960</v>
      </c>
      <c r="O53" s="4">
        <v>330990</v>
      </c>
      <c r="P53" s="14">
        <v>45929</v>
      </c>
      <c r="Q53" s="4">
        <v>330990</v>
      </c>
      <c r="S53" s="4">
        <v>330990</v>
      </c>
      <c r="U53" s="4">
        <v>330990</v>
      </c>
      <c r="Y53" s="15"/>
    </row>
    <row r="54" spans="1:25" x14ac:dyDescent="0.25">
      <c r="A54" t="s">
        <v>127</v>
      </c>
      <c r="B54" s="1" t="s">
        <v>128</v>
      </c>
      <c r="C54">
        <v>41</v>
      </c>
      <c r="D54" s="4">
        <v>5011930</v>
      </c>
      <c r="E54" s="4">
        <v>2149179</v>
      </c>
      <c r="F54" s="4">
        <v>2406426</v>
      </c>
      <c r="G54" s="4">
        <v>456325</v>
      </c>
      <c r="H54" s="12">
        <f t="shared" si="0"/>
        <v>2862751</v>
      </c>
      <c r="I54" s="4">
        <v>0</v>
      </c>
      <c r="J54" s="4">
        <v>1804820</v>
      </c>
      <c r="K54" s="4">
        <v>0</v>
      </c>
      <c r="L54" s="4">
        <v>280001</v>
      </c>
      <c r="M54" s="16">
        <v>-27523</v>
      </c>
      <c r="N54" s="13">
        <f t="shared" si="1"/>
        <v>2057298</v>
      </c>
      <c r="O54" s="4">
        <v>514325</v>
      </c>
      <c r="P54" s="14">
        <v>45929</v>
      </c>
      <c r="Q54" s="4">
        <v>514325</v>
      </c>
      <c r="S54" s="4">
        <v>514325</v>
      </c>
      <c r="U54" s="4">
        <v>514323</v>
      </c>
      <c r="Y54" s="15"/>
    </row>
    <row r="55" spans="1:25" x14ac:dyDescent="0.25">
      <c r="A55" t="s">
        <v>129</v>
      </c>
      <c r="B55" s="1" t="s">
        <v>130</v>
      </c>
      <c r="C55">
        <v>27</v>
      </c>
      <c r="D55" s="4">
        <v>2941657</v>
      </c>
      <c r="E55" s="4">
        <v>1415313</v>
      </c>
      <c r="F55" s="4">
        <v>920767</v>
      </c>
      <c r="G55" s="4">
        <v>605577</v>
      </c>
      <c r="H55" s="12">
        <f t="shared" si="0"/>
        <v>1526344</v>
      </c>
      <c r="I55" s="4">
        <v>0</v>
      </c>
      <c r="J55" s="4">
        <v>690575</v>
      </c>
      <c r="K55" s="4">
        <v>0</v>
      </c>
      <c r="L55" s="4">
        <v>371582</v>
      </c>
      <c r="M55" s="16"/>
      <c r="N55" s="13">
        <f t="shared" si="1"/>
        <v>1062157</v>
      </c>
      <c r="O55" s="4">
        <v>265539</v>
      </c>
      <c r="P55" s="14">
        <v>45929</v>
      </c>
      <c r="Q55" s="4">
        <v>265539</v>
      </c>
      <c r="S55" s="4">
        <v>265539</v>
      </c>
      <c r="U55" s="4">
        <v>265540</v>
      </c>
      <c r="Y55" s="15"/>
    </row>
    <row r="56" spans="1:25" x14ac:dyDescent="0.25">
      <c r="A56" t="s">
        <v>131</v>
      </c>
      <c r="B56" s="1" t="s">
        <v>132</v>
      </c>
      <c r="C56">
        <v>1</v>
      </c>
      <c r="D56" s="4">
        <v>318262</v>
      </c>
      <c r="E56" s="4">
        <v>52419</v>
      </c>
      <c r="F56" s="4">
        <v>265843</v>
      </c>
      <c r="G56" s="4">
        <v>0</v>
      </c>
      <c r="H56" s="12">
        <f t="shared" si="0"/>
        <v>265843</v>
      </c>
      <c r="I56" s="4">
        <v>0</v>
      </c>
      <c r="J56" s="4">
        <v>199382</v>
      </c>
      <c r="K56" s="4">
        <v>0</v>
      </c>
      <c r="L56" s="4">
        <v>0</v>
      </c>
      <c r="M56" s="16">
        <v>-7001</v>
      </c>
      <c r="N56" s="13">
        <f t="shared" si="1"/>
        <v>192381</v>
      </c>
      <c r="O56" s="4">
        <v>48095</v>
      </c>
      <c r="P56" s="14">
        <v>45929</v>
      </c>
      <c r="Q56" s="4">
        <v>48095</v>
      </c>
      <c r="S56" s="4">
        <v>48095</v>
      </c>
      <c r="U56" s="4">
        <v>48096</v>
      </c>
      <c r="Y56" s="15"/>
    </row>
    <row r="57" spans="1:25" x14ac:dyDescent="0.25">
      <c r="A57" t="s">
        <v>133</v>
      </c>
      <c r="B57" s="1" t="s">
        <v>134</v>
      </c>
      <c r="C57">
        <v>3</v>
      </c>
      <c r="D57" s="4">
        <v>355631</v>
      </c>
      <c r="E57" s="4">
        <v>157257</v>
      </c>
      <c r="F57" s="4">
        <v>93441</v>
      </c>
      <c r="G57" s="4">
        <v>104933</v>
      </c>
      <c r="H57" s="12">
        <f t="shared" si="0"/>
        <v>198374</v>
      </c>
      <c r="I57" s="4">
        <v>0</v>
      </c>
      <c r="J57" s="4">
        <v>70081</v>
      </c>
      <c r="K57" s="4">
        <v>0</v>
      </c>
      <c r="L57" s="4">
        <v>64387</v>
      </c>
      <c r="M57" s="16"/>
      <c r="N57" s="13">
        <f t="shared" si="1"/>
        <v>134468</v>
      </c>
      <c r="O57" s="4">
        <v>33617</v>
      </c>
      <c r="P57" s="14">
        <v>45929</v>
      </c>
      <c r="Q57" s="4">
        <v>33617</v>
      </c>
      <c r="S57" s="4">
        <v>33617</v>
      </c>
      <c r="U57" s="4">
        <v>33617</v>
      </c>
      <c r="Y57" s="15"/>
    </row>
    <row r="58" spans="1:25" x14ac:dyDescent="0.25">
      <c r="A58" t="s">
        <v>135</v>
      </c>
      <c r="B58" s="1" t="s">
        <v>136</v>
      </c>
      <c r="C58">
        <v>89</v>
      </c>
      <c r="D58" s="4">
        <v>12503705</v>
      </c>
      <c r="E58" s="4">
        <v>4665291</v>
      </c>
      <c r="F58" s="4">
        <v>5659477</v>
      </c>
      <c r="G58" s="4">
        <v>2178937</v>
      </c>
      <c r="H58" s="12">
        <f t="shared" si="0"/>
        <v>7838414</v>
      </c>
      <c r="I58" s="4">
        <v>269490</v>
      </c>
      <c r="J58" s="4">
        <v>4042490</v>
      </c>
      <c r="K58" s="4">
        <v>92488</v>
      </c>
      <c r="L58" s="4">
        <v>1280245</v>
      </c>
      <c r="M58" s="16"/>
      <c r="N58" s="13">
        <f t="shared" si="1"/>
        <v>5684713</v>
      </c>
      <c r="O58" s="4">
        <v>1421178</v>
      </c>
      <c r="P58" s="14">
        <v>45929</v>
      </c>
      <c r="Q58" s="4">
        <v>1421178</v>
      </c>
      <c r="S58" s="4">
        <v>1421178</v>
      </c>
      <c r="U58" s="4">
        <v>1421179</v>
      </c>
      <c r="Y58" s="15"/>
    </row>
    <row r="59" spans="1:25" x14ac:dyDescent="0.25">
      <c r="A59" t="s">
        <v>137</v>
      </c>
      <c r="B59" s="1" t="s">
        <v>138</v>
      </c>
      <c r="C59">
        <v>16</v>
      </c>
      <c r="D59" s="4">
        <v>2559967</v>
      </c>
      <c r="E59" s="4">
        <v>812495</v>
      </c>
      <c r="F59" s="4">
        <v>1228757</v>
      </c>
      <c r="G59" s="4">
        <v>518715</v>
      </c>
      <c r="H59" s="12">
        <f t="shared" si="0"/>
        <v>1747472</v>
      </c>
      <c r="I59" s="4">
        <v>0</v>
      </c>
      <c r="J59" s="4">
        <v>921568</v>
      </c>
      <c r="K59" s="4">
        <v>0</v>
      </c>
      <c r="L59" s="4">
        <v>318284</v>
      </c>
      <c r="M59" s="16"/>
      <c r="N59" s="13">
        <f t="shared" si="1"/>
        <v>1239852</v>
      </c>
      <c r="O59" s="4">
        <v>309963</v>
      </c>
      <c r="P59" s="14">
        <v>45929</v>
      </c>
      <c r="Q59" s="4">
        <v>309963</v>
      </c>
      <c r="S59" s="4">
        <v>309963</v>
      </c>
      <c r="U59" s="4">
        <v>309963</v>
      </c>
      <c r="Y59" s="15"/>
    </row>
    <row r="60" spans="1:25" x14ac:dyDescent="0.25">
      <c r="A60" t="s">
        <v>139</v>
      </c>
      <c r="B60" s="1" t="s">
        <v>140</v>
      </c>
      <c r="C60">
        <v>99</v>
      </c>
      <c r="D60" s="4">
        <v>12378830</v>
      </c>
      <c r="E60" s="4">
        <v>5110853</v>
      </c>
      <c r="F60" s="4">
        <v>4253996</v>
      </c>
      <c r="G60" s="4">
        <v>3013982</v>
      </c>
      <c r="H60" s="12">
        <f t="shared" si="0"/>
        <v>7267978</v>
      </c>
      <c r="I60" s="4">
        <v>184206</v>
      </c>
      <c r="J60" s="4">
        <v>3052342</v>
      </c>
      <c r="K60" s="4">
        <v>53336</v>
      </c>
      <c r="L60" s="4">
        <v>1816652</v>
      </c>
      <c r="M60" s="16"/>
      <c r="N60" s="13">
        <f t="shared" si="1"/>
        <v>5106536</v>
      </c>
      <c r="O60" s="4">
        <v>1276634</v>
      </c>
      <c r="P60" s="14">
        <v>45929</v>
      </c>
      <c r="Q60" s="4">
        <v>1276634</v>
      </c>
      <c r="S60" s="4">
        <v>1276634</v>
      </c>
      <c r="U60" s="4">
        <v>1276634</v>
      </c>
      <c r="Y60" s="15"/>
    </row>
    <row r="61" spans="1:25" x14ac:dyDescent="0.25">
      <c r="A61" t="s">
        <v>141</v>
      </c>
      <c r="B61" s="1" t="s">
        <v>142</v>
      </c>
      <c r="C61">
        <v>31</v>
      </c>
      <c r="D61" s="4">
        <v>3525422</v>
      </c>
      <c r="E61" s="4">
        <v>1598780</v>
      </c>
      <c r="F61" s="4">
        <v>1325084</v>
      </c>
      <c r="G61" s="4">
        <v>601558</v>
      </c>
      <c r="H61" s="12">
        <f t="shared" si="0"/>
        <v>1926642</v>
      </c>
      <c r="I61" s="4">
        <v>20524</v>
      </c>
      <c r="J61" s="4">
        <v>978420</v>
      </c>
      <c r="K61" s="4">
        <v>69650</v>
      </c>
      <c r="L61" s="4">
        <v>326379</v>
      </c>
      <c r="M61" s="16"/>
      <c r="N61" s="13">
        <f t="shared" si="1"/>
        <v>1394973</v>
      </c>
      <c r="O61" s="4">
        <v>348743</v>
      </c>
      <c r="P61" s="14">
        <v>45929</v>
      </c>
      <c r="Q61" s="4">
        <v>348743</v>
      </c>
      <c r="S61" s="4">
        <v>348743</v>
      </c>
      <c r="U61" s="4">
        <v>348744</v>
      </c>
      <c r="Y61" s="15"/>
    </row>
    <row r="62" spans="1:25" x14ac:dyDescent="0.25">
      <c r="A62" t="s">
        <v>143</v>
      </c>
      <c r="B62" s="1" t="s">
        <v>144</v>
      </c>
      <c r="C62">
        <v>129</v>
      </c>
      <c r="D62" s="4">
        <v>15444845</v>
      </c>
      <c r="E62" s="4">
        <v>6709632</v>
      </c>
      <c r="F62" s="4">
        <v>5743096</v>
      </c>
      <c r="G62" s="4">
        <v>2992117</v>
      </c>
      <c r="H62" s="12">
        <f t="shared" si="0"/>
        <v>8735213</v>
      </c>
      <c r="I62" s="4">
        <v>1001362</v>
      </c>
      <c r="J62" s="4">
        <v>3556301</v>
      </c>
      <c r="K62" s="4">
        <v>194639</v>
      </c>
      <c r="L62" s="4">
        <v>1716533</v>
      </c>
      <c r="M62" s="16"/>
      <c r="N62" s="13">
        <f t="shared" si="1"/>
        <v>6468835</v>
      </c>
      <c r="O62" s="4">
        <v>1617209</v>
      </c>
      <c r="P62" s="14">
        <v>45929</v>
      </c>
      <c r="Q62" s="4">
        <v>1617209</v>
      </c>
      <c r="S62" s="4">
        <v>1617209</v>
      </c>
      <c r="U62" s="4">
        <v>1617208</v>
      </c>
      <c r="Y62" s="15"/>
    </row>
    <row r="63" spans="1:25" x14ac:dyDescent="0.25">
      <c r="A63" t="s">
        <v>145</v>
      </c>
      <c r="B63" s="1" t="s">
        <v>146</v>
      </c>
      <c r="C63">
        <v>22</v>
      </c>
      <c r="D63" s="4">
        <v>3180379</v>
      </c>
      <c r="E63" s="4">
        <v>1127009</v>
      </c>
      <c r="F63" s="4">
        <v>1387904</v>
      </c>
      <c r="G63" s="4">
        <v>665467</v>
      </c>
      <c r="H63" s="12">
        <f t="shared" si="0"/>
        <v>2053371</v>
      </c>
      <c r="I63" s="4">
        <v>0</v>
      </c>
      <c r="J63" s="4">
        <v>1040928</v>
      </c>
      <c r="K63" s="4">
        <v>0</v>
      </c>
      <c r="L63" s="4">
        <v>408331</v>
      </c>
      <c r="M63" s="16"/>
      <c r="N63" s="13">
        <f t="shared" si="1"/>
        <v>1449259</v>
      </c>
      <c r="O63" s="4">
        <v>362315</v>
      </c>
      <c r="P63" s="14">
        <v>45929</v>
      </c>
      <c r="Q63" s="4">
        <v>362315</v>
      </c>
      <c r="S63" s="4">
        <v>362315</v>
      </c>
      <c r="U63" s="4">
        <v>362314</v>
      </c>
      <c r="Y63" s="15"/>
    </row>
    <row r="64" spans="1:25" x14ac:dyDescent="0.25">
      <c r="A64" t="s">
        <v>147</v>
      </c>
      <c r="B64" s="1" t="s">
        <v>148</v>
      </c>
      <c r="C64">
        <v>196</v>
      </c>
      <c r="D64" s="4">
        <v>29512362</v>
      </c>
      <c r="E64" s="4">
        <v>10116867</v>
      </c>
      <c r="F64" s="4">
        <v>14535710</v>
      </c>
      <c r="G64" s="4">
        <v>4859786</v>
      </c>
      <c r="H64" s="12">
        <f t="shared" si="0"/>
        <v>19395496</v>
      </c>
      <c r="I64" s="4">
        <v>939789</v>
      </c>
      <c r="J64" s="4">
        <v>10196941</v>
      </c>
      <c r="K64" s="4">
        <v>367521</v>
      </c>
      <c r="L64" s="4">
        <v>2756453</v>
      </c>
      <c r="M64" s="16"/>
      <c r="N64" s="13">
        <f t="shared" si="1"/>
        <v>14260704</v>
      </c>
      <c r="O64" s="4">
        <v>3565176</v>
      </c>
      <c r="P64" s="14">
        <v>45929</v>
      </c>
      <c r="Q64" s="4">
        <v>3565176</v>
      </c>
      <c r="S64" s="4">
        <v>3565176</v>
      </c>
      <c r="U64" s="4">
        <v>3565176</v>
      </c>
      <c r="Y64" s="15"/>
    </row>
    <row r="65" spans="1:25" x14ac:dyDescent="0.25">
      <c r="A65" t="s">
        <v>149</v>
      </c>
      <c r="B65" s="1" t="s">
        <v>150</v>
      </c>
      <c r="C65">
        <v>75</v>
      </c>
      <c r="D65" s="4">
        <v>10330980</v>
      </c>
      <c r="E65" s="4">
        <v>3931425</v>
      </c>
      <c r="F65" s="4">
        <v>4797382</v>
      </c>
      <c r="G65" s="4">
        <v>1602174</v>
      </c>
      <c r="H65" s="12">
        <f t="shared" si="0"/>
        <v>6399556</v>
      </c>
      <c r="I65" s="4">
        <v>0</v>
      </c>
      <c r="J65" s="4">
        <v>3598036</v>
      </c>
      <c r="K65" s="4">
        <v>0</v>
      </c>
      <c r="L65" s="4">
        <v>983094</v>
      </c>
      <c r="M65" s="16"/>
      <c r="N65" s="13">
        <f t="shared" si="1"/>
        <v>4581130</v>
      </c>
      <c r="O65" s="4">
        <v>1145283</v>
      </c>
      <c r="P65" s="14">
        <v>45929</v>
      </c>
      <c r="Q65" s="4">
        <v>1145283</v>
      </c>
      <c r="S65" s="4">
        <v>1145283</v>
      </c>
      <c r="U65" s="4">
        <v>1145281</v>
      </c>
      <c r="Y65" s="15"/>
    </row>
    <row r="66" spans="1:25" x14ac:dyDescent="0.25">
      <c r="A66" t="s">
        <v>151</v>
      </c>
      <c r="B66" s="1" t="s">
        <v>152</v>
      </c>
      <c r="C66">
        <v>38</v>
      </c>
      <c r="D66" s="4">
        <v>4199631</v>
      </c>
      <c r="E66" s="4">
        <v>1991922</v>
      </c>
      <c r="F66" s="4">
        <v>1554082</v>
      </c>
      <c r="G66" s="4">
        <v>653628</v>
      </c>
      <c r="H66" s="12">
        <f t="shared" si="0"/>
        <v>2207710</v>
      </c>
      <c r="I66" s="4">
        <v>0</v>
      </c>
      <c r="J66" s="4">
        <v>1165561</v>
      </c>
      <c r="K66" s="4">
        <v>0</v>
      </c>
      <c r="L66" s="4">
        <v>401066</v>
      </c>
      <c r="M66" s="16"/>
      <c r="N66" s="13">
        <f t="shared" si="1"/>
        <v>1566627</v>
      </c>
      <c r="O66" s="4">
        <v>391657</v>
      </c>
      <c r="P66" s="14">
        <v>45929</v>
      </c>
      <c r="Q66" s="4">
        <v>391657</v>
      </c>
      <c r="S66" s="4">
        <v>391657</v>
      </c>
      <c r="U66" s="4">
        <v>391656</v>
      </c>
      <c r="Y66" s="15"/>
    </row>
    <row r="67" spans="1:25" x14ac:dyDescent="0.25">
      <c r="A67" t="s">
        <v>153</v>
      </c>
      <c r="B67" s="1" t="s">
        <v>154</v>
      </c>
      <c r="C67">
        <v>18</v>
      </c>
      <c r="D67" s="4">
        <v>2389606</v>
      </c>
      <c r="E67" s="4">
        <v>943542</v>
      </c>
      <c r="F67" s="4">
        <v>1209210</v>
      </c>
      <c r="G67" s="4">
        <v>236854</v>
      </c>
      <c r="H67" s="12">
        <f t="shared" si="0"/>
        <v>1446064</v>
      </c>
      <c r="I67" s="4">
        <v>0</v>
      </c>
      <c r="J67" s="4">
        <v>906908</v>
      </c>
      <c r="K67" s="4">
        <v>0</v>
      </c>
      <c r="L67" s="4">
        <v>145334</v>
      </c>
      <c r="M67" s="16"/>
      <c r="N67" s="13">
        <f t="shared" si="1"/>
        <v>1052242</v>
      </c>
      <c r="O67" s="4">
        <v>263061</v>
      </c>
      <c r="P67" s="14">
        <v>45929</v>
      </c>
      <c r="Q67" s="4">
        <v>263061</v>
      </c>
      <c r="S67" s="4">
        <v>263061</v>
      </c>
      <c r="U67" s="4">
        <v>263059</v>
      </c>
      <c r="Y67" s="15"/>
    </row>
    <row r="68" spans="1:25" x14ac:dyDescent="0.25">
      <c r="A68" t="s">
        <v>155</v>
      </c>
      <c r="B68" s="1" t="s">
        <v>156</v>
      </c>
      <c r="C68">
        <v>57</v>
      </c>
      <c r="D68" s="4">
        <v>7862277</v>
      </c>
      <c r="E68" s="4">
        <v>2935464</v>
      </c>
      <c r="F68" s="4">
        <v>3641159</v>
      </c>
      <c r="G68" s="4">
        <v>1285654</v>
      </c>
      <c r="H68" s="12">
        <f t="shared" si="0"/>
        <v>4926813</v>
      </c>
      <c r="I68" s="4">
        <v>69605</v>
      </c>
      <c r="J68" s="4">
        <v>2678666</v>
      </c>
      <c r="K68" s="4">
        <v>0</v>
      </c>
      <c r="L68" s="4">
        <v>788877</v>
      </c>
      <c r="M68" s="16">
        <v>-9749</v>
      </c>
      <c r="N68" s="13">
        <f t="shared" si="1"/>
        <v>3527399</v>
      </c>
      <c r="O68" s="4">
        <v>881850</v>
      </c>
      <c r="P68" s="14">
        <v>45929</v>
      </c>
      <c r="Q68" s="4">
        <v>881850</v>
      </c>
      <c r="S68" s="4">
        <v>881850</v>
      </c>
      <c r="U68" s="4">
        <v>881849</v>
      </c>
      <c r="Y68" s="15"/>
    </row>
    <row r="69" spans="1:25" x14ac:dyDescent="0.25">
      <c r="A69" t="s">
        <v>157</v>
      </c>
      <c r="B69" s="1" t="s">
        <v>158</v>
      </c>
      <c r="C69">
        <v>53</v>
      </c>
      <c r="D69" s="4">
        <v>6140307</v>
      </c>
      <c r="E69" s="4">
        <v>2673369</v>
      </c>
      <c r="F69" s="4">
        <v>2312291</v>
      </c>
      <c r="G69" s="4">
        <v>1154648</v>
      </c>
      <c r="H69" s="12">
        <f t="shared" ref="H69:H132" si="2">F69+G69</f>
        <v>3466939</v>
      </c>
      <c r="I69" s="4">
        <v>0</v>
      </c>
      <c r="J69" s="4">
        <v>1734218</v>
      </c>
      <c r="K69" s="4">
        <v>0</v>
      </c>
      <c r="L69" s="4">
        <v>708492</v>
      </c>
      <c r="M69" s="16">
        <v>-28595</v>
      </c>
      <c r="N69" s="13">
        <f t="shared" ref="N69:N132" si="3">SUM(I69:M69)</f>
        <v>2414115</v>
      </c>
      <c r="O69" s="4">
        <v>603529</v>
      </c>
      <c r="P69" s="14">
        <v>45929</v>
      </c>
      <c r="Q69" s="4">
        <v>603529</v>
      </c>
      <c r="S69" s="4">
        <v>603529</v>
      </c>
      <c r="U69" s="4">
        <v>603528</v>
      </c>
      <c r="Y69" s="15"/>
    </row>
    <row r="70" spans="1:25" x14ac:dyDescent="0.25">
      <c r="A70" t="s">
        <v>159</v>
      </c>
      <c r="B70" s="1" t="s">
        <v>160</v>
      </c>
      <c r="C70">
        <v>11</v>
      </c>
      <c r="D70" s="4">
        <v>1794480</v>
      </c>
      <c r="E70" s="4">
        <v>576609</v>
      </c>
      <c r="F70" s="4">
        <v>987342</v>
      </c>
      <c r="G70" s="4">
        <v>230528</v>
      </c>
      <c r="H70" s="12">
        <f t="shared" si="2"/>
        <v>1217870</v>
      </c>
      <c r="I70" s="4">
        <v>0</v>
      </c>
      <c r="J70" s="4">
        <v>740507</v>
      </c>
      <c r="K70" s="4">
        <v>0</v>
      </c>
      <c r="L70" s="4">
        <v>141452</v>
      </c>
      <c r="M70" s="16"/>
      <c r="N70" s="13">
        <f t="shared" si="3"/>
        <v>881959</v>
      </c>
      <c r="O70" s="4">
        <v>220490</v>
      </c>
      <c r="P70" s="14">
        <v>45929</v>
      </c>
      <c r="Q70" s="4">
        <v>220490</v>
      </c>
      <c r="S70" s="4">
        <v>220490</v>
      </c>
      <c r="U70" s="4">
        <v>220489</v>
      </c>
      <c r="Y70" s="15"/>
    </row>
    <row r="71" spans="1:25" x14ac:dyDescent="0.25">
      <c r="A71" t="s">
        <v>161</v>
      </c>
      <c r="B71" s="1" t="s">
        <v>162</v>
      </c>
      <c r="C71">
        <v>33</v>
      </c>
      <c r="D71" s="4">
        <v>3587907</v>
      </c>
      <c r="E71" s="4">
        <v>1572570</v>
      </c>
      <c r="F71" s="4">
        <v>1668134</v>
      </c>
      <c r="G71" s="4">
        <v>347204</v>
      </c>
      <c r="H71" s="12">
        <f t="shared" si="2"/>
        <v>2015338</v>
      </c>
      <c r="I71" s="4">
        <v>212526</v>
      </c>
      <c r="J71" s="4">
        <v>1091706</v>
      </c>
      <c r="K71" s="4">
        <v>26195</v>
      </c>
      <c r="L71" s="4">
        <v>196971</v>
      </c>
      <c r="M71" s="16"/>
      <c r="N71" s="13">
        <f t="shared" si="3"/>
        <v>1527398</v>
      </c>
      <c r="O71" s="4">
        <v>381850</v>
      </c>
      <c r="P71" s="14">
        <v>45929</v>
      </c>
      <c r="Q71" s="4">
        <v>381850</v>
      </c>
      <c r="S71" s="4">
        <v>381850</v>
      </c>
      <c r="U71" s="4">
        <v>381848</v>
      </c>
      <c r="Y71" s="15"/>
    </row>
    <row r="72" spans="1:25" x14ac:dyDescent="0.25">
      <c r="A72" t="s">
        <v>163</v>
      </c>
      <c r="B72" s="1" t="s">
        <v>164</v>
      </c>
      <c r="C72">
        <v>2</v>
      </c>
      <c r="D72" s="4">
        <v>121143</v>
      </c>
      <c r="E72" s="4">
        <v>104838</v>
      </c>
      <c r="F72" s="4">
        <v>16305</v>
      </c>
      <c r="G72" s="4">
        <v>0</v>
      </c>
      <c r="H72" s="12">
        <f t="shared" si="2"/>
        <v>16305</v>
      </c>
      <c r="I72" s="4">
        <v>0</v>
      </c>
      <c r="J72" s="4">
        <v>12229</v>
      </c>
      <c r="K72" s="4">
        <v>0</v>
      </c>
      <c r="L72" s="4">
        <v>0</v>
      </c>
      <c r="M72" s="16"/>
      <c r="N72" s="13">
        <f t="shared" si="3"/>
        <v>12229</v>
      </c>
      <c r="O72" s="4">
        <v>3057</v>
      </c>
      <c r="P72" s="14">
        <v>45929</v>
      </c>
      <c r="Q72" s="4">
        <v>3057</v>
      </c>
      <c r="S72" s="4">
        <v>3057</v>
      </c>
      <c r="U72" s="4">
        <v>3058</v>
      </c>
      <c r="Y72" s="15"/>
    </row>
    <row r="73" spans="1:25" x14ac:dyDescent="0.25">
      <c r="A73" t="s">
        <v>165</v>
      </c>
      <c r="B73" s="1" t="s">
        <v>166</v>
      </c>
      <c r="C73">
        <v>3</v>
      </c>
      <c r="D73" s="4">
        <v>398887</v>
      </c>
      <c r="E73" s="4">
        <v>157257</v>
      </c>
      <c r="F73" s="4">
        <v>124673</v>
      </c>
      <c r="G73" s="4">
        <v>116957</v>
      </c>
      <c r="H73" s="12">
        <f t="shared" si="2"/>
        <v>241630</v>
      </c>
      <c r="I73" s="4">
        <v>0</v>
      </c>
      <c r="J73" s="4">
        <v>93504</v>
      </c>
      <c r="K73" s="4">
        <v>0</v>
      </c>
      <c r="L73" s="4">
        <v>71765</v>
      </c>
      <c r="M73" s="16"/>
      <c r="N73" s="13">
        <f t="shared" si="3"/>
        <v>165269</v>
      </c>
      <c r="O73" s="4">
        <v>41317</v>
      </c>
      <c r="P73" s="14">
        <v>45929</v>
      </c>
      <c r="Q73" s="4">
        <v>41317</v>
      </c>
      <c r="S73" s="4">
        <v>41317</v>
      </c>
      <c r="U73" s="4">
        <v>41318</v>
      </c>
      <c r="Y73" s="15"/>
    </row>
    <row r="74" spans="1:25" x14ac:dyDescent="0.25">
      <c r="A74" t="s">
        <v>167</v>
      </c>
      <c r="B74" s="1" t="s">
        <v>168</v>
      </c>
      <c r="C74">
        <v>1</v>
      </c>
      <c r="D74" s="4">
        <v>441650</v>
      </c>
      <c r="E74" s="4">
        <v>52419</v>
      </c>
      <c r="F74" s="4">
        <v>389231</v>
      </c>
      <c r="G74" s="4">
        <v>0</v>
      </c>
      <c r="H74" s="12">
        <f t="shared" si="2"/>
        <v>389231</v>
      </c>
      <c r="I74" s="4">
        <v>0</v>
      </c>
      <c r="J74" s="4">
        <v>291924</v>
      </c>
      <c r="K74" s="4">
        <v>0</v>
      </c>
      <c r="L74" s="4">
        <v>0</v>
      </c>
      <c r="M74" s="16"/>
      <c r="N74" s="13">
        <f t="shared" si="3"/>
        <v>291924</v>
      </c>
      <c r="O74" s="4">
        <v>72981</v>
      </c>
      <c r="P74" s="14">
        <v>45929</v>
      </c>
      <c r="Q74" s="4">
        <v>72981</v>
      </c>
      <c r="S74" s="4">
        <v>72981</v>
      </c>
      <c r="U74" s="4">
        <v>72981</v>
      </c>
      <c r="Y74" s="15"/>
    </row>
    <row r="75" spans="1:25" x14ac:dyDescent="0.25">
      <c r="A75" t="s">
        <v>169</v>
      </c>
      <c r="B75" s="1" t="s">
        <v>170</v>
      </c>
      <c r="C75">
        <v>40</v>
      </c>
      <c r="D75" s="4">
        <v>4385955</v>
      </c>
      <c r="E75" s="4">
        <v>2018132</v>
      </c>
      <c r="F75" s="4">
        <v>1684707</v>
      </c>
      <c r="G75" s="4">
        <v>683117</v>
      </c>
      <c r="H75" s="12">
        <f t="shared" si="2"/>
        <v>2367824</v>
      </c>
      <c r="I75" s="4">
        <v>0</v>
      </c>
      <c r="J75" s="4">
        <v>1263530</v>
      </c>
      <c r="K75" s="4">
        <v>0</v>
      </c>
      <c r="L75" s="4">
        <v>419161</v>
      </c>
      <c r="M75" s="16"/>
      <c r="N75" s="13">
        <f t="shared" si="3"/>
        <v>1682691</v>
      </c>
      <c r="O75" s="4">
        <v>420673</v>
      </c>
      <c r="P75" s="14">
        <v>45929</v>
      </c>
      <c r="Q75" s="4">
        <v>420673</v>
      </c>
      <c r="S75" s="4">
        <v>420673</v>
      </c>
      <c r="U75" s="4">
        <v>420672</v>
      </c>
      <c r="Y75" s="15"/>
    </row>
    <row r="76" spans="1:25" x14ac:dyDescent="0.25">
      <c r="A76" t="s">
        <v>171</v>
      </c>
      <c r="B76" s="1" t="s">
        <v>172</v>
      </c>
      <c r="C76">
        <v>25</v>
      </c>
      <c r="D76" s="4">
        <v>2976751</v>
      </c>
      <c r="E76" s="4">
        <v>1310475</v>
      </c>
      <c r="F76" s="4">
        <v>1129741</v>
      </c>
      <c r="G76" s="4">
        <v>536534</v>
      </c>
      <c r="H76" s="12">
        <f t="shared" si="2"/>
        <v>1666275</v>
      </c>
      <c r="I76" s="4">
        <v>0</v>
      </c>
      <c r="J76" s="4">
        <v>847306</v>
      </c>
      <c r="K76" s="4">
        <v>0</v>
      </c>
      <c r="L76" s="4">
        <v>329217</v>
      </c>
      <c r="M76" s="16"/>
      <c r="N76" s="13">
        <f t="shared" si="3"/>
        <v>1176523</v>
      </c>
      <c r="O76" s="4">
        <v>294131</v>
      </c>
      <c r="P76" s="14">
        <v>45929</v>
      </c>
      <c r="Q76" s="4">
        <v>294131</v>
      </c>
      <c r="S76" s="4">
        <v>294131</v>
      </c>
      <c r="U76" s="4">
        <v>294130</v>
      </c>
      <c r="Y76" s="15"/>
    </row>
    <row r="77" spans="1:25" x14ac:dyDescent="0.25">
      <c r="A77" t="s">
        <v>173</v>
      </c>
      <c r="B77" s="1" t="s">
        <v>174</v>
      </c>
      <c r="C77">
        <v>3</v>
      </c>
      <c r="D77" s="4">
        <v>218997</v>
      </c>
      <c r="E77" s="4">
        <v>157257</v>
      </c>
      <c r="F77" s="4">
        <v>25761</v>
      </c>
      <c r="G77" s="4">
        <v>35979</v>
      </c>
      <c r="H77" s="12">
        <f t="shared" si="2"/>
        <v>61740</v>
      </c>
      <c r="I77" s="4">
        <v>0</v>
      </c>
      <c r="J77" s="4">
        <v>19321</v>
      </c>
      <c r="K77" s="4">
        <v>0</v>
      </c>
      <c r="L77" s="4">
        <v>22077</v>
      </c>
      <c r="M77" s="16"/>
      <c r="N77" s="13">
        <f t="shared" si="3"/>
        <v>41398</v>
      </c>
      <c r="O77" s="4">
        <v>10350</v>
      </c>
      <c r="P77" s="14">
        <v>45929</v>
      </c>
      <c r="Q77" s="4">
        <v>10350</v>
      </c>
      <c r="S77" s="4">
        <v>10350</v>
      </c>
      <c r="U77" s="4">
        <v>10348</v>
      </c>
      <c r="Y77" s="15"/>
    </row>
    <row r="78" spans="1:25" x14ac:dyDescent="0.25">
      <c r="A78" t="s">
        <v>175</v>
      </c>
      <c r="B78" s="1" t="s">
        <v>176</v>
      </c>
      <c r="C78">
        <v>119</v>
      </c>
      <c r="D78" s="4">
        <v>14010598</v>
      </c>
      <c r="E78" s="4">
        <v>6211652</v>
      </c>
      <c r="F78" s="4">
        <v>6192671</v>
      </c>
      <c r="G78" s="4">
        <v>1606276</v>
      </c>
      <c r="H78" s="12">
        <f t="shared" si="2"/>
        <v>7798947</v>
      </c>
      <c r="I78" s="4">
        <v>755429</v>
      </c>
      <c r="J78" s="4">
        <v>4077931</v>
      </c>
      <c r="K78" s="4">
        <v>475983</v>
      </c>
      <c r="L78" s="4">
        <v>693548</v>
      </c>
      <c r="M78" s="16"/>
      <c r="N78" s="13">
        <f t="shared" si="3"/>
        <v>6002891</v>
      </c>
      <c r="O78" s="4">
        <v>1500723</v>
      </c>
      <c r="P78" s="14">
        <v>45929</v>
      </c>
      <c r="Q78" s="4">
        <v>1500723</v>
      </c>
      <c r="S78" s="4">
        <v>1500723</v>
      </c>
      <c r="U78" s="4">
        <v>1500722</v>
      </c>
      <c r="Y78" s="15"/>
    </row>
    <row r="79" spans="1:25" x14ac:dyDescent="0.25">
      <c r="A79" t="s">
        <v>177</v>
      </c>
      <c r="B79" s="1" t="s">
        <v>178</v>
      </c>
      <c r="C79">
        <v>46</v>
      </c>
      <c r="D79" s="4">
        <v>5717883</v>
      </c>
      <c r="E79" s="4">
        <v>2411274</v>
      </c>
      <c r="F79" s="4">
        <v>2656321</v>
      </c>
      <c r="G79" s="4">
        <v>650288</v>
      </c>
      <c r="H79" s="12">
        <f t="shared" si="2"/>
        <v>3306609</v>
      </c>
      <c r="I79" s="4">
        <v>32237</v>
      </c>
      <c r="J79" s="4">
        <v>1968063</v>
      </c>
      <c r="K79" s="4">
        <v>14760</v>
      </c>
      <c r="L79" s="4">
        <v>389960</v>
      </c>
      <c r="M79" s="16"/>
      <c r="N79" s="13">
        <f t="shared" si="3"/>
        <v>2405020</v>
      </c>
      <c r="O79" s="4">
        <v>601255</v>
      </c>
      <c r="P79" s="14">
        <v>45929</v>
      </c>
      <c r="Q79" s="4">
        <v>601255</v>
      </c>
      <c r="S79" s="4">
        <v>601255</v>
      </c>
      <c r="U79" s="4">
        <v>601255</v>
      </c>
      <c r="Y79" s="15"/>
    </row>
    <row r="80" spans="1:25" x14ac:dyDescent="0.25">
      <c r="A80" t="s">
        <v>179</v>
      </c>
      <c r="B80" s="1" t="s">
        <v>180</v>
      </c>
      <c r="C80">
        <v>27</v>
      </c>
      <c r="D80" s="4">
        <v>3793661</v>
      </c>
      <c r="E80" s="4">
        <v>1389104</v>
      </c>
      <c r="F80" s="4">
        <v>1352583</v>
      </c>
      <c r="G80" s="4">
        <v>1051975</v>
      </c>
      <c r="H80" s="12">
        <f t="shared" si="2"/>
        <v>2404558</v>
      </c>
      <c r="I80" s="4">
        <v>0</v>
      </c>
      <c r="J80" s="4">
        <v>1014437</v>
      </c>
      <c r="K80" s="4">
        <v>0</v>
      </c>
      <c r="L80" s="4">
        <v>645492</v>
      </c>
      <c r="M80" s="16"/>
      <c r="N80" s="13">
        <f t="shared" si="3"/>
        <v>1659929</v>
      </c>
      <c r="O80" s="4">
        <v>414982</v>
      </c>
      <c r="P80" s="14">
        <v>45929</v>
      </c>
      <c r="Q80" s="4">
        <v>414982</v>
      </c>
      <c r="S80" s="4">
        <v>414982</v>
      </c>
      <c r="U80" s="4">
        <v>414983</v>
      </c>
      <c r="Y80" s="15"/>
    </row>
    <row r="81" spans="1:25" x14ac:dyDescent="0.25">
      <c r="A81" t="s">
        <v>181</v>
      </c>
      <c r="B81" s="1" t="s">
        <v>182</v>
      </c>
      <c r="C81">
        <v>4</v>
      </c>
      <c r="D81" s="4">
        <v>593893</v>
      </c>
      <c r="E81" s="4">
        <v>209676</v>
      </c>
      <c r="F81" s="4">
        <v>305728</v>
      </c>
      <c r="G81" s="4">
        <v>78489</v>
      </c>
      <c r="H81" s="12">
        <f t="shared" si="2"/>
        <v>384217</v>
      </c>
      <c r="I81" s="4">
        <v>0</v>
      </c>
      <c r="J81" s="4">
        <v>229296</v>
      </c>
      <c r="K81" s="4">
        <v>0</v>
      </c>
      <c r="L81" s="4">
        <v>48161</v>
      </c>
      <c r="M81" s="16"/>
      <c r="N81" s="13">
        <f t="shared" si="3"/>
        <v>277457</v>
      </c>
      <c r="O81" s="4">
        <v>69364</v>
      </c>
      <c r="P81" s="14">
        <v>45929</v>
      </c>
      <c r="Q81" s="4">
        <v>69364</v>
      </c>
      <c r="S81" s="4">
        <v>69364</v>
      </c>
      <c r="U81" s="4">
        <v>69365</v>
      </c>
      <c r="Y81" s="15"/>
    </row>
    <row r="82" spans="1:25" x14ac:dyDescent="0.25">
      <c r="A82" t="s">
        <v>183</v>
      </c>
      <c r="B82" s="1" t="s">
        <v>184</v>
      </c>
      <c r="C82">
        <v>40</v>
      </c>
      <c r="D82" s="4">
        <v>6547275</v>
      </c>
      <c r="E82" s="4">
        <v>2070551</v>
      </c>
      <c r="F82" s="4">
        <v>2891614</v>
      </c>
      <c r="G82" s="4">
        <v>1585111</v>
      </c>
      <c r="H82" s="12">
        <f t="shared" si="2"/>
        <v>4476725</v>
      </c>
      <c r="I82" s="4">
        <v>0</v>
      </c>
      <c r="J82" s="4">
        <v>2168711</v>
      </c>
      <c r="K82" s="4">
        <v>0</v>
      </c>
      <c r="L82" s="4">
        <v>972624</v>
      </c>
      <c r="M82" s="16"/>
      <c r="N82" s="13">
        <f t="shared" si="3"/>
        <v>3141335</v>
      </c>
      <c r="O82" s="4">
        <v>785334</v>
      </c>
      <c r="P82" s="14">
        <v>45929</v>
      </c>
      <c r="Q82" s="4">
        <v>785334</v>
      </c>
      <c r="S82" s="4">
        <v>785334</v>
      </c>
      <c r="U82" s="4">
        <v>785333</v>
      </c>
      <c r="Y82" s="15"/>
    </row>
    <row r="83" spans="1:25" x14ac:dyDescent="0.25">
      <c r="A83" t="s">
        <v>185</v>
      </c>
      <c r="B83" s="1" t="s">
        <v>186</v>
      </c>
      <c r="C83">
        <v>117</v>
      </c>
      <c r="D83" s="4">
        <v>15697138</v>
      </c>
      <c r="E83" s="4">
        <v>6080604</v>
      </c>
      <c r="F83" s="4">
        <v>7071770</v>
      </c>
      <c r="G83" s="4">
        <v>2544765</v>
      </c>
      <c r="H83" s="12">
        <f t="shared" si="2"/>
        <v>9616535</v>
      </c>
      <c r="I83" s="4">
        <v>942385</v>
      </c>
      <c r="J83" s="4">
        <v>4597038</v>
      </c>
      <c r="K83" s="4">
        <v>186535</v>
      </c>
      <c r="L83" s="4">
        <v>1447010</v>
      </c>
      <c r="M83" s="16"/>
      <c r="N83" s="13">
        <f t="shared" si="3"/>
        <v>7172968</v>
      </c>
      <c r="O83" s="4">
        <v>1793242</v>
      </c>
      <c r="P83" s="14">
        <v>45929</v>
      </c>
      <c r="Q83" s="4">
        <v>1793242</v>
      </c>
      <c r="S83" s="4">
        <v>1793242</v>
      </c>
      <c r="U83" s="4">
        <v>1793242</v>
      </c>
      <c r="Y83" s="15"/>
    </row>
    <row r="84" spans="1:25" x14ac:dyDescent="0.25">
      <c r="A84" t="s">
        <v>187</v>
      </c>
      <c r="B84" s="1" t="s">
        <v>188</v>
      </c>
      <c r="C84">
        <v>7</v>
      </c>
      <c r="D84" s="4">
        <v>1157228</v>
      </c>
      <c r="E84" s="4">
        <v>340724</v>
      </c>
      <c r="F84" s="4">
        <v>732614</v>
      </c>
      <c r="G84" s="4">
        <v>83891</v>
      </c>
      <c r="H84" s="12">
        <f t="shared" si="2"/>
        <v>816505</v>
      </c>
      <c r="I84" s="4">
        <v>0</v>
      </c>
      <c r="J84" s="4">
        <v>549460</v>
      </c>
      <c r="K84" s="4">
        <v>0</v>
      </c>
      <c r="L84" s="4">
        <v>51475</v>
      </c>
      <c r="M84" s="16"/>
      <c r="N84" s="13">
        <f t="shared" si="3"/>
        <v>600935</v>
      </c>
      <c r="O84" s="4">
        <v>150234</v>
      </c>
      <c r="P84" s="14">
        <v>45929</v>
      </c>
      <c r="Q84" s="4">
        <v>150234</v>
      </c>
      <c r="S84" s="4">
        <v>150234</v>
      </c>
      <c r="U84" s="4">
        <v>150233</v>
      </c>
      <c r="Y84" s="15"/>
    </row>
    <row r="85" spans="1:25" x14ac:dyDescent="0.25">
      <c r="A85" t="s">
        <v>189</v>
      </c>
      <c r="B85" s="1" t="s">
        <v>190</v>
      </c>
      <c r="C85">
        <v>37</v>
      </c>
      <c r="D85" s="4">
        <v>5371645</v>
      </c>
      <c r="E85" s="4">
        <v>1913294</v>
      </c>
      <c r="F85" s="4">
        <v>2241118</v>
      </c>
      <c r="G85" s="4">
        <v>1217234</v>
      </c>
      <c r="H85" s="12">
        <f t="shared" si="2"/>
        <v>3458352</v>
      </c>
      <c r="I85" s="4">
        <v>0</v>
      </c>
      <c r="J85" s="4">
        <v>1680839</v>
      </c>
      <c r="K85" s="4">
        <v>0</v>
      </c>
      <c r="L85" s="4">
        <v>746895</v>
      </c>
      <c r="M85" s="16"/>
      <c r="N85" s="13">
        <f t="shared" si="3"/>
        <v>2427734</v>
      </c>
      <c r="O85" s="4">
        <v>606934</v>
      </c>
      <c r="P85" s="14">
        <v>45929</v>
      </c>
      <c r="Q85" s="4">
        <v>606934</v>
      </c>
      <c r="S85" s="4">
        <v>606934</v>
      </c>
      <c r="U85" s="4">
        <v>606932</v>
      </c>
      <c r="Y85" s="15"/>
    </row>
    <row r="86" spans="1:25" x14ac:dyDescent="0.25">
      <c r="A86" t="s">
        <v>191</v>
      </c>
      <c r="B86" s="1" t="s">
        <v>192</v>
      </c>
      <c r="C86">
        <v>37</v>
      </c>
      <c r="D86" s="4">
        <v>4859255</v>
      </c>
      <c r="E86" s="4">
        <v>1939503</v>
      </c>
      <c r="F86" s="4">
        <v>2216844</v>
      </c>
      <c r="G86" s="4">
        <v>702908</v>
      </c>
      <c r="H86" s="12">
        <f t="shared" si="2"/>
        <v>2919752</v>
      </c>
      <c r="I86" s="4">
        <v>68398</v>
      </c>
      <c r="J86" s="4">
        <v>1611334</v>
      </c>
      <c r="K86" s="4">
        <v>0</v>
      </c>
      <c r="L86" s="4">
        <v>431304</v>
      </c>
      <c r="M86" s="16"/>
      <c r="N86" s="13">
        <f t="shared" si="3"/>
        <v>2111036</v>
      </c>
      <c r="O86" s="4">
        <v>527759</v>
      </c>
      <c r="P86" s="14">
        <v>45929</v>
      </c>
      <c r="Q86" s="4">
        <v>527759</v>
      </c>
      <c r="S86" s="4">
        <v>527759</v>
      </c>
      <c r="U86" s="4">
        <v>527759</v>
      </c>
      <c r="Y86" s="15"/>
    </row>
    <row r="87" spans="1:25" x14ac:dyDescent="0.25">
      <c r="A87" t="s">
        <v>193</v>
      </c>
      <c r="B87" s="1" t="s">
        <v>194</v>
      </c>
      <c r="C87">
        <v>14</v>
      </c>
      <c r="D87" s="4">
        <v>1638072</v>
      </c>
      <c r="E87" s="4">
        <v>733866</v>
      </c>
      <c r="F87" s="4">
        <v>636370</v>
      </c>
      <c r="G87" s="4">
        <v>267835</v>
      </c>
      <c r="H87" s="12">
        <f t="shared" si="2"/>
        <v>904205</v>
      </c>
      <c r="I87" s="4">
        <v>179721</v>
      </c>
      <c r="J87" s="4">
        <v>342487</v>
      </c>
      <c r="K87" s="4">
        <v>32725</v>
      </c>
      <c r="L87" s="4">
        <v>144264</v>
      </c>
      <c r="M87" s="16"/>
      <c r="N87" s="13">
        <f t="shared" si="3"/>
        <v>699197</v>
      </c>
      <c r="O87" s="4">
        <v>174799</v>
      </c>
      <c r="P87" s="14">
        <v>45929</v>
      </c>
      <c r="Q87" s="4">
        <v>174799</v>
      </c>
      <c r="S87" s="4">
        <v>174799</v>
      </c>
      <c r="U87" s="4">
        <v>174800</v>
      </c>
      <c r="Y87" s="15"/>
    </row>
    <row r="88" spans="1:25" x14ac:dyDescent="0.25">
      <c r="A88" t="s">
        <v>195</v>
      </c>
      <c r="B88" s="1" t="s">
        <v>196</v>
      </c>
      <c r="C88">
        <v>27</v>
      </c>
      <c r="D88" s="4">
        <v>3226789</v>
      </c>
      <c r="E88" s="4">
        <v>1415313</v>
      </c>
      <c r="F88" s="4">
        <v>1299374</v>
      </c>
      <c r="G88" s="4">
        <v>512101</v>
      </c>
      <c r="H88" s="12">
        <f t="shared" si="2"/>
        <v>1811475</v>
      </c>
      <c r="I88" s="4">
        <v>5246</v>
      </c>
      <c r="J88" s="4">
        <v>970597</v>
      </c>
      <c r="K88" s="4">
        <v>17689</v>
      </c>
      <c r="L88" s="4">
        <v>303372</v>
      </c>
      <c r="M88" s="16">
        <v>-4315</v>
      </c>
      <c r="N88" s="13">
        <f t="shared" si="3"/>
        <v>1292589</v>
      </c>
      <c r="O88" s="4">
        <v>323147</v>
      </c>
      <c r="P88" s="14">
        <v>45929</v>
      </c>
      <c r="Q88" s="4">
        <v>323147</v>
      </c>
      <c r="S88" s="4">
        <v>323147</v>
      </c>
      <c r="U88" s="4">
        <v>323148</v>
      </c>
      <c r="Y88" s="15"/>
    </row>
    <row r="89" spans="1:25" x14ac:dyDescent="0.25">
      <c r="A89" t="s">
        <v>197</v>
      </c>
      <c r="B89" s="1" t="s">
        <v>198</v>
      </c>
      <c r="C89">
        <v>10</v>
      </c>
      <c r="D89" s="4">
        <v>1233638</v>
      </c>
      <c r="E89" s="4">
        <v>524190</v>
      </c>
      <c r="F89" s="4">
        <v>375416</v>
      </c>
      <c r="G89" s="4">
        <v>334032</v>
      </c>
      <c r="H89" s="12">
        <f t="shared" si="2"/>
        <v>709448</v>
      </c>
      <c r="I89" s="4">
        <v>0</v>
      </c>
      <c r="J89" s="4">
        <v>281562</v>
      </c>
      <c r="K89" s="4">
        <v>0</v>
      </c>
      <c r="L89" s="4">
        <v>204962</v>
      </c>
      <c r="M89" s="16"/>
      <c r="N89" s="13">
        <f t="shared" si="3"/>
        <v>486524</v>
      </c>
      <c r="O89" s="4">
        <v>121631</v>
      </c>
      <c r="P89" s="14">
        <v>45929</v>
      </c>
      <c r="Q89" s="4">
        <v>121631</v>
      </c>
      <c r="S89" s="4">
        <v>121631</v>
      </c>
      <c r="U89" s="4">
        <v>121631</v>
      </c>
      <c r="Y89" s="15"/>
    </row>
    <row r="90" spans="1:25" x14ac:dyDescent="0.25">
      <c r="A90" t="s">
        <v>199</v>
      </c>
      <c r="B90" s="1" t="s">
        <v>200</v>
      </c>
      <c r="C90">
        <v>69</v>
      </c>
      <c r="D90" s="4">
        <v>10182189</v>
      </c>
      <c r="E90" s="4">
        <v>3616911</v>
      </c>
      <c r="F90" s="4">
        <v>5615938</v>
      </c>
      <c r="G90" s="4">
        <v>949339</v>
      </c>
      <c r="H90" s="12">
        <f t="shared" si="2"/>
        <v>6565277</v>
      </c>
      <c r="I90" s="4">
        <v>0</v>
      </c>
      <c r="J90" s="4">
        <v>4211954</v>
      </c>
      <c r="K90" s="4">
        <v>0</v>
      </c>
      <c r="L90" s="4">
        <v>582515</v>
      </c>
      <c r="M90" s="16"/>
      <c r="N90" s="13">
        <f t="shared" si="3"/>
        <v>4794469</v>
      </c>
      <c r="O90" s="4">
        <v>1198617</v>
      </c>
      <c r="P90" s="14">
        <v>45929</v>
      </c>
      <c r="Q90" s="4">
        <v>1198617</v>
      </c>
      <c r="S90" s="4">
        <v>1198617</v>
      </c>
      <c r="U90" s="4">
        <v>1198618</v>
      </c>
      <c r="Y90" s="15"/>
    </row>
    <row r="91" spans="1:25" x14ac:dyDescent="0.25">
      <c r="A91" t="s">
        <v>201</v>
      </c>
      <c r="B91" s="1" t="s">
        <v>202</v>
      </c>
      <c r="C91">
        <v>9</v>
      </c>
      <c r="D91" s="4">
        <v>1035161</v>
      </c>
      <c r="E91" s="4">
        <v>471771</v>
      </c>
      <c r="F91" s="4">
        <v>297013</v>
      </c>
      <c r="G91" s="4">
        <v>266376</v>
      </c>
      <c r="H91" s="12">
        <f t="shared" si="2"/>
        <v>563389</v>
      </c>
      <c r="I91" s="4">
        <v>0</v>
      </c>
      <c r="J91" s="4">
        <v>222760</v>
      </c>
      <c r="K91" s="4">
        <v>0</v>
      </c>
      <c r="L91" s="4">
        <v>163449</v>
      </c>
      <c r="M91" s="16"/>
      <c r="N91" s="13">
        <f t="shared" si="3"/>
        <v>386209</v>
      </c>
      <c r="O91" s="4">
        <v>96552</v>
      </c>
      <c r="P91" s="14">
        <v>45929</v>
      </c>
      <c r="Q91" s="4">
        <v>96552</v>
      </c>
      <c r="S91" s="4">
        <v>96552</v>
      </c>
      <c r="U91" s="4">
        <v>96553</v>
      </c>
      <c r="Y91" s="15"/>
    </row>
    <row r="92" spans="1:25" x14ac:dyDescent="0.25">
      <c r="A92" t="s">
        <v>203</v>
      </c>
      <c r="B92" s="1" t="s">
        <v>204</v>
      </c>
      <c r="C92">
        <v>22</v>
      </c>
      <c r="D92" s="4">
        <v>3325837</v>
      </c>
      <c r="E92" s="4">
        <v>1153218</v>
      </c>
      <c r="F92" s="4">
        <v>1651395</v>
      </c>
      <c r="G92" s="4">
        <v>521224</v>
      </c>
      <c r="H92" s="12">
        <f t="shared" si="2"/>
        <v>2172619</v>
      </c>
      <c r="I92" s="4">
        <v>0</v>
      </c>
      <c r="J92" s="4">
        <v>1238546</v>
      </c>
      <c r="K92" s="4">
        <v>0</v>
      </c>
      <c r="L92" s="4">
        <v>319823</v>
      </c>
      <c r="M92" s="16"/>
      <c r="N92" s="13">
        <f t="shared" si="3"/>
        <v>1558369</v>
      </c>
      <c r="O92" s="4">
        <v>389592</v>
      </c>
      <c r="P92" s="14">
        <v>45929</v>
      </c>
      <c r="Q92" s="4">
        <v>389592</v>
      </c>
      <c r="S92" s="4">
        <v>389592</v>
      </c>
      <c r="U92" s="4">
        <v>389593</v>
      </c>
      <c r="Y92" s="15"/>
    </row>
    <row r="93" spans="1:25" x14ac:dyDescent="0.25">
      <c r="A93" t="s">
        <v>205</v>
      </c>
      <c r="B93" s="1" t="s">
        <v>206</v>
      </c>
      <c r="C93">
        <v>5</v>
      </c>
      <c r="D93" s="4">
        <v>646575</v>
      </c>
      <c r="E93" s="4">
        <v>262095</v>
      </c>
      <c r="F93" s="4">
        <v>297783</v>
      </c>
      <c r="G93" s="4">
        <v>86696</v>
      </c>
      <c r="H93" s="12">
        <f t="shared" si="2"/>
        <v>384479</v>
      </c>
      <c r="I93" s="4">
        <v>0</v>
      </c>
      <c r="J93" s="4">
        <v>223338</v>
      </c>
      <c r="K93" s="4">
        <v>0</v>
      </c>
      <c r="L93" s="4">
        <v>53197</v>
      </c>
      <c r="M93" s="16"/>
      <c r="N93" s="13">
        <f t="shared" si="3"/>
        <v>276535</v>
      </c>
      <c r="O93" s="4">
        <v>69134</v>
      </c>
      <c r="P93" s="14">
        <v>45929</v>
      </c>
      <c r="Q93" s="4">
        <v>69134</v>
      </c>
      <c r="S93" s="4">
        <v>69134</v>
      </c>
      <c r="U93" s="4">
        <v>69133</v>
      </c>
      <c r="Y93" s="15"/>
    </row>
    <row r="94" spans="1:25" x14ac:dyDescent="0.25">
      <c r="A94" t="s">
        <v>207</v>
      </c>
      <c r="B94" s="1" t="s">
        <v>208</v>
      </c>
      <c r="C94">
        <v>82</v>
      </c>
      <c r="D94" s="4">
        <v>9540389</v>
      </c>
      <c r="E94" s="4">
        <v>4272149</v>
      </c>
      <c r="F94" s="4">
        <v>3836609</v>
      </c>
      <c r="G94" s="4">
        <v>1431632</v>
      </c>
      <c r="H94" s="12">
        <f t="shared" si="2"/>
        <v>5268241</v>
      </c>
      <c r="I94" s="4">
        <v>68882</v>
      </c>
      <c r="J94" s="4">
        <v>2825795</v>
      </c>
      <c r="K94" s="4">
        <v>22136</v>
      </c>
      <c r="L94" s="4">
        <v>864867</v>
      </c>
      <c r="M94" s="16"/>
      <c r="N94" s="13">
        <f t="shared" si="3"/>
        <v>3781680</v>
      </c>
      <c r="O94" s="4">
        <v>945420</v>
      </c>
      <c r="P94" s="14">
        <v>45929</v>
      </c>
      <c r="Q94" s="4">
        <v>945420</v>
      </c>
      <c r="S94" s="4">
        <v>945420</v>
      </c>
      <c r="U94" s="4">
        <v>945420</v>
      </c>
      <c r="Y94" s="15"/>
    </row>
    <row r="95" spans="1:25" x14ac:dyDescent="0.25">
      <c r="A95" t="s">
        <v>209</v>
      </c>
      <c r="B95" s="1" t="s">
        <v>210</v>
      </c>
      <c r="C95">
        <v>179</v>
      </c>
      <c r="D95" s="4">
        <v>20270253</v>
      </c>
      <c r="E95" s="4">
        <v>9356792</v>
      </c>
      <c r="F95" s="4">
        <v>9104513</v>
      </c>
      <c r="G95" s="4">
        <v>1808949</v>
      </c>
      <c r="H95" s="12">
        <f t="shared" si="2"/>
        <v>10913462</v>
      </c>
      <c r="I95" s="4">
        <v>12768</v>
      </c>
      <c r="J95" s="4">
        <v>6818809</v>
      </c>
      <c r="K95" s="4">
        <v>0</v>
      </c>
      <c r="L95" s="4">
        <v>1109971</v>
      </c>
      <c r="M95" s="16"/>
      <c r="N95" s="13">
        <f t="shared" si="3"/>
        <v>7941548</v>
      </c>
      <c r="O95" s="4">
        <v>1985387</v>
      </c>
      <c r="P95" s="14">
        <v>45929</v>
      </c>
      <c r="Q95" s="4">
        <v>1985387</v>
      </c>
      <c r="S95" s="4">
        <v>1985387</v>
      </c>
      <c r="U95" s="4">
        <v>1985387</v>
      </c>
      <c r="Y95" s="15"/>
    </row>
    <row r="96" spans="1:25" x14ac:dyDescent="0.25">
      <c r="A96" t="s">
        <v>211</v>
      </c>
      <c r="B96" s="1" t="s">
        <v>212</v>
      </c>
      <c r="C96">
        <v>28</v>
      </c>
      <c r="D96" s="4">
        <v>3370940</v>
      </c>
      <c r="E96" s="4">
        <v>1467732</v>
      </c>
      <c r="F96" s="4">
        <v>1322199</v>
      </c>
      <c r="G96" s="4">
        <v>581008</v>
      </c>
      <c r="H96" s="12">
        <f t="shared" si="2"/>
        <v>1903207</v>
      </c>
      <c r="I96" s="4">
        <v>0</v>
      </c>
      <c r="J96" s="4">
        <v>991649</v>
      </c>
      <c r="K96" s="4">
        <v>0</v>
      </c>
      <c r="L96" s="4">
        <v>356507</v>
      </c>
      <c r="M96" s="16"/>
      <c r="N96" s="13">
        <f t="shared" si="3"/>
        <v>1348156</v>
      </c>
      <c r="O96" s="4">
        <v>337039</v>
      </c>
      <c r="P96" s="14">
        <v>45929</v>
      </c>
      <c r="Q96" s="4">
        <v>337039</v>
      </c>
      <c r="S96" s="4">
        <v>337039</v>
      </c>
      <c r="U96" s="4">
        <v>337039</v>
      </c>
      <c r="Y96" s="15"/>
    </row>
    <row r="97" spans="1:25" x14ac:dyDescent="0.25">
      <c r="A97" t="s">
        <v>213</v>
      </c>
      <c r="B97" s="1" t="s">
        <v>214</v>
      </c>
      <c r="C97">
        <v>18</v>
      </c>
      <c r="D97" s="4">
        <v>2550706</v>
      </c>
      <c r="E97" s="4">
        <v>943542</v>
      </c>
      <c r="F97" s="4">
        <v>1078823</v>
      </c>
      <c r="G97" s="4">
        <v>528341</v>
      </c>
      <c r="H97" s="12">
        <f t="shared" si="2"/>
        <v>1607164</v>
      </c>
      <c r="I97" s="4">
        <v>0</v>
      </c>
      <c r="J97" s="4">
        <v>809117</v>
      </c>
      <c r="K97" s="4">
        <v>0</v>
      </c>
      <c r="L97" s="4">
        <v>324190</v>
      </c>
      <c r="M97" s="16"/>
      <c r="N97" s="13">
        <f t="shared" si="3"/>
        <v>1133307</v>
      </c>
      <c r="O97" s="4">
        <v>283327</v>
      </c>
      <c r="P97" s="14">
        <v>45929</v>
      </c>
      <c r="Q97" s="4">
        <v>283327</v>
      </c>
      <c r="S97" s="4">
        <v>283327</v>
      </c>
      <c r="U97" s="4">
        <v>283326</v>
      </c>
      <c r="Y97" s="15"/>
    </row>
    <row r="98" spans="1:25" x14ac:dyDescent="0.25">
      <c r="A98" t="s">
        <v>215</v>
      </c>
      <c r="B98" s="1" t="s">
        <v>216</v>
      </c>
      <c r="C98">
        <v>29</v>
      </c>
      <c r="D98" s="4">
        <v>4077679</v>
      </c>
      <c r="E98" s="4">
        <v>1520151</v>
      </c>
      <c r="F98" s="4">
        <v>2239455</v>
      </c>
      <c r="G98" s="4">
        <v>318073</v>
      </c>
      <c r="H98" s="12">
        <f t="shared" si="2"/>
        <v>2557528</v>
      </c>
      <c r="I98" s="4">
        <v>0</v>
      </c>
      <c r="J98" s="4">
        <v>1679591</v>
      </c>
      <c r="K98" s="4">
        <v>0</v>
      </c>
      <c r="L98" s="4">
        <v>195170</v>
      </c>
      <c r="M98" s="16"/>
      <c r="N98" s="13">
        <f t="shared" si="3"/>
        <v>1874761</v>
      </c>
      <c r="O98" s="4">
        <v>468690</v>
      </c>
      <c r="P98" s="14">
        <v>45929</v>
      </c>
      <c r="Q98" s="4">
        <v>468690</v>
      </c>
      <c r="S98" s="4">
        <v>468690</v>
      </c>
      <c r="U98" s="4">
        <v>468691</v>
      </c>
      <c r="Y98" s="15"/>
    </row>
    <row r="99" spans="1:25" x14ac:dyDescent="0.25">
      <c r="A99" t="s">
        <v>217</v>
      </c>
      <c r="B99" s="1" t="s">
        <v>218</v>
      </c>
      <c r="C99">
        <v>107</v>
      </c>
      <c r="D99" s="4">
        <v>14765763</v>
      </c>
      <c r="E99" s="4">
        <v>5530205</v>
      </c>
      <c r="F99" s="4">
        <v>7105352</v>
      </c>
      <c r="G99" s="4">
        <v>2130207</v>
      </c>
      <c r="H99" s="12">
        <f t="shared" si="2"/>
        <v>9235559</v>
      </c>
      <c r="I99" s="4">
        <v>1118567</v>
      </c>
      <c r="J99" s="4">
        <v>4490089</v>
      </c>
      <c r="K99" s="4">
        <v>131660</v>
      </c>
      <c r="L99" s="4">
        <v>1226308</v>
      </c>
      <c r="M99" s="16"/>
      <c r="N99" s="13">
        <f t="shared" si="3"/>
        <v>6966624</v>
      </c>
      <c r="O99" s="4">
        <v>1741656</v>
      </c>
      <c r="P99" s="14">
        <v>45929</v>
      </c>
      <c r="Q99" s="4">
        <v>1741656</v>
      </c>
      <c r="S99" s="4">
        <v>1741656</v>
      </c>
      <c r="U99" s="4">
        <v>1741656</v>
      </c>
      <c r="Y99" s="15"/>
    </row>
    <row r="100" spans="1:25" x14ac:dyDescent="0.25">
      <c r="A100" t="s">
        <v>219</v>
      </c>
      <c r="B100" s="1" t="s">
        <v>220</v>
      </c>
      <c r="C100">
        <v>21</v>
      </c>
      <c r="D100" s="4">
        <v>2818493</v>
      </c>
      <c r="E100" s="4">
        <v>1048380</v>
      </c>
      <c r="F100" s="4">
        <v>1218033</v>
      </c>
      <c r="G100" s="4">
        <v>552079</v>
      </c>
      <c r="H100" s="12">
        <f t="shared" si="2"/>
        <v>1770112</v>
      </c>
      <c r="I100" s="4">
        <v>0</v>
      </c>
      <c r="J100" s="4">
        <v>913525</v>
      </c>
      <c r="K100" s="4">
        <v>0</v>
      </c>
      <c r="L100" s="4">
        <v>338756</v>
      </c>
      <c r="M100" s="16"/>
      <c r="N100" s="13">
        <f t="shared" si="3"/>
        <v>1252281</v>
      </c>
      <c r="O100" s="4">
        <v>313070</v>
      </c>
      <c r="P100" s="14">
        <v>45929</v>
      </c>
      <c r="Q100" s="4">
        <v>313070</v>
      </c>
      <c r="S100" s="4">
        <v>313070</v>
      </c>
      <c r="U100" s="4">
        <v>313071</v>
      </c>
      <c r="Y100" s="15"/>
    </row>
    <row r="101" spans="1:25" x14ac:dyDescent="0.25">
      <c r="A101" t="s">
        <v>221</v>
      </c>
      <c r="B101" s="1" t="s">
        <v>222</v>
      </c>
      <c r="C101">
        <v>9</v>
      </c>
      <c r="D101" s="4">
        <v>1257225</v>
      </c>
      <c r="E101" s="4">
        <v>471771</v>
      </c>
      <c r="F101" s="4">
        <v>645532</v>
      </c>
      <c r="G101" s="4">
        <v>139923</v>
      </c>
      <c r="H101" s="12">
        <f t="shared" si="2"/>
        <v>785455</v>
      </c>
      <c r="I101" s="4">
        <v>0</v>
      </c>
      <c r="J101" s="4">
        <v>484149</v>
      </c>
      <c r="K101" s="4">
        <v>0</v>
      </c>
      <c r="L101" s="4">
        <v>85857</v>
      </c>
      <c r="M101" s="16"/>
      <c r="N101" s="13">
        <f t="shared" si="3"/>
        <v>570006</v>
      </c>
      <c r="O101" s="4">
        <v>142502</v>
      </c>
      <c r="P101" s="14">
        <v>45929</v>
      </c>
      <c r="Q101" s="4">
        <v>142502</v>
      </c>
      <c r="S101" s="4">
        <v>142502</v>
      </c>
      <c r="U101" s="4">
        <v>142500</v>
      </c>
      <c r="Y101" s="15"/>
    </row>
    <row r="102" spans="1:25" x14ac:dyDescent="0.25">
      <c r="A102" t="s">
        <v>223</v>
      </c>
      <c r="B102" s="1" t="s">
        <v>224</v>
      </c>
      <c r="C102">
        <v>128</v>
      </c>
      <c r="D102" s="4">
        <v>18130449</v>
      </c>
      <c r="E102" s="4">
        <v>6604794</v>
      </c>
      <c r="F102" s="4">
        <v>8876201</v>
      </c>
      <c r="G102" s="4">
        <v>2649455</v>
      </c>
      <c r="H102" s="12">
        <f t="shared" si="2"/>
        <v>11525656</v>
      </c>
      <c r="I102" s="4">
        <v>869993</v>
      </c>
      <c r="J102" s="4">
        <v>6004656</v>
      </c>
      <c r="K102" s="4">
        <v>319262</v>
      </c>
      <c r="L102" s="4">
        <v>1429806</v>
      </c>
      <c r="M102" s="16"/>
      <c r="N102" s="13">
        <f t="shared" si="3"/>
        <v>8623717</v>
      </c>
      <c r="O102" s="4">
        <v>2155929</v>
      </c>
      <c r="P102" s="14">
        <v>45929</v>
      </c>
      <c r="Q102" s="4">
        <v>2155929</v>
      </c>
      <c r="S102" s="4">
        <v>2155929</v>
      </c>
      <c r="U102" s="4">
        <v>2155930</v>
      </c>
      <c r="Y102" s="15"/>
    </row>
    <row r="103" spans="1:25" x14ac:dyDescent="0.25">
      <c r="A103" t="s">
        <v>225</v>
      </c>
      <c r="B103" s="1" t="s">
        <v>226</v>
      </c>
      <c r="C103">
        <v>35</v>
      </c>
      <c r="D103" s="4">
        <v>3853950</v>
      </c>
      <c r="E103" s="4">
        <v>1834665</v>
      </c>
      <c r="F103" s="4">
        <v>1641084</v>
      </c>
      <c r="G103" s="4">
        <v>378201</v>
      </c>
      <c r="H103" s="12">
        <f t="shared" si="2"/>
        <v>2019285</v>
      </c>
      <c r="I103" s="4">
        <v>0</v>
      </c>
      <c r="J103" s="4">
        <v>1230813</v>
      </c>
      <c r="K103" s="4">
        <v>0</v>
      </c>
      <c r="L103" s="4">
        <v>232064</v>
      </c>
      <c r="M103" s="16"/>
      <c r="N103" s="13">
        <f t="shared" si="3"/>
        <v>1462877</v>
      </c>
      <c r="O103" s="4">
        <v>365719</v>
      </c>
      <c r="P103" s="14">
        <v>45929</v>
      </c>
      <c r="Q103" s="4">
        <v>365719</v>
      </c>
      <c r="S103" s="4">
        <v>365719</v>
      </c>
      <c r="U103" s="4">
        <v>365720</v>
      </c>
      <c r="Y103" s="15"/>
    </row>
    <row r="104" spans="1:25" x14ac:dyDescent="0.25">
      <c r="A104" t="s">
        <v>227</v>
      </c>
      <c r="B104" s="1" t="s">
        <v>228</v>
      </c>
      <c r="C104">
        <v>70</v>
      </c>
      <c r="D104" s="4">
        <v>12233579</v>
      </c>
      <c r="E104" s="4">
        <v>3669330</v>
      </c>
      <c r="F104" s="4">
        <v>5631047</v>
      </c>
      <c r="G104" s="4">
        <v>2933202</v>
      </c>
      <c r="H104" s="12">
        <f t="shared" si="2"/>
        <v>8564249</v>
      </c>
      <c r="I104" s="4">
        <v>507029</v>
      </c>
      <c r="J104" s="4">
        <v>3843013</v>
      </c>
      <c r="K104" s="4">
        <v>120086</v>
      </c>
      <c r="L104" s="4">
        <v>1726128</v>
      </c>
      <c r="M104" s="16"/>
      <c r="N104" s="13">
        <f t="shared" si="3"/>
        <v>6196256</v>
      </c>
      <c r="O104" s="4">
        <v>1549064</v>
      </c>
      <c r="P104" s="14">
        <v>45929</v>
      </c>
      <c r="Q104" s="4">
        <v>1549064</v>
      </c>
      <c r="S104" s="4">
        <v>1549064</v>
      </c>
      <c r="U104" s="4">
        <v>1549064</v>
      </c>
      <c r="Y104" s="15"/>
    </row>
    <row r="105" spans="1:25" x14ac:dyDescent="0.25">
      <c r="A105" t="s">
        <v>229</v>
      </c>
      <c r="B105" s="1" t="s">
        <v>230</v>
      </c>
      <c r="C105">
        <v>35</v>
      </c>
      <c r="D105" s="4">
        <v>5653572</v>
      </c>
      <c r="E105" s="4">
        <v>1703618</v>
      </c>
      <c r="F105" s="4">
        <v>3216382</v>
      </c>
      <c r="G105" s="4">
        <v>733572</v>
      </c>
      <c r="H105" s="12">
        <f t="shared" si="2"/>
        <v>3949954</v>
      </c>
      <c r="I105" s="4">
        <v>0</v>
      </c>
      <c r="J105" s="4">
        <v>2412287</v>
      </c>
      <c r="K105" s="4">
        <v>0</v>
      </c>
      <c r="L105" s="4">
        <v>450120</v>
      </c>
      <c r="M105" s="16"/>
      <c r="N105" s="13">
        <f t="shared" si="3"/>
        <v>2862407</v>
      </c>
      <c r="O105" s="4">
        <v>715602</v>
      </c>
      <c r="P105" s="14">
        <v>45929</v>
      </c>
      <c r="Q105" s="4">
        <v>715602</v>
      </c>
      <c r="S105" s="4">
        <v>715602</v>
      </c>
      <c r="U105" s="4">
        <v>715601</v>
      </c>
      <c r="Y105" s="15"/>
    </row>
    <row r="106" spans="1:25" x14ac:dyDescent="0.25">
      <c r="A106" t="s">
        <v>231</v>
      </c>
      <c r="B106" s="1" t="s">
        <v>232</v>
      </c>
      <c r="C106">
        <v>44</v>
      </c>
      <c r="D106" s="4">
        <v>5178879</v>
      </c>
      <c r="E106" s="4">
        <v>2254017</v>
      </c>
      <c r="F106" s="4">
        <v>2204666</v>
      </c>
      <c r="G106" s="4">
        <v>720196</v>
      </c>
      <c r="H106" s="12">
        <f t="shared" si="2"/>
        <v>2924862</v>
      </c>
      <c r="I106" s="4">
        <v>0</v>
      </c>
      <c r="J106" s="4">
        <v>1653499</v>
      </c>
      <c r="K106" s="4">
        <v>0</v>
      </c>
      <c r="L106" s="4">
        <v>441912</v>
      </c>
      <c r="M106" s="16"/>
      <c r="N106" s="13">
        <f t="shared" si="3"/>
        <v>2095411</v>
      </c>
      <c r="O106" s="4">
        <v>523853</v>
      </c>
      <c r="P106" s="14">
        <v>45929</v>
      </c>
      <c r="Q106" s="4">
        <v>523853</v>
      </c>
      <c r="S106" s="4">
        <v>523853</v>
      </c>
      <c r="U106" s="4">
        <v>523852</v>
      </c>
      <c r="Y106" s="15"/>
    </row>
    <row r="107" spans="1:25" x14ac:dyDescent="0.25">
      <c r="A107" t="s">
        <v>233</v>
      </c>
      <c r="B107" s="1" t="s">
        <v>234</v>
      </c>
      <c r="C107">
        <v>5</v>
      </c>
      <c r="D107" s="4">
        <v>583587</v>
      </c>
      <c r="E107" s="4">
        <v>262095</v>
      </c>
      <c r="F107" s="4">
        <v>134270</v>
      </c>
      <c r="G107" s="4">
        <v>187222</v>
      </c>
      <c r="H107" s="12">
        <f t="shared" si="2"/>
        <v>321492</v>
      </c>
      <c r="I107" s="4">
        <v>0</v>
      </c>
      <c r="J107" s="4">
        <v>100703</v>
      </c>
      <c r="K107" s="4">
        <v>0</v>
      </c>
      <c r="L107" s="4">
        <v>114879</v>
      </c>
      <c r="M107" s="16"/>
      <c r="N107" s="13">
        <f t="shared" si="3"/>
        <v>215582</v>
      </c>
      <c r="O107" s="4">
        <v>53896</v>
      </c>
      <c r="P107" s="14">
        <v>45929</v>
      </c>
      <c r="Q107" s="4">
        <v>53896</v>
      </c>
      <c r="S107" s="4">
        <v>53896</v>
      </c>
      <c r="U107" s="4">
        <v>53894</v>
      </c>
      <c r="Y107" s="15"/>
    </row>
    <row r="108" spans="1:25" x14ac:dyDescent="0.25">
      <c r="A108" t="s">
        <v>235</v>
      </c>
      <c r="B108" s="1" t="s">
        <v>236</v>
      </c>
      <c r="C108">
        <v>55</v>
      </c>
      <c r="D108" s="4">
        <v>7234995</v>
      </c>
      <c r="E108" s="4">
        <v>2804417</v>
      </c>
      <c r="F108" s="4">
        <v>3137864</v>
      </c>
      <c r="G108" s="4">
        <v>1292715</v>
      </c>
      <c r="H108" s="12">
        <f t="shared" si="2"/>
        <v>4430579</v>
      </c>
      <c r="I108" s="4">
        <v>227260</v>
      </c>
      <c r="J108" s="4">
        <v>2182953</v>
      </c>
      <c r="K108" s="4">
        <v>46778</v>
      </c>
      <c r="L108" s="4">
        <v>764507</v>
      </c>
      <c r="M108" s="16"/>
      <c r="N108" s="13">
        <f t="shared" si="3"/>
        <v>3221498</v>
      </c>
      <c r="O108" s="4">
        <v>805375</v>
      </c>
      <c r="P108" s="14">
        <v>45929</v>
      </c>
      <c r="Q108" s="4">
        <v>805375</v>
      </c>
      <c r="S108" s="4">
        <v>805375</v>
      </c>
      <c r="U108" s="4">
        <v>805373</v>
      </c>
      <c r="Y108" s="15"/>
    </row>
    <row r="109" spans="1:25" x14ac:dyDescent="0.25">
      <c r="A109" t="s">
        <v>237</v>
      </c>
      <c r="B109" s="1" t="s">
        <v>238</v>
      </c>
      <c r="C109">
        <v>37</v>
      </c>
      <c r="D109" s="4">
        <v>5364540</v>
      </c>
      <c r="E109" s="4">
        <v>1939503</v>
      </c>
      <c r="F109" s="4">
        <v>2310115</v>
      </c>
      <c r="G109" s="4">
        <v>1114922</v>
      </c>
      <c r="H109" s="12">
        <f t="shared" si="2"/>
        <v>3425037</v>
      </c>
      <c r="I109" s="4">
        <v>0</v>
      </c>
      <c r="J109" s="4">
        <v>1732586</v>
      </c>
      <c r="K109" s="4">
        <v>0</v>
      </c>
      <c r="L109" s="4">
        <v>684116</v>
      </c>
      <c r="M109" s="16"/>
      <c r="N109" s="13">
        <f t="shared" si="3"/>
        <v>2416702</v>
      </c>
      <c r="O109" s="4">
        <v>604176</v>
      </c>
      <c r="P109" s="14">
        <v>45929</v>
      </c>
      <c r="Q109" s="4">
        <v>604176</v>
      </c>
      <c r="S109" s="4">
        <v>604176</v>
      </c>
      <c r="U109" s="4">
        <v>604174</v>
      </c>
      <c r="Y109" s="15"/>
    </row>
    <row r="110" spans="1:25" x14ac:dyDescent="0.25">
      <c r="A110" t="s">
        <v>239</v>
      </c>
      <c r="B110" s="1" t="s">
        <v>240</v>
      </c>
      <c r="C110">
        <v>14</v>
      </c>
      <c r="D110" s="4">
        <v>1392059</v>
      </c>
      <c r="E110" s="4">
        <v>733866</v>
      </c>
      <c r="F110" s="4">
        <v>370150</v>
      </c>
      <c r="G110" s="4">
        <v>288044</v>
      </c>
      <c r="H110" s="12">
        <f t="shared" si="2"/>
        <v>658194</v>
      </c>
      <c r="I110" s="4">
        <v>32962</v>
      </c>
      <c r="J110" s="4">
        <v>252890</v>
      </c>
      <c r="K110" s="4">
        <v>29498</v>
      </c>
      <c r="L110" s="4">
        <v>158644</v>
      </c>
      <c r="M110" s="16"/>
      <c r="N110" s="13">
        <f t="shared" si="3"/>
        <v>473994</v>
      </c>
      <c r="O110" s="4">
        <v>118499</v>
      </c>
      <c r="P110" s="14">
        <v>45929</v>
      </c>
      <c r="Q110" s="4">
        <v>118499</v>
      </c>
      <c r="S110" s="4">
        <v>118499</v>
      </c>
      <c r="U110" s="4">
        <v>118497</v>
      </c>
      <c r="Y110" s="15"/>
    </row>
    <row r="111" spans="1:25" x14ac:dyDescent="0.25">
      <c r="A111" t="s">
        <v>241</v>
      </c>
      <c r="B111" s="1" t="s">
        <v>242</v>
      </c>
      <c r="C111">
        <v>5</v>
      </c>
      <c r="D111" s="4">
        <v>529891</v>
      </c>
      <c r="E111" s="4">
        <v>262095</v>
      </c>
      <c r="F111" s="4">
        <v>131746</v>
      </c>
      <c r="G111" s="4">
        <v>136049</v>
      </c>
      <c r="H111" s="12">
        <f t="shared" si="2"/>
        <v>267795</v>
      </c>
      <c r="I111" s="4">
        <v>0</v>
      </c>
      <c r="J111" s="4">
        <v>98810</v>
      </c>
      <c r="K111" s="4">
        <v>0</v>
      </c>
      <c r="L111" s="4">
        <v>83480</v>
      </c>
      <c r="M111" s="16"/>
      <c r="N111" s="13">
        <f t="shared" si="3"/>
        <v>182290</v>
      </c>
      <c r="O111" s="4">
        <v>45573</v>
      </c>
      <c r="P111" s="14">
        <v>45929</v>
      </c>
      <c r="Q111" s="4">
        <v>45573</v>
      </c>
      <c r="S111" s="4">
        <v>45573</v>
      </c>
      <c r="U111" s="4">
        <v>45571</v>
      </c>
      <c r="Y111" s="15"/>
    </row>
    <row r="112" spans="1:25" x14ac:dyDescent="0.25">
      <c r="A112" t="s">
        <v>243</v>
      </c>
      <c r="B112" s="1" t="s">
        <v>244</v>
      </c>
      <c r="C112">
        <v>25</v>
      </c>
      <c r="D112" s="4">
        <v>3476257</v>
      </c>
      <c r="E112" s="4">
        <v>1310475</v>
      </c>
      <c r="F112" s="4">
        <v>1547059</v>
      </c>
      <c r="G112" s="4">
        <v>618722</v>
      </c>
      <c r="H112" s="12">
        <f t="shared" si="2"/>
        <v>2165781</v>
      </c>
      <c r="I112" s="4">
        <v>0</v>
      </c>
      <c r="J112" s="4">
        <v>1160295</v>
      </c>
      <c r="K112" s="4">
        <v>0</v>
      </c>
      <c r="L112" s="4">
        <v>379648</v>
      </c>
      <c r="M112" s="16"/>
      <c r="N112" s="13">
        <f t="shared" si="3"/>
        <v>1539943</v>
      </c>
      <c r="O112" s="4">
        <v>384986</v>
      </c>
      <c r="P112" s="14">
        <v>45929</v>
      </c>
      <c r="Q112" s="4">
        <v>384986</v>
      </c>
      <c r="S112" s="4">
        <v>384986</v>
      </c>
      <c r="U112" s="4">
        <v>384985</v>
      </c>
      <c r="Y112" s="15"/>
    </row>
    <row r="113" spans="1:25" x14ac:dyDescent="0.25">
      <c r="A113" t="s">
        <v>245</v>
      </c>
      <c r="B113" s="1" t="s">
        <v>246</v>
      </c>
      <c r="C113">
        <v>17</v>
      </c>
      <c r="D113" s="4">
        <v>2377037</v>
      </c>
      <c r="E113" s="4">
        <v>891123</v>
      </c>
      <c r="F113" s="4">
        <v>1058173</v>
      </c>
      <c r="G113" s="4">
        <v>427741</v>
      </c>
      <c r="H113" s="12">
        <f t="shared" si="2"/>
        <v>1485914</v>
      </c>
      <c r="I113" s="4">
        <v>0</v>
      </c>
      <c r="J113" s="4">
        <v>793629</v>
      </c>
      <c r="K113" s="4">
        <v>0</v>
      </c>
      <c r="L113" s="4">
        <v>262462</v>
      </c>
      <c r="M113" s="16"/>
      <c r="N113" s="13">
        <f t="shared" si="3"/>
        <v>1056091</v>
      </c>
      <c r="O113" s="4">
        <v>264023</v>
      </c>
      <c r="P113" s="14">
        <v>45929</v>
      </c>
      <c r="Q113" s="4">
        <v>264023</v>
      </c>
      <c r="S113" s="4">
        <v>264023</v>
      </c>
      <c r="U113" s="4">
        <v>264022</v>
      </c>
      <c r="Y113" s="15"/>
    </row>
    <row r="114" spans="1:25" x14ac:dyDescent="0.25">
      <c r="A114" t="s">
        <v>247</v>
      </c>
      <c r="B114" s="1" t="s">
        <v>248</v>
      </c>
      <c r="C114">
        <v>43</v>
      </c>
      <c r="D114" s="4">
        <v>6610755</v>
      </c>
      <c r="E114" s="4">
        <v>2201598</v>
      </c>
      <c r="F114" s="4">
        <v>3051512</v>
      </c>
      <c r="G114" s="4">
        <v>1357645</v>
      </c>
      <c r="H114" s="12">
        <f t="shared" si="2"/>
        <v>4409157</v>
      </c>
      <c r="I114" s="4">
        <v>0</v>
      </c>
      <c r="J114" s="4">
        <v>2288634</v>
      </c>
      <c r="K114" s="4">
        <v>0</v>
      </c>
      <c r="L114" s="4">
        <v>833051</v>
      </c>
      <c r="M114" s="16"/>
      <c r="N114" s="13">
        <f t="shared" si="3"/>
        <v>3121685</v>
      </c>
      <c r="O114" s="4">
        <v>780421</v>
      </c>
      <c r="P114" s="14">
        <v>45929</v>
      </c>
      <c r="Q114" s="4">
        <v>780421</v>
      </c>
      <c r="S114" s="4">
        <v>780421</v>
      </c>
      <c r="U114" s="4">
        <v>780422</v>
      </c>
      <c r="Y114" s="15"/>
    </row>
    <row r="115" spans="1:25" x14ac:dyDescent="0.25">
      <c r="A115" t="s">
        <v>249</v>
      </c>
      <c r="B115" s="1" t="s">
        <v>250</v>
      </c>
      <c r="C115">
        <v>30</v>
      </c>
      <c r="D115" s="4">
        <v>3383071</v>
      </c>
      <c r="E115" s="4">
        <v>1546361</v>
      </c>
      <c r="F115" s="4">
        <v>1051305</v>
      </c>
      <c r="G115" s="4">
        <v>785405</v>
      </c>
      <c r="H115" s="12">
        <f t="shared" si="2"/>
        <v>1836710</v>
      </c>
      <c r="I115" s="4">
        <v>0</v>
      </c>
      <c r="J115" s="4">
        <v>788479</v>
      </c>
      <c r="K115" s="4">
        <v>0</v>
      </c>
      <c r="L115" s="4">
        <v>481925</v>
      </c>
      <c r="M115" s="16"/>
      <c r="N115" s="13">
        <f t="shared" si="3"/>
        <v>1270404</v>
      </c>
      <c r="O115" s="4">
        <v>317601</v>
      </c>
      <c r="P115" s="14">
        <v>45929</v>
      </c>
      <c r="Q115" s="4">
        <v>317601</v>
      </c>
      <c r="S115" s="4">
        <v>317601</v>
      </c>
      <c r="U115" s="4">
        <v>317601</v>
      </c>
      <c r="Y115" s="15"/>
    </row>
    <row r="116" spans="1:25" x14ac:dyDescent="0.25">
      <c r="A116" t="s">
        <v>251</v>
      </c>
      <c r="B116" s="1" t="s">
        <v>252</v>
      </c>
      <c r="C116">
        <v>45</v>
      </c>
      <c r="D116" s="4">
        <v>5015416</v>
      </c>
      <c r="E116" s="4">
        <v>2280227</v>
      </c>
      <c r="F116" s="4">
        <v>1626457</v>
      </c>
      <c r="G116" s="4">
        <v>1108733</v>
      </c>
      <c r="H116" s="12">
        <f t="shared" si="2"/>
        <v>2735190</v>
      </c>
      <c r="I116" s="4">
        <v>0</v>
      </c>
      <c r="J116" s="4">
        <v>1219843</v>
      </c>
      <c r="K116" s="4">
        <v>0</v>
      </c>
      <c r="L116" s="4">
        <v>680319</v>
      </c>
      <c r="M116" s="16"/>
      <c r="N116" s="13">
        <f t="shared" si="3"/>
        <v>1900162</v>
      </c>
      <c r="O116" s="4">
        <v>475041</v>
      </c>
      <c r="P116" s="14">
        <v>45929</v>
      </c>
      <c r="Q116" s="4">
        <v>475041</v>
      </c>
      <c r="S116" s="4">
        <v>475041</v>
      </c>
      <c r="U116" s="4">
        <v>475039</v>
      </c>
      <c r="Y116" s="15"/>
    </row>
    <row r="117" spans="1:25" x14ac:dyDescent="0.25">
      <c r="A117" t="s">
        <v>253</v>
      </c>
      <c r="B117" s="1" t="s">
        <v>254</v>
      </c>
      <c r="C117">
        <v>158</v>
      </c>
      <c r="D117" s="4">
        <v>22936795</v>
      </c>
      <c r="E117" s="4">
        <v>8282202</v>
      </c>
      <c r="F117" s="4">
        <v>11413809</v>
      </c>
      <c r="G117" s="4">
        <v>3240783</v>
      </c>
      <c r="H117" s="12">
        <f t="shared" si="2"/>
        <v>14654592</v>
      </c>
      <c r="I117" s="4">
        <v>0</v>
      </c>
      <c r="J117" s="4">
        <v>8560357</v>
      </c>
      <c r="K117" s="4">
        <v>0</v>
      </c>
      <c r="L117" s="4">
        <v>1988545</v>
      </c>
      <c r="M117" s="16"/>
      <c r="N117" s="13">
        <f t="shared" si="3"/>
        <v>10548902</v>
      </c>
      <c r="O117" s="4">
        <v>2637226</v>
      </c>
      <c r="P117" s="14">
        <v>45929</v>
      </c>
      <c r="Q117" s="4">
        <v>2637226</v>
      </c>
      <c r="S117" s="4">
        <v>2637226</v>
      </c>
      <c r="U117" s="4">
        <v>2637224</v>
      </c>
      <c r="Y117" s="15"/>
    </row>
    <row r="118" spans="1:25" x14ac:dyDescent="0.25">
      <c r="A118" t="s">
        <v>255</v>
      </c>
      <c r="B118" s="1" t="s">
        <v>256</v>
      </c>
      <c r="C118">
        <v>26</v>
      </c>
      <c r="D118" s="4">
        <v>4994649</v>
      </c>
      <c r="E118" s="4">
        <v>1362894</v>
      </c>
      <c r="F118" s="4">
        <v>2879313</v>
      </c>
      <c r="G118" s="4">
        <v>752442</v>
      </c>
      <c r="H118" s="12">
        <f t="shared" si="2"/>
        <v>3631755</v>
      </c>
      <c r="I118" s="4">
        <v>0</v>
      </c>
      <c r="J118" s="4">
        <v>2159485</v>
      </c>
      <c r="K118" s="4">
        <v>0</v>
      </c>
      <c r="L118" s="4">
        <v>461698</v>
      </c>
      <c r="M118" s="16">
        <v>-21119</v>
      </c>
      <c r="N118" s="13">
        <f t="shared" si="3"/>
        <v>2600064</v>
      </c>
      <c r="O118" s="4">
        <v>650016</v>
      </c>
      <c r="P118" s="14">
        <v>45929</v>
      </c>
      <c r="Q118" s="4">
        <v>650016</v>
      </c>
      <c r="S118" s="4">
        <v>650016</v>
      </c>
      <c r="U118" s="4">
        <v>650016</v>
      </c>
      <c r="Y118" s="15"/>
    </row>
    <row r="119" spans="1:25" x14ac:dyDescent="0.25">
      <c r="A119" t="s">
        <v>257</v>
      </c>
      <c r="B119" s="1" t="s">
        <v>258</v>
      </c>
      <c r="C119">
        <v>6</v>
      </c>
      <c r="D119" s="4">
        <v>667207</v>
      </c>
      <c r="E119" s="4">
        <v>314514</v>
      </c>
      <c r="F119" s="4">
        <v>154235</v>
      </c>
      <c r="G119" s="4">
        <v>198458</v>
      </c>
      <c r="H119" s="12">
        <f t="shared" si="2"/>
        <v>352693</v>
      </c>
      <c r="I119" s="4">
        <v>0</v>
      </c>
      <c r="J119" s="4">
        <v>115676</v>
      </c>
      <c r="K119" s="4">
        <v>0</v>
      </c>
      <c r="L119" s="4">
        <v>121774</v>
      </c>
      <c r="M119" s="16"/>
      <c r="N119" s="13">
        <f t="shared" si="3"/>
        <v>237450</v>
      </c>
      <c r="O119" s="4">
        <v>59363</v>
      </c>
      <c r="P119" s="14">
        <v>45929</v>
      </c>
      <c r="Q119" s="4">
        <v>59363</v>
      </c>
      <c r="S119" s="4">
        <v>59363</v>
      </c>
      <c r="U119" s="4">
        <v>59361</v>
      </c>
      <c r="Y119" s="15"/>
    </row>
    <row r="120" spans="1:25" x14ac:dyDescent="0.25">
      <c r="A120" t="s">
        <v>259</v>
      </c>
      <c r="B120" s="1" t="s">
        <v>260</v>
      </c>
      <c r="C120">
        <v>56</v>
      </c>
      <c r="D120" s="4">
        <v>8402728</v>
      </c>
      <c r="E120" s="4">
        <v>2935464</v>
      </c>
      <c r="F120" s="4">
        <v>3508059</v>
      </c>
      <c r="G120" s="4">
        <v>1959205</v>
      </c>
      <c r="H120" s="12">
        <f t="shared" si="2"/>
        <v>5467264</v>
      </c>
      <c r="I120" s="4">
        <v>57346</v>
      </c>
      <c r="J120" s="4">
        <v>2588035</v>
      </c>
      <c r="K120" s="4">
        <v>104149</v>
      </c>
      <c r="L120" s="4">
        <v>1138263</v>
      </c>
      <c r="M120" s="16"/>
      <c r="N120" s="13">
        <f t="shared" si="3"/>
        <v>3887793</v>
      </c>
      <c r="O120" s="4">
        <v>971948</v>
      </c>
      <c r="P120" s="14">
        <v>45929</v>
      </c>
      <c r="Q120" s="4">
        <v>971948</v>
      </c>
      <c r="S120" s="4">
        <v>971948</v>
      </c>
      <c r="U120" s="4">
        <v>971949</v>
      </c>
      <c r="Y120" s="15"/>
    </row>
    <row r="121" spans="1:25" x14ac:dyDescent="0.25">
      <c r="A121" t="s">
        <v>261</v>
      </c>
      <c r="B121" s="1" t="s">
        <v>262</v>
      </c>
      <c r="C121">
        <v>15</v>
      </c>
      <c r="D121" s="4">
        <v>2093542</v>
      </c>
      <c r="E121" s="4">
        <v>733866</v>
      </c>
      <c r="F121" s="4">
        <v>901064</v>
      </c>
      <c r="G121" s="4">
        <v>458612</v>
      </c>
      <c r="H121" s="12">
        <f t="shared" si="2"/>
        <v>1359676</v>
      </c>
      <c r="I121" s="4">
        <v>0</v>
      </c>
      <c r="J121" s="4">
        <v>675798</v>
      </c>
      <c r="K121" s="4">
        <v>0</v>
      </c>
      <c r="L121" s="4">
        <v>281404</v>
      </c>
      <c r="M121" s="16"/>
      <c r="N121" s="13">
        <f t="shared" si="3"/>
        <v>957202</v>
      </c>
      <c r="O121" s="4">
        <v>239301</v>
      </c>
      <c r="P121" s="14">
        <v>45929</v>
      </c>
      <c r="Q121" s="4">
        <v>239301</v>
      </c>
      <c r="S121" s="4">
        <v>239301</v>
      </c>
      <c r="U121" s="4">
        <v>239299</v>
      </c>
      <c r="Y121" s="15"/>
    </row>
    <row r="122" spans="1:25" x14ac:dyDescent="0.25">
      <c r="A122" t="s">
        <v>263</v>
      </c>
      <c r="B122" s="1" t="s">
        <v>264</v>
      </c>
      <c r="C122">
        <v>19</v>
      </c>
      <c r="D122" s="4">
        <v>2329145</v>
      </c>
      <c r="E122" s="4">
        <v>995961</v>
      </c>
      <c r="F122" s="4">
        <v>1065166</v>
      </c>
      <c r="G122" s="4">
        <v>268017</v>
      </c>
      <c r="H122" s="12">
        <f t="shared" si="2"/>
        <v>1333183</v>
      </c>
      <c r="I122" s="4">
        <v>0</v>
      </c>
      <c r="J122" s="4">
        <v>798875</v>
      </c>
      <c r="K122" s="4">
        <v>0</v>
      </c>
      <c r="L122" s="4">
        <v>164455</v>
      </c>
      <c r="M122" s="16"/>
      <c r="N122" s="13">
        <f t="shared" si="3"/>
        <v>963330</v>
      </c>
      <c r="O122" s="4">
        <v>240833</v>
      </c>
      <c r="P122" s="14">
        <v>45929</v>
      </c>
      <c r="Q122" s="4">
        <v>240833</v>
      </c>
      <c r="S122" s="4">
        <v>240833</v>
      </c>
      <c r="U122" s="4">
        <v>240831</v>
      </c>
      <c r="Y122" s="15"/>
    </row>
    <row r="123" spans="1:25" x14ac:dyDescent="0.25">
      <c r="A123" t="s">
        <v>265</v>
      </c>
      <c r="B123" s="1" t="s">
        <v>266</v>
      </c>
      <c r="C123">
        <v>55</v>
      </c>
      <c r="D123" s="4">
        <v>7864144</v>
      </c>
      <c r="E123" s="4">
        <v>2804417</v>
      </c>
      <c r="F123" s="4">
        <v>3155330</v>
      </c>
      <c r="G123" s="4">
        <v>1904397</v>
      </c>
      <c r="H123" s="12">
        <f t="shared" si="2"/>
        <v>5059727</v>
      </c>
      <c r="I123" s="4">
        <v>38691</v>
      </c>
      <c r="J123" s="4">
        <v>2337479</v>
      </c>
      <c r="K123" s="4">
        <v>0</v>
      </c>
      <c r="L123" s="4">
        <v>1168538</v>
      </c>
      <c r="M123" s="16"/>
      <c r="N123" s="13">
        <f t="shared" si="3"/>
        <v>3544708</v>
      </c>
      <c r="O123" s="4">
        <v>886177</v>
      </c>
      <c r="P123" s="14">
        <v>45929</v>
      </c>
      <c r="Q123" s="4">
        <v>886177</v>
      </c>
      <c r="S123" s="4">
        <v>886177</v>
      </c>
      <c r="U123" s="4">
        <v>886177</v>
      </c>
      <c r="Y123" s="15"/>
    </row>
    <row r="124" spans="1:25" x14ac:dyDescent="0.25">
      <c r="A124" t="s">
        <v>267</v>
      </c>
      <c r="B124" s="1" t="s">
        <v>268</v>
      </c>
      <c r="C124">
        <v>14</v>
      </c>
      <c r="D124" s="4">
        <v>1326880</v>
      </c>
      <c r="E124" s="4">
        <v>681447</v>
      </c>
      <c r="F124" s="4">
        <v>387633</v>
      </c>
      <c r="G124" s="4">
        <v>257800</v>
      </c>
      <c r="H124" s="12">
        <f t="shared" si="2"/>
        <v>645433</v>
      </c>
      <c r="I124" s="4">
        <v>0</v>
      </c>
      <c r="J124" s="4">
        <v>290725</v>
      </c>
      <c r="K124" s="4">
        <v>0</v>
      </c>
      <c r="L124" s="4">
        <v>158186</v>
      </c>
      <c r="M124" s="16"/>
      <c r="N124" s="13">
        <f t="shared" si="3"/>
        <v>448911</v>
      </c>
      <c r="O124" s="4">
        <v>112228</v>
      </c>
      <c r="P124" s="14">
        <v>45929</v>
      </c>
      <c r="Q124" s="4">
        <v>112228</v>
      </c>
      <c r="S124" s="4">
        <v>112228</v>
      </c>
      <c r="U124" s="4">
        <v>112227</v>
      </c>
      <c r="Y124" s="15"/>
    </row>
    <row r="125" spans="1:25" x14ac:dyDescent="0.25">
      <c r="A125" t="s">
        <v>269</v>
      </c>
      <c r="B125" s="1" t="s">
        <v>270</v>
      </c>
      <c r="C125">
        <v>5</v>
      </c>
      <c r="D125" s="4">
        <v>549502</v>
      </c>
      <c r="E125" s="4">
        <v>262095</v>
      </c>
      <c r="F125" s="4">
        <v>154279</v>
      </c>
      <c r="G125" s="4">
        <v>133129</v>
      </c>
      <c r="H125" s="12">
        <f t="shared" si="2"/>
        <v>287408</v>
      </c>
      <c r="I125" s="4">
        <v>0</v>
      </c>
      <c r="J125" s="4">
        <v>115709</v>
      </c>
      <c r="K125" s="4">
        <v>0</v>
      </c>
      <c r="L125" s="4">
        <v>81688</v>
      </c>
      <c r="M125" s="16"/>
      <c r="N125" s="13">
        <f t="shared" si="3"/>
        <v>197397</v>
      </c>
      <c r="O125" s="4">
        <v>49349</v>
      </c>
      <c r="P125" s="14">
        <v>45929</v>
      </c>
      <c r="Q125" s="4">
        <v>49349</v>
      </c>
      <c r="S125" s="4">
        <v>49349</v>
      </c>
      <c r="U125" s="4">
        <v>49350</v>
      </c>
      <c r="Y125" s="15"/>
    </row>
    <row r="126" spans="1:25" x14ac:dyDescent="0.25">
      <c r="A126" t="s">
        <v>271</v>
      </c>
      <c r="B126" s="1" t="s">
        <v>272</v>
      </c>
      <c r="C126">
        <v>11</v>
      </c>
      <c r="D126" s="4">
        <v>2061313</v>
      </c>
      <c r="E126" s="4">
        <v>576609</v>
      </c>
      <c r="F126" s="4">
        <v>1478091</v>
      </c>
      <c r="G126" s="4">
        <v>6613</v>
      </c>
      <c r="H126" s="12">
        <f t="shared" si="2"/>
        <v>1484704</v>
      </c>
      <c r="I126" s="4">
        <v>0</v>
      </c>
      <c r="J126" s="4">
        <v>1108568</v>
      </c>
      <c r="K126" s="4">
        <v>0</v>
      </c>
      <c r="L126" s="4">
        <v>4058</v>
      </c>
      <c r="M126" s="16"/>
      <c r="N126" s="13">
        <f t="shared" si="3"/>
        <v>1112626</v>
      </c>
      <c r="O126" s="4">
        <v>278157</v>
      </c>
      <c r="P126" s="14">
        <v>45929</v>
      </c>
      <c r="Q126" s="4">
        <v>278157</v>
      </c>
      <c r="S126" s="4">
        <v>278157</v>
      </c>
      <c r="U126" s="4">
        <v>278155</v>
      </c>
      <c r="Y126" s="15"/>
    </row>
    <row r="127" spans="1:25" x14ac:dyDescent="0.25">
      <c r="A127" t="s">
        <v>273</v>
      </c>
      <c r="B127" s="1" t="s">
        <v>274</v>
      </c>
      <c r="C127">
        <v>58</v>
      </c>
      <c r="D127" s="4">
        <v>8615082</v>
      </c>
      <c r="E127" s="4">
        <v>3014093</v>
      </c>
      <c r="F127" s="4">
        <v>4215312</v>
      </c>
      <c r="G127" s="4">
        <v>1385678</v>
      </c>
      <c r="H127" s="12">
        <f t="shared" si="2"/>
        <v>5600990</v>
      </c>
      <c r="I127" s="4">
        <v>3787</v>
      </c>
      <c r="J127" s="4">
        <v>3158644</v>
      </c>
      <c r="K127" s="4">
        <v>45000</v>
      </c>
      <c r="L127" s="4">
        <v>822640</v>
      </c>
      <c r="M127" s="16"/>
      <c r="N127" s="13">
        <f t="shared" si="3"/>
        <v>4030071</v>
      </c>
      <c r="O127" s="4">
        <v>1007518</v>
      </c>
      <c r="P127" s="14">
        <v>45929</v>
      </c>
      <c r="Q127" s="4">
        <v>1007518</v>
      </c>
      <c r="S127" s="4">
        <v>1007518</v>
      </c>
      <c r="U127" s="4">
        <v>1007517</v>
      </c>
      <c r="Y127" s="15"/>
    </row>
    <row r="128" spans="1:25" x14ac:dyDescent="0.25">
      <c r="A128" t="s">
        <v>275</v>
      </c>
      <c r="B128" s="1" t="s">
        <v>276</v>
      </c>
      <c r="C128">
        <v>74</v>
      </c>
      <c r="D128" s="4">
        <v>10281017</v>
      </c>
      <c r="E128" s="4">
        <v>3800378</v>
      </c>
      <c r="F128" s="4">
        <v>4931420</v>
      </c>
      <c r="G128" s="4">
        <v>1549219</v>
      </c>
      <c r="H128" s="12">
        <f t="shared" si="2"/>
        <v>6480639</v>
      </c>
      <c r="I128" s="4">
        <v>0</v>
      </c>
      <c r="J128" s="4">
        <v>3698565</v>
      </c>
      <c r="K128" s="4">
        <v>0</v>
      </c>
      <c r="L128" s="4">
        <v>950601</v>
      </c>
      <c r="M128" s="16"/>
      <c r="N128" s="13">
        <f t="shared" si="3"/>
        <v>4649166</v>
      </c>
      <c r="O128" s="4">
        <v>1162292</v>
      </c>
      <c r="P128" s="14">
        <v>45929</v>
      </c>
      <c r="Q128" s="4">
        <v>1162292</v>
      </c>
      <c r="S128" s="4">
        <v>1162292</v>
      </c>
      <c r="U128" s="4">
        <v>1162290</v>
      </c>
      <c r="Y128" s="15"/>
    </row>
    <row r="129" spans="1:25" x14ac:dyDescent="0.25">
      <c r="A129" t="s">
        <v>277</v>
      </c>
      <c r="B129" s="1" t="s">
        <v>278</v>
      </c>
      <c r="C129">
        <v>102</v>
      </c>
      <c r="D129" s="4">
        <v>14791102</v>
      </c>
      <c r="E129" s="4">
        <v>5294319</v>
      </c>
      <c r="F129" s="4">
        <v>6342349</v>
      </c>
      <c r="G129" s="4">
        <v>3154434</v>
      </c>
      <c r="H129" s="12">
        <f t="shared" si="2"/>
        <v>9496783</v>
      </c>
      <c r="I129" s="4">
        <v>322930</v>
      </c>
      <c r="J129" s="4">
        <v>4514564</v>
      </c>
      <c r="K129" s="4">
        <v>0</v>
      </c>
      <c r="L129" s="4">
        <v>1935561</v>
      </c>
      <c r="M129" s="16"/>
      <c r="N129" s="13">
        <f t="shared" si="3"/>
        <v>6773055</v>
      </c>
      <c r="O129" s="4">
        <v>1693264</v>
      </c>
      <c r="P129" s="14">
        <v>45929</v>
      </c>
      <c r="Q129" s="4">
        <v>1693264</v>
      </c>
      <c r="S129" s="4">
        <v>1693264</v>
      </c>
      <c r="U129" s="4">
        <v>1693263</v>
      </c>
      <c r="Y129" s="15"/>
    </row>
    <row r="130" spans="1:25" x14ac:dyDescent="0.25">
      <c r="A130" t="s">
        <v>279</v>
      </c>
      <c r="B130" s="1" t="s">
        <v>280</v>
      </c>
      <c r="C130">
        <v>23</v>
      </c>
      <c r="D130" s="4">
        <v>3877564</v>
      </c>
      <c r="E130" s="4">
        <v>1205637</v>
      </c>
      <c r="F130" s="4">
        <v>1923461</v>
      </c>
      <c r="G130" s="4">
        <v>748467</v>
      </c>
      <c r="H130" s="12">
        <f t="shared" si="2"/>
        <v>2671928</v>
      </c>
      <c r="I130" s="4">
        <v>0</v>
      </c>
      <c r="J130" s="4">
        <v>1442595</v>
      </c>
      <c r="K130" s="4">
        <v>0</v>
      </c>
      <c r="L130" s="4">
        <v>459259</v>
      </c>
      <c r="M130" s="16"/>
      <c r="N130" s="13">
        <f t="shared" si="3"/>
        <v>1901854</v>
      </c>
      <c r="O130" s="4">
        <v>475464</v>
      </c>
      <c r="P130" s="14">
        <v>45929</v>
      </c>
      <c r="Q130" s="4">
        <v>475464</v>
      </c>
      <c r="S130" s="4">
        <v>475464</v>
      </c>
      <c r="U130" s="4">
        <v>475462</v>
      </c>
      <c r="Y130" s="15"/>
    </row>
    <row r="131" spans="1:25" x14ac:dyDescent="0.25">
      <c r="A131" t="s">
        <v>281</v>
      </c>
      <c r="B131" s="1" t="s">
        <v>282</v>
      </c>
      <c r="C131">
        <v>164</v>
      </c>
      <c r="D131" s="4">
        <v>21095026</v>
      </c>
      <c r="E131" s="4">
        <v>8518088</v>
      </c>
      <c r="F131" s="4">
        <v>10390134</v>
      </c>
      <c r="G131" s="4">
        <v>2186804</v>
      </c>
      <c r="H131" s="12">
        <f t="shared" si="2"/>
        <v>12576938</v>
      </c>
      <c r="I131" s="4">
        <v>0</v>
      </c>
      <c r="J131" s="4">
        <v>7792601</v>
      </c>
      <c r="K131" s="4">
        <v>0</v>
      </c>
      <c r="L131" s="4">
        <v>1341823</v>
      </c>
      <c r="M131" s="16"/>
      <c r="N131" s="13">
        <f t="shared" si="3"/>
        <v>9134424</v>
      </c>
      <c r="O131" s="4">
        <v>2283606</v>
      </c>
      <c r="P131" s="14">
        <v>45929</v>
      </c>
      <c r="Q131" s="4">
        <v>2283606</v>
      </c>
      <c r="S131" s="4">
        <v>2283606</v>
      </c>
      <c r="U131" s="4">
        <v>2283606</v>
      </c>
      <c r="Y131" s="15"/>
    </row>
    <row r="132" spans="1:25" x14ac:dyDescent="0.25">
      <c r="A132" t="s">
        <v>283</v>
      </c>
      <c r="B132" s="1" t="s">
        <v>284</v>
      </c>
      <c r="C132">
        <v>14</v>
      </c>
      <c r="D132" s="4">
        <v>1084239</v>
      </c>
      <c r="E132" s="4">
        <v>733866</v>
      </c>
      <c r="F132" s="4">
        <v>272276</v>
      </c>
      <c r="G132" s="4">
        <v>78097</v>
      </c>
      <c r="H132" s="12">
        <f t="shared" si="2"/>
        <v>350373</v>
      </c>
      <c r="I132" s="4">
        <v>0</v>
      </c>
      <c r="J132" s="4">
        <v>204207</v>
      </c>
      <c r="K132" s="4">
        <v>0</v>
      </c>
      <c r="L132" s="4">
        <v>47920</v>
      </c>
      <c r="M132" s="16"/>
      <c r="N132" s="13">
        <f t="shared" si="3"/>
        <v>252127</v>
      </c>
      <c r="O132" s="4">
        <v>63032</v>
      </c>
      <c r="P132" s="14">
        <v>45929</v>
      </c>
      <c r="Q132" s="4">
        <v>63032</v>
      </c>
      <c r="S132" s="4">
        <v>63032</v>
      </c>
      <c r="U132" s="4">
        <v>63031</v>
      </c>
      <c r="Y132" s="15"/>
    </row>
    <row r="133" spans="1:25" x14ac:dyDescent="0.25">
      <c r="A133" t="s">
        <v>285</v>
      </c>
      <c r="B133" s="1" t="s">
        <v>286</v>
      </c>
      <c r="C133">
        <v>21</v>
      </c>
      <c r="D133" s="4">
        <v>3031880</v>
      </c>
      <c r="E133" s="4">
        <v>1100799</v>
      </c>
      <c r="F133" s="4">
        <v>1667750</v>
      </c>
      <c r="G133" s="4">
        <v>263331</v>
      </c>
      <c r="H133" s="12">
        <f t="shared" ref="H133:H196" si="4">F133+G133</f>
        <v>1931081</v>
      </c>
      <c r="I133" s="4">
        <v>597383</v>
      </c>
      <c r="J133" s="4">
        <v>802776</v>
      </c>
      <c r="K133" s="4">
        <v>104408</v>
      </c>
      <c r="L133" s="4">
        <v>97515</v>
      </c>
      <c r="M133" s="16"/>
      <c r="N133" s="13">
        <f t="shared" ref="N133:N196" si="5">SUM(I133:M133)</f>
        <v>1602082</v>
      </c>
      <c r="O133" s="4">
        <v>400521</v>
      </c>
      <c r="P133" s="14">
        <v>45929</v>
      </c>
      <c r="Q133" s="4">
        <v>400521</v>
      </c>
      <c r="S133" s="4">
        <v>400521</v>
      </c>
      <c r="U133" s="4">
        <v>400519</v>
      </c>
      <c r="Y133" s="15"/>
    </row>
    <row r="134" spans="1:25" x14ac:dyDescent="0.25">
      <c r="A134" t="s">
        <v>287</v>
      </c>
      <c r="B134" s="1" t="s">
        <v>288</v>
      </c>
      <c r="C134">
        <v>25</v>
      </c>
      <c r="D134" s="4">
        <v>2631737</v>
      </c>
      <c r="E134" s="4">
        <v>1258056</v>
      </c>
      <c r="F134" s="4">
        <v>1009621</v>
      </c>
      <c r="G134" s="4">
        <v>364060</v>
      </c>
      <c r="H134" s="12">
        <f t="shared" si="4"/>
        <v>1373681</v>
      </c>
      <c r="I134" s="4">
        <v>0</v>
      </c>
      <c r="J134" s="4">
        <v>757216</v>
      </c>
      <c r="K134" s="4">
        <v>0</v>
      </c>
      <c r="L134" s="4">
        <v>223387</v>
      </c>
      <c r="M134" s="16"/>
      <c r="N134" s="13">
        <f t="shared" si="5"/>
        <v>980603</v>
      </c>
      <c r="O134" s="4">
        <v>245151</v>
      </c>
      <c r="P134" s="14">
        <v>45929</v>
      </c>
      <c r="Q134" s="4">
        <v>245151</v>
      </c>
      <c r="S134" s="4">
        <v>245151</v>
      </c>
      <c r="U134" s="4">
        <v>245150</v>
      </c>
      <c r="Y134" s="15"/>
    </row>
    <row r="135" spans="1:25" x14ac:dyDescent="0.25">
      <c r="A135" t="s">
        <v>289</v>
      </c>
      <c r="B135" s="1" t="s">
        <v>290</v>
      </c>
      <c r="C135">
        <v>50</v>
      </c>
      <c r="D135" s="4">
        <v>7238513</v>
      </c>
      <c r="E135" s="4">
        <v>2568531</v>
      </c>
      <c r="F135" s="4">
        <v>3240275</v>
      </c>
      <c r="G135" s="4">
        <v>1429707</v>
      </c>
      <c r="H135" s="12">
        <f t="shared" si="4"/>
        <v>4669982</v>
      </c>
      <c r="I135" s="4">
        <v>0</v>
      </c>
      <c r="J135" s="4">
        <v>2430206</v>
      </c>
      <c r="K135" s="4">
        <v>0</v>
      </c>
      <c r="L135" s="4">
        <v>877268</v>
      </c>
      <c r="M135" s="16"/>
      <c r="N135" s="13">
        <f t="shared" si="5"/>
        <v>3307474</v>
      </c>
      <c r="O135" s="4">
        <v>826869</v>
      </c>
      <c r="P135" s="14">
        <v>45929</v>
      </c>
      <c r="Q135" s="4">
        <v>826869</v>
      </c>
      <c r="S135" s="4">
        <v>826869</v>
      </c>
      <c r="U135" s="4">
        <v>826867</v>
      </c>
      <c r="Y135" s="15"/>
    </row>
    <row r="136" spans="1:25" x14ac:dyDescent="0.25">
      <c r="A136" t="s">
        <v>291</v>
      </c>
      <c r="B136" s="1" t="s">
        <v>292</v>
      </c>
      <c r="C136">
        <v>30</v>
      </c>
      <c r="D136" s="4">
        <v>3956817</v>
      </c>
      <c r="E136" s="4">
        <v>1572570</v>
      </c>
      <c r="F136" s="4">
        <v>1652994</v>
      </c>
      <c r="G136" s="4">
        <v>731253</v>
      </c>
      <c r="H136" s="12">
        <f t="shared" si="4"/>
        <v>2384247</v>
      </c>
      <c r="I136" s="4">
        <v>54037</v>
      </c>
      <c r="J136" s="4">
        <v>1199218</v>
      </c>
      <c r="K136" s="4">
        <v>485</v>
      </c>
      <c r="L136" s="4">
        <v>448399</v>
      </c>
      <c r="M136" s="16"/>
      <c r="N136" s="13">
        <f t="shared" si="5"/>
        <v>1702139</v>
      </c>
      <c r="O136" s="4">
        <v>425535</v>
      </c>
      <c r="P136" s="14">
        <v>45929</v>
      </c>
      <c r="Q136" s="4">
        <v>425535</v>
      </c>
      <c r="S136" s="4">
        <v>425535</v>
      </c>
      <c r="U136" s="4">
        <v>425534</v>
      </c>
      <c r="Y136" s="15"/>
    </row>
    <row r="137" spans="1:25" x14ac:dyDescent="0.25">
      <c r="A137" t="s">
        <v>293</v>
      </c>
      <c r="B137" s="1" t="s">
        <v>294</v>
      </c>
      <c r="C137">
        <v>21</v>
      </c>
      <c r="D137" s="4">
        <v>2045268</v>
      </c>
      <c r="E137" s="4">
        <v>1100799</v>
      </c>
      <c r="F137" s="4">
        <v>633988</v>
      </c>
      <c r="G137" s="4">
        <v>310481</v>
      </c>
      <c r="H137" s="12">
        <f t="shared" si="4"/>
        <v>944469</v>
      </c>
      <c r="I137" s="4">
        <v>0</v>
      </c>
      <c r="J137" s="4">
        <v>475491</v>
      </c>
      <c r="K137" s="4">
        <v>0</v>
      </c>
      <c r="L137" s="4">
        <v>190511</v>
      </c>
      <c r="M137" s="16"/>
      <c r="N137" s="13">
        <f t="shared" si="5"/>
        <v>666002</v>
      </c>
      <c r="O137" s="4">
        <v>166501</v>
      </c>
      <c r="P137" s="14">
        <v>45929</v>
      </c>
      <c r="Q137" s="4">
        <v>166501</v>
      </c>
      <c r="S137" s="4">
        <v>166501</v>
      </c>
      <c r="U137" s="4">
        <v>166499</v>
      </c>
      <c r="Y137" s="15"/>
    </row>
    <row r="138" spans="1:25" x14ac:dyDescent="0.25">
      <c r="A138" t="s">
        <v>295</v>
      </c>
      <c r="B138" s="1" t="s">
        <v>296</v>
      </c>
      <c r="C138">
        <v>33</v>
      </c>
      <c r="D138" s="4">
        <v>4686738</v>
      </c>
      <c r="E138" s="4">
        <v>1677408</v>
      </c>
      <c r="F138" s="4">
        <v>1608650</v>
      </c>
      <c r="G138" s="4">
        <v>1400680</v>
      </c>
      <c r="H138" s="12">
        <f t="shared" si="4"/>
        <v>3009330</v>
      </c>
      <c r="I138" s="4">
        <v>0</v>
      </c>
      <c r="J138" s="4">
        <v>1206487</v>
      </c>
      <c r="K138" s="4">
        <v>0</v>
      </c>
      <c r="L138" s="4">
        <v>859457</v>
      </c>
      <c r="M138" s="16">
        <v>-36214</v>
      </c>
      <c r="N138" s="13">
        <f t="shared" si="5"/>
        <v>2029730</v>
      </c>
      <c r="O138" s="4">
        <v>507433</v>
      </c>
      <c r="P138" s="14">
        <v>45929</v>
      </c>
      <c r="Q138" s="4">
        <v>507433</v>
      </c>
      <c r="R138" s="15"/>
      <c r="S138" s="4">
        <v>507433</v>
      </c>
      <c r="T138" s="15"/>
      <c r="U138" s="4">
        <v>507431</v>
      </c>
      <c r="V138" s="15"/>
      <c r="Y138" s="15"/>
    </row>
    <row r="139" spans="1:25" x14ac:dyDescent="0.25">
      <c r="A139" t="s">
        <v>297</v>
      </c>
      <c r="B139" s="1" t="s">
        <v>298</v>
      </c>
      <c r="C139">
        <v>13</v>
      </c>
      <c r="D139" s="4">
        <v>2003640</v>
      </c>
      <c r="E139" s="4">
        <v>681447</v>
      </c>
      <c r="F139" s="4">
        <v>991809</v>
      </c>
      <c r="G139" s="4">
        <v>330384</v>
      </c>
      <c r="H139" s="12">
        <f t="shared" si="4"/>
        <v>1322193</v>
      </c>
      <c r="I139" s="4">
        <v>0</v>
      </c>
      <c r="J139" s="4">
        <v>743857</v>
      </c>
      <c r="K139" s="4">
        <v>0</v>
      </c>
      <c r="L139" s="4">
        <v>202724</v>
      </c>
      <c r="M139" s="16"/>
      <c r="N139" s="13">
        <f t="shared" si="5"/>
        <v>946581</v>
      </c>
      <c r="O139" s="4">
        <v>236645</v>
      </c>
      <c r="P139" s="14">
        <v>45929</v>
      </c>
      <c r="Q139" s="4">
        <v>236645</v>
      </c>
      <c r="S139" s="4">
        <v>236645</v>
      </c>
      <c r="U139" s="4">
        <v>236646</v>
      </c>
      <c r="Y139" s="15"/>
    </row>
    <row r="140" spans="1:25" x14ac:dyDescent="0.25">
      <c r="A140" t="s">
        <v>299</v>
      </c>
      <c r="B140" s="1" t="s">
        <v>300</v>
      </c>
      <c r="C140">
        <v>38</v>
      </c>
      <c r="D140" s="4">
        <v>4937270</v>
      </c>
      <c r="E140" s="4">
        <v>1965713</v>
      </c>
      <c r="F140" s="4">
        <v>2436681</v>
      </c>
      <c r="G140" s="4">
        <v>534877</v>
      </c>
      <c r="H140" s="12">
        <f t="shared" si="4"/>
        <v>2971558</v>
      </c>
      <c r="I140" s="4">
        <v>0</v>
      </c>
      <c r="J140" s="4">
        <v>1827510</v>
      </c>
      <c r="K140" s="4">
        <v>0</v>
      </c>
      <c r="L140" s="4">
        <v>328200</v>
      </c>
      <c r="M140" s="16"/>
      <c r="N140" s="13">
        <f t="shared" si="5"/>
        <v>2155710</v>
      </c>
      <c r="O140" s="4">
        <v>538928</v>
      </c>
      <c r="P140" s="14">
        <v>45929</v>
      </c>
      <c r="Q140" s="4">
        <v>538928</v>
      </c>
      <c r="S140" s="4">
        <v>538928</v>
      </c>
      <c r="U140" s="4">
        <v>538926</v>
      </c>
      <c r="Y140" s="15"/>
    </row>
    <row r="141" spans="1:25" x14ac:dyDescent="0.25">
      <c r="A141" t="s">
        <v>301</v>
      </c>
      <c r="B141" s="1" t="s">
        <v>302</v>
      </c>
      <c r="C141">
        <v>29</v>
      </c>
      <c r="D141" s="4">
        <v>4215788</v>
      </c>
      <c r="E141" s="4">
        <v>1520151</v>
      </c>
      <c r="F141" s="4">
        <v>1647375</v>
      </c>
      <c r="G141" s="4">
        <v>1048263</v>
      </c>
      <c r="H141" s="12">
        <f t="shared" si="4"/>
        <v>2695638</v>
      </c>
      <c r="I141" s="4">
        <v>37827</v>
      </c>
      <c r="J141" s="4">
        <v>1207161</v>
      </c>
      <c r="K141" s="4">
        <v>56100</v>
      </c>
      <c r="L141" s="4">
        <v>608791</v>
      </c>
      <c r="M141" s="16"/>
      <c r="N141" s="13">
        <f t="shared" si="5"/>
        <v>1909879</v>
      </c>
      <c r="O141" s="4">
        <v>477470</v>
      </c>
      <c r="P141" s="14">
        <v>45929</v>
      </c>
      <c r="Q141" s="4">
        <v>477470</v>
      </c>
      <c r="S141" s="4">
        <v>477470</v>
      </c>
      <c r="U141" s="4">
        <v>477469</v>
      </c>
      <c r="Y141" s="15"/>
    </row>
    <row r="142" spans="1:25" x14ac:dyDescent="0.25">
      <c r="A142" t="s">
        <v>303</v>
      </c>
      <c r="B142" s="1" t="s">
        <v>304</v>
      </c>
      <c r="C142">
        <v>25</v>
      </c>
      <c r="D142" s="4">
        <v>3394414</v>
      </c>
      <c r="E142" s="4">
        <v>1310475</v>
      </c>
      <c r="F142" s="4">
        <v>1826910</v>
      </c>
      <c r="G142" s="4">
        <v>257029</v>
      </c>
      <c r="H142" s="12">
        <f t="shared" si="4"/>
        <v>2083939</v>
      </c>
      <c r="I142" s="4">
        <v>0</v>
      </c>
      <c r="J142" s="4">
        <v>1370182</v>
      </c>
      <c r="K142" s="4">
        <v>0</v>
      </c>
      <c r="L142" s="4">
        <v>157713</v>
      </c>
      <c r="M142" s="16"/>
      <c r="N142" s="13">
        <f t="shared" si="5"/>
        <v>1527895</v>
      </c>
      <c r="O142" s="4">
        <v>381974</v>
      </c>
      <c r="P142" s="14">
        <v>45929</v>
      </c>
      <c r="Q142" s="4">
        <v>381974</v>
      </c>
      <c r="S142" s="4">
        <v>381974</v>
      </c>
      <c r="U142" s="4">
        <v>381973</v>
      </c>
      <c r="Y142" s="15"/>
    </row>
    <row r="143" spans="1:25" x14ac:dyDescent="0.25">
      <c r="A143" t="s">
        <v>305</v>
      </c>
      <c r="B143" s="1" t="s">
        <v>306</v>
      </c>
      <c r="C143">
        <v>71</v>
      </c>
      <c r="D143" s="4">
        <v>10889428</v>
      </c>
      <c r="E143" s="4">
        <v>3695540</v>
      </c>
      <c r="F143" s="4">
        <v>6731397</v>
      </c>
      <c r="G143" s="4">
        <v>462491</v>
      </c>
      <c r="H143" s="12">
        <f t="shared" si="4"/>
        <v>7193888</v>
      </c>
      <c r="I143" s="4">
        <v>0</v>
      </c>
      <c r="J143" s="4">
        <v>5048548</v>
      </c>
      <c r="K143" s="4">
        <v>0</v>
      </c>
      <c r="L143" s="4">
        <v>283784</v>
      </c>
      <c r="M143" s="16"/>
      <c r="N143" s="13">
        <f t="shared" si="5"/>
        <v>5332332</v>
      </c>
      <c r="O143" s="4">
        <v>1333083</v>
      </c>
      <c r="P143" s="14">
        <v>45929</v>
      </c>
      <c r="Q143" s="4">
        <v>1333083</v>
      </c>
      <c r="S143" s="4">
        <v>1333083</v>
      </c>
      <c r="U143" s="4">
        <v>1333083</v>
      </c>
      <c r="Y143" s="15"/>
    </row>
    <row r="144" spans="1:25" x14ac:dyDescent="0.25">
      <c r="A144" t="s">
        <v>307</v>
      </c>
      <c r="B144" s="1" t="s">
        <v>308</v>
      </c>
      <c r="C144">
        <v>2</v>
      </c>
      <c r="D144" s="4">
        <v>732429</v>
      </c>
      <c r="E144" s="4">
        <v>104838</v>
      </c>
      <c r="F144" s="4">
        <v>627591</v>
      </c>
      <c r="G144" s="4">
        <v>0</v>
      </c>
      <c r="H144" s="12">
        <f t="shared" si="4"/>
        <v>627591</v>
      </c>
      <c r="I144" s="4">
        <v>0</v>
      </c>
      <c r="J144" s="4">
        <v>470693</v>
      </c>
      <c r="K144" s="4">
        <v>0</v>
      </c>
      <c r="L144" s="4">
        <v>0</v>
      </c>
      <c r="M144" s="16"/>
      <c r="N144" s="13">
        <f t="shared" si="5"/>
        <v>470693</v>
      </c>
      <c r="O144" s="4">
        <v>117673</v>
      </c>
      <c r="P144" s="14">
        <v>45929</v>
      </c>
      <c r="Q144" s="4">
        <v>117673</v>
      </c>
      <c r="S144" s="4">
        <v>117673</v>
      </c>
      <c r="U144" s="4">
        <v>117674</v>
      </c>
      <c r="Y144" s="15"/>
    </row>
    <row r="145" spans="1:25" x14ac:dyDescent="0.25">
      <c r="A145" t="s">
        <v>309</v>
      </c>
      <c r="B145" s="1" t="s">
        <v>310</v>
      </c>
      <c r="C145">
        <v>8</v>
      </c>
      <c r="D145" s="4">
        <v>832621</v>
      </c>
      <c r="E145" s="4">
        <v>419352</v>
      </c>
      <c r="F145" s="4">
        <v>237802</v>
      </c>
      <c r="G145" s="4">
        <v>175467</v>
      </c>
      <c r="H145" s="12">
        <f t="shared" si="4"/>
        <v>413269</v>
      </c>
      <c r="I145" s="4">
        <v>133588</v>
      </c>
      <c r="J145" s="4">
        <v>78161</v>
      </c>
      <c r="K145" s="4">
        <v>0</v>
      </c>
      <c r="L145" s="4">
        <v>107666</v>
      </c>
      <c r="M145" s="16"/>
      <c r="N145" s="13">
        <f t="shared" si="5"/>
        <v>319415</v>
      </c>
      <c r="O145" s="4">
        <v>79854</v>
      </c>
      <c r="P145" s="14">
        <v>45929</v>
      </c>
      <c r="Q145" s="4">
        <v>79854</v>
      </c>
      <c r="S145" s="4">
        <v>79854</v>
      </c>
      <c r="U145" s="4">
        <v>79853</v>
      </c>
      <c r="Y145" s="15"/>
    </row>
    <row r="146" spans="1:25" x14ac:dyDescent="0.25">
      <c r="A146" t="s">
        <v>311</v>
      </c>
      <c r="B146" s="1" t="s">
        <v>312</v>
      </c>
      <c r="C146">
        <v>35</v>
      </c>
      <c r="D146" s="4">
        <v>3568384</v>
      </c>
      <c r="E146" s="4">
        <v>1834665</v>
      </c>
      <c r="F146" s="4">
        <v>1300443</v>
      </c>
      <c r="G146" s="4">
        <v>433276</v>
      </c>
      <c r="H146" s="12">
        <f t="shared" si="4"/>
        <v>1733719</v>
      </c>
      <c r="I146" s="4">
        <v>3769</v>
      </c>
      <c r="J146" s="4">
        <v>972505</v>
      </c>
      <c r="K146" s="4">
        <v>0</v>
      </c>
      <c r="L146" s="4">
        <v>265858</v>
      </c>
      <c r="M146" s="16"/>
      <c r="N146" s="13">
        <f t="shared" si="5"/>
        <v>1242132</v>
      </c>
      <c r="O146" s="4">
        <v>310533</v>
      </c>
      <c r="P146" s="14">
        <v>45929</v>
      </c>
      <c r="Q146" s="4">
        <v>310533</v>
      </c>
      <c r="S146" s="4">
        <v>310533</v>
      </c>
      <c r="U146" s="4">
        <v>310533</v>
      </c>
      <c r="Y146" s="15"/>
    </row>
    <row r="147" spans="1:25" x14ac:dyDescent="0.25">
      <c r="A147" t="s">
        <v>313</v>
      </c>
      <c r="B147" s="1" t="s">
        <v>314</v>
      </c>
      <c r="C147">
        <v>25</v>
      </c>
      <c r="D147" s="4">
        <v>2669918</v>
      </c>
      <c r="E147" s="4">
        <v>1205637</v>
      </c>
      <c r="F147" s="4">
        <v>1033509</v>
      </c>
      <c r="G147" s="4">
        <v>430771</v>
      </c>
      <c r="H147" s="12">
        <f t="shared" si="4"/>
        <v>1464280</v>
      </c>
      <c r="I147" s="4">
        <v>55313</v>
      </c>
      <c r="J147" s="4">
        <v>733647</v>
      </c>
      <c r="K147" s="4">
        <v>49120</v>
      </c>
      <c r="L147" s="4">
        <v>234181</v>
      </c>
      <c r="M147" s="16"/>
      <c r="N147" s="13">
        <f t="shared" si="5"/>
        <v>1072261</v>
      </c>
      <c r="O147" s="4">
        <v>268065</v>
      </c>
      <c r="P147" s="14">
        <v>45929</v>
      </c>
      <c r="Q147" s="4">
        <v>268065</v>
      </c>
      <c r="S147" s="4">
        <v>268065</v>
      </c>
      <c r="U147" s="4">
        <v>268066</v>
      </c>
      <c r="Y147" s="15"/>
    </row>
    <row r="148" spans="1:25" x14ac:dyDescent="0.25">
      <c r="A148" t="s">
        <v>315</v>
      </c>
      <c r="B148" s="1" t="s">
        <v>316</v>
      </c>
      <c r="C148">
        <v>114</v>
      </c>
      <c r="D148" s="4">
        <v>13775896</v>
      </c>
      <c r="E148" s="4">
        <v>5923347</v>
      </c>
      <c r="F148" s="4">
        <v>5116038</v>
      </c>
      <c r="G148" s="4">
        <v>2736511</v>
      </c>
      <c r="H148" s="12">
        <f t="shared" si="4"/>
        <v>7852549</v>
      </c>
      <c r="I148" s="4">
        <v>151600</v>
      </c>
      <c r="J148" s="4">
        <v>3723328</v>
      </c>
      <c r="K148" s="4">
        <v>93800</v>
      </c>
      <c r="L148" s="4">
        <v>1621567</v>
      </c>
      <c r="M148" s="16"/>
      <c r="N148" s="13">
        <f t="shared" si="5"/>
        <v>5590295</v>
      </c>
      <c r="O148" s="4">
        <v>1397574</v>
      </c>
      <c r="P148" s="14">
        <v>45929</v>
      </c>
      <c r="Q148" s="4">
        <v>1397574</v>
      </c>
      <c r="S148" s="4">
        <v>1397574</v>
      </c>
      <c r="U148" s="4">
        <v>1397573</v>
      </c>
      <c r="Y148" s="15"/>
    </row>
    <row r="149" spans="1:25" x14ac:dyDescent="0.25">
      <c r="A149" t="s">
        <v>317</v>
      </c>
      <c r="B149" s="1" t="s">
        <v>318</v>
      </c>
      <c r="C149">
        <v>1</v>
      </c>
      <c r="D149" s="4">
        <v>73277</v>
      </c>
      <c r="E149" s="4">
        <v>52419</v>
      </c>
      <c r="F149" s="4">
        <v>20858</v>
      </c>
      <c r="G149" s="4">
        <v>0</v>
      </c>
      <c r="H149" s="12">
        <f t="shared" si="4"/>
        <v>20858</v>
      </c>
      <c r="I149" s="4">
        <v>0</v>
      </c>
      <c r="J149" s="4">
        <v>15644</v>
      </c>
      <c r="K149" s="4">
        <v>0</v>
      </c>
      <c r="L149" s="4">
        <v>0</v>
      </c>
      <c r="M149" s="16"/>
      <c r="N149" s="13">
        <f t="shared" si="5"/>
        <v>15644</v>
      </c>
      <c r="O149" s="4">
        <v>3911</v>
      </c>
      <c r="P149" s="14">
        <v>45929</v>
      </c>
      <c r="Q149" s="4">
        <v>3911</v>
      </c>
      <c r="S149" s="4">
        <v>3911</v>
      </c>
      <c r="U149" s="4">
        <v>3911</v>
      </c>
      <c r="Y149" s="15"/>
    </row>
    <row r="150" spans="1:25" x14ac:dyDescent="0.25">
      <c r="A150" t="s">
        <v>319</v>
      </c>
      <c r="B150" s="1" t="s">
        <v>320</v>
      </c>
      <c r="C150">
        <v>30</v>
      </c>
      <c r="D150" s="4">
        <v>4367909</v>
      </c>
      <c r="E150" s="4">
        <v>1546361</v>
      </c>
      <c r="F150" s="4">
        <v>1977717</v>
      </c>
      <c r="G150" s="4">
        <v>843832</v>
      </c>
      <c r="H150" s="12">
        <f t="shared" si="4"/>
        <v>2821549</v>
      </c>
      <c r="I150" s="4">
        <v>93253</v>
      </c>
      <c r="J150" s="4">
        <v>1413348</v>
      </c>
      <c r="K150" s="4">
        <v>397</v>
      </c>
      <c r="L150" s="4">
        <v>517531</v>
      </c>
      <c r="M150" s="16"/>
      <c r="N150" s="13">
        <f t="shared" si="5"/>
        <v>2024529</v>
      </c>
      <c r="O150" s="4">
        <v>506132</v>
      </c>
      <c r="P150" s="14">
        <v>45929</v>
      </c>
      <c r="Q150" s="4">
        <v>506132</v>
      </c>
      <c r="S150" s="4">
        <v>506132</v>
      </c>
      <c r="U150" s="4">
        <v>506133</v>
      </c>
      <c r="Y150" s="15"/>
    </row>
    <row r="151" spans="1:25" x14ac:dyDescent="0.25">
      <c r="A151" t="s">
        <v>321</v>
      </c>
      <c r="B151" s="1" t="s">
        <v>322</v>
      </c>
      <c r="C151">
        <v>1</v>
      </c>
      <c r="D151" s="4">
        <v>75437</v>
      </c>
      <c r="E151" s="4">
        <v>52419</v>
      </c>
      <c r="F151" s="4">
        <v>2690</v>
      </c>
      <c r="G151" s="4">
        <v>20328</v>
      </c>
      <c r="H151" s="12">
        <f t="shared" si="4"/>
        <v>23018</v>
      </c>
      <c r="I151" s="4">
        <v>0</v>
      </c>
      <c r="J151" s="4">
        <v>2017</v>
      </c>
      <c r="K151" s="4">
        <v>0</v>
      </c>
      <c r="L151" s="4">
        <v>12473</v>
      </c>
      <c r="M151" s="16"/>
      <c r="N151" s="13">
        <f t="shared" si="5"/>
        <v>14490</v>
      </c>
      <c r="O151" s="4">
        <v>3623</v>
      </c>
      <c r="P151" s="14">
        <v>45929</v>
      </c>
      <c r="Q151" s="4">
        <v>3623</v>
      </c>
      <c r="S151" s="4">
        <v>3623</v>
      </c>
      <c r="U151" s="4">
        <v>3621</v>
      </c>
      <c r="Y151" s="15"/>
    </row>
    <row r="152" spans="1:25" x14ac:dyDescent="0.25">
      <c r="A152" t="s">
        <v>323</v>
      </c>
      <c r="B152" s="1" t="s">
        <v>324</v>
      </c>
      <c r="C152">
        <v>65</v>
      </c>
      <c r="D152" s="4">
        <v>8854282</v>
      </c>
      <c r="E152" s="4">
        <v>3354816</v>
      </c>
      <c r="F152" s="4">
        <v>4490681</v>
      </c>
      <c r="G152" s="4">
        <v>1008785</v>
      </c>
      <c r="H152" s="12">
        <f t="shared" si="4"/>
        <v>5499466</v>
      </c>
      <c r="I152" s="4">
        <v>265163</v>
      </c>
      <c r="J152" s="4">
        <v>3169139</v>
      </c>
      <c r="K152" s="4">
        <v>40700</v>
      </c>
      <c r="L152" s="4">
        <v>594017</v>
      </c>
      <c r="M152" s="16"/>
      <c r="N152" s="13">
        <f t="shared" si="5"/>
        <v>4069019</v>
      </c>
      <c r="O152" s="4">
        <v>1017255</v>
      </c>
      <c r="P152" s="14">
        <v>45929</v>
      </c>
      <c r="Q152" s="4">
        <v>1017255</v>
      </c>
      <c r="S152" s="4">
        <v>1017255</v>
      </c>
      <c r="U152" s="4">
        <v>1017254</v>
      </c>
      <c r="Y152" s="15"/>
    </row>
    <row r="153" spans="1:25" x14ac:dyDescent="0.25">
      <c r="A153" t="s">
        <v>325</v>
      </c>
      <c r="B153" s="1" t="s">
        <v>326</v>
      </c>
      <c r="C153">
        <v>4</v>
      </c>
      <c r="D153" s="4">
        <v>349491</v>
      </c>
      <c r="E153" s="4">
        <v>209676</v>
      </c>
      <c r="F153" s="4">
        <v>84228</v>
      </c>
      <c r="G153" s="4">
        <v>55587</v>
      </c>
      <c r="H153" s="12">
        <f t="shared" si="4"/>
        <v>139815</v>
      </c>
      <c r="I153" s="4">
        <v>0</v>
      </c>
      <c r="J153" s="4">
        <v>63171</v>
      </c>
      <c r="K153" s="4">
        <v>0</v>
      </c>
      <c r="L153" s="4">
        <v>34108</v>
      </c>
      <c r="M153" s="16"/>
      <c r="N153" s="13">
        <f t="shared" si="5"/>
        <v>97279</v>
      </c>
      <c r="O153" s="4">
        <v>24320</v>
      </c>
      <c r="P153" s="14">
        <v>45929</v>
      </c>
      <c r="Q153" s="4">
        <v>24320</v>
      </c>
      <c r="S153" s="4">
        <v>24320</v>
      </c>
      <c r="U153" s="4">
        <v>24319</v>
      </c>
      <c r="Y153" s="15"/>
    </row>
    <row r="154" spans="1:25" x14ac:dyDescent="0.25">
      <c r="A154" t="s">
        <v>327</v>
      </c>
      <c r="B154" s="1" t="s">
        <v>328</v>
      </c>
      <c r="C154">
        <v>78</v>
      </c>
      <c r="D154" s="4">
        <v>10429235</v>
      </c>
      <c r="E154" s="4">
        <v>4036263</v>
      </c>
      <c r="F154" s="4">
        <v>4501133</v>
      </c>
      <c r="G154" s="4">
        <v>1891839</v>
      </c>
      <c r="H154" s="12">
        <f t="shared" si="4"/>
        <v>6392972</v>
      </c>
      <c r="I154" s="4">
        <v>167130</v>
      </c>
      <c r="J154" s="4">
        <v>3250502</v>
      </c>
      <c r="K154" s="4">
        <v>22844</v>
      </c>
      <c r="L154" s="4">
        <v>1146816</v>
      </c>
      <c r="M154" s="16"/>
      <c r="N154" s="13">
        <f t="shared" si="5"/>
        <v>4587292</v>
      </c>
      <c r="O154" s="4">
        <v>1146823</v>
      </c>
      <c r="P154" s="14">
        <v>45929</v>
      </c>
      <c r="Q154" s="4">
        <v>1146823</v>
      </c>
      <c r="S154" s="4">
        <v>1146823</v>
      </c>
      <c r="U154" s="4">
        <v>1146823</v>
      </c>
      <c r="Y154" s="15"/>
    </row>
    <row r="155" spans="1:25" x14ac:dyDescent="0.25">
      <c r="A155" t="s">
        <v>329</v>
      </c>
      <c r="B155" s="1" t="s">
        <v>330</v>
      </c>
      <c r="C155">
        <v>4</v>
      </c>
      <c r="D155" s="4">
        <v>429157</v>
      </c>
      <c r="E155" s="4">
        <v>209676</v>
      </c>
      <c r="F155" s="4">
        <v>191557</v>
      </c>
      <c r="G155" s="4">
        <v>27924</v>
      </c>
      <c r="H155" s="12">
        <f t="shared" si="4"/>
        <v>219481</v>
      </c>
      <c r="I155" s="4">
        <v>0</v>
      </c>
      <c r="J155" s="4">
        <v>143667</v>
      </c>
      <c r="K155" s="4">
        <v>0</v>
      </c>
      <c r="L155" s="4">
        <v>17134</v>
      </c>
      <c r="M155" s="16"/>
      <c r="N155" s="13">
        <f t="shared" si="5"/>
        <v>160801</v>
      </c>
      <c r="O155" s="4">
        <v>40200</v>
      </c>
      <c r="P155" s="14">
        <v>45929</v>
      </c>
      <c r="Q155" s="4">
        <v>40200</v>
      </c>
      <c r="S155" s="4">
        <v>40200</v>
      </c>
      <c r="U155" s="4">
        <v>40201</v>
      </c>
      <c r="Y155" s="15"/>
    </row>
    <row r="156" spans="1:25" x14ac:dyDescent="0.25">
      <c r="A156" t="s">
        <v>331</v>
      </c>
      <c r="B156" s="1" t="s">
        <v>332</v>
      </c>
      <c r="C156">
        <v>161</v>
      </c>
      <c r="D156" s="4">
        <v>23064899</v>
      </c>
      <c r="E156" s="4">
        <v>8247256</v>
      </c>
      <c r="F156" s="4">
        <v>10472340</v>
      </c>
      <c r="G156" s="4">
        <v>4345303</v>
      </c>
      <c r="H156" s="12">
        <f t="shared" si="4"/>
        <v>14817643</v>
      </c>
      <c r="I156" s="4">
        <v>5868</v>
      </c>
      <c r="J156" s="4">
        <v>7849854</v>
      </c>
      <c r="K156" s="4">
        <v>0</v>
      </c>
      <c r="L156" s="4">
        <v>2666278</v>
      </c>
      <c r="M156" s="16"/>
      <c r="N156" s="13">
        <f t="shared" si="5"/>
        <v>10522000</v>
      </c>
      <c r="O156" s="4">
        <v>2630500</v>
      </c>
      <c r="P156" s="14">
        <v>45929</v>
      </c>
      <c r="Q156" s="4">
        <v>2630500</v>
      </c>
      <c r="S156" s="4">
        <v>2630500</v>
      </c>
      <c r="U156" s="4">
        <v>2630500</v>
      </c>
      <c r="Y156" s="15"/>
    </row>
    <row r="157" spans="1:25" x14ac:dyDescent="0.25">
      <c r="A157" t="s">
        <v>333</v>
      </c>
      <c r="B157" s="1" t="s">
        <v>334</v>
      </c>
      <c r="C157">
        <v>50</v>
      </c>
      <c r="D157" s="4">
        <v>6384513</v>
      </c>
      <c r="E157" s="4">
        <v>2516112</v>
      </c>
      <c r="F157" s="4">
        <v>2936908</v>
      </c>
      <c r="G157" s="4">
        <v>931494</v>
      </c>
      <c r="H157" s="12">
        <f t="shared" si="4"/>
        <v>3868402</v>
      </c>
      <c r="I157" s="4">
        <v>0</v>
      </c>
      <c r="J157" s="4">
        <v>2202681</v>
      </c>
      <c r="K157" s="4">
        <v>0</v>
      </c>
      <c r="L157" s="4">
        <v>571564</v>
      </c>
      <c r="M157" s="16"/>
      <c r="N157" s="13">
        <f t="shared" si="5"/>
        <v>2774245</v>
      </c>
      <c r="O157" s="4">
        <v>693561</v>
      </c>
      <c r="P157" s="14">
        <v>45929</v>
      </c>
      <c r="Q157" s="4">
        <v>693561</v>
      </c>
      <c r="S157" s="4">
        <v>693561</v>
      </c>
      <c r="U157" s="4">
        <v>693562</v>
      </c>
      <c r="Y157" s="15"/>
    </row>
    <row r="158" spans="1:25" x14ac:dyDescent="0.25">
      <c r="A158" t="s">
        <v>335</v>
      </c>
      <c r="B158" s="1" t="s">
        <v>336</v>
      </c>
      <c r="C158">
        <v>49</v>
      </c>
      <c r="D158" s="4">
        <v>6144071</v>
      </c>
      <c r="E158" s="4">
        <v>2568531</v>
      </c>
      <c r="F158" s="4">
        <v>2653133</v>
      </c>
      <c r="G158" s="4">
        <v>922407</v>
      </c>
      <c r="H158" s="12">
        <f t="shared" si="4"/>
        <v>3575540</v>
      </c>
      <c r="I158" s="4">
        <v>0</v>
      </c>
      <c r="J158" s="4">
        <v>1989850</v>
      </c>
      <c r="K158" s="4">
        <v>0</v>
      </c>
      <c r="L158" s="4">
        <v>565989</v>
      </c>
      <c r="M158" s="16"/>
      <c r="N158" s="13">
        <f t="shared" si="5"/>
        <v>2555839</v>
      </c>
      <c r="O158" s="4">
        <v>638960</v>
      </c>
      <c r="P158" s="14">
        <v>45929</v>
      </c>
      <c r="Q158" s="4">
        <v>638960</v>
      </c>
      <c r="S158" s="4">
        <v>638960</v>
      </c>
      <c r="U158" s="4">
        <v>638959</v>
      </c>
      <c r="Y158" s="15"/>
    </row>
    <row r="159" spans="1:25" x14ac:dyDescent="0.25">
      <c r="A159" t="s">
        <v>337</v>
      </c>
      <c r="B159" s="1" t="s">
        <v>338</v>
      </c>
      <c r="C159">
        <v>179</v>
      </c>
      <c r="D159" s="4">
        <v>23833370</v>
      </c>
      <c r="E159" s="4">
        <v>9356792</v>
      </c>
      <c r="F159" s="4">
        <v>9564501</v>
      </c>
      <c r="G159" s="4">
        <v>4912077</v>
      </c>
      <c r="H159" s="12">
        <f t="shared" si="4"/>
        <v>14476578</v>
      </c>
      <c r="I159" s="4">
        <v>31541</v>
      </c>
      <c r="J159" s="4">
        <v>7149720</v>
      </c>
      <c r="K159" s="4">
        <v>33135</v>
      </c>
      <c r="L159" s="4">
        <v>2993719</v>
      </c>
      <c r="M159" s="16"/>
      <c r="N159" s="13">
        <f t="shared" si="5"/>
        <v>10208115</v>
      </c>
      <c r="O159" s="4">
        <v>2552029</v>
      </c>
      <c r="P159" s="14">
        <v>45929</v>
      </c>
      <c r="Q159" s="4">
        <v>2552029</v>
      </c>
      <c r="S159" s="4">
        <v>2552029</v>
      </c>
      <c r="U159" s="4">
        <v>2552028</v>
      </c>
      <c r="Y159" s="15"/>
    </row>
    <row r="160" spans="1:25" x14ac:dyDescent="0.25">
      <c r="A160" t="s">
        <v>339</v>
      </c>
      <c r="B160" s="1" t="s">
        <v>340</v>
      </c>
      <c r="C160">
        <v>1</v>
      </c>
      <c r="D160" s="4">
        <v>466977</v>
      </c>
      <c r="E160" s="4">
        <v>52419</v>
      </c>
      <c r="F160" s="4">
        <v>414558</v>
      </c>
      <c r="G160" s="4">
        <v>0</v>
      </c>
      <c r="H160" s="12">
        <f t="shared" si="4"/>
        <v>414558</v>
      </c>
      <c r="I160" s="4">
        <v>0</v>
      </c>
      <c r="J160" s="4">
        <v>310919</v>
      </c>
      <c r="K160" s="4">
        <v>0</v>
      </c>
      <c r="L160" s="4">
        <v>0</v>
      </c>
      <c r="M160" s="16"/>
      <c r="N160" s="13">
        <f t="shared" si="5"/>
        <v>310919</v>
      </c>
      <c r="O160" s="4">
        <v>77730</v>
      </c>
      <c r="P160" s="14">
        <v>45929</v>
      </c>
      <c r="Q160" s="4">
        <v>77730</v>
      </c>
      <c r="S160" s="4">
        <v>77730</v>
      </c>
      <c r="U160" s="4">
        <v>77729</v>
      </c>
      <c r="Y160" s="15"/>
    </row>
    <row r="161" spans="1:25" x14ac:dyDescent="0.25">
      <c r="A161" t="s">
        <v>341</v>
      </c>
      <c r="B161" s="1" t="s">
        <v>342</v>
      </c>
      <c r="C161">
        <v>4</v>
      </c>
      <c r="D161" s="4">
        <v>756785</v>
      </c>
      <c r="E161" s="4">
        <v>209676</v>
      </c>
      <c r="F161" s="4">
        <v>459928</v>
      </c>
      <c r="G161" s="4">
        <v>87181</v>
      </c>
      <c r="H161" s="12">
        <f t="shared" si="4"/>
        <v>547109</v>
      </c>
      <c r="I161" s="4">
        <v>0</v>
      </c>
      <c r="J161" s="4">
        <v>344946</v>
      </c>
      <c r="K161" s="4">
        <v>0</v>
      </c>
      <c r="L161" s="4">
        <v>53494</v>
      </c>
      <c r="M161" s="16">
        <v>-3625</v>
      </c>
      <c r="N161" s="13">
        <f t="shared" si="5"/>
        <v>394815</v>
      </c>
      <c r="O161" s="4">
        <v>98704</v>
      </c>
      <c r="P161" s="14">
        <v>45929</v>
      </c>
      <c r="Q161" s="4">
        <v>98704</v>
      </c>
      <c r="S161" s="4">
        <v>98704</v>
      </c>
      <c r="U161" s="4">
        <v>98703</v>
      </c>
      <c r="Y161" s="15"/>
    </row>
    <row r="162" spans="1:25" x14ac:dyDescent="0.25">
      <c r="A162" t="s">
        <v>343</v>
      </c>
      <c r="B162" s="1" t="s">
        <v>344</v>
      </c>
      <c r="C162">
        <v>27</v>
      </c>
      <c r="D162" s="4">
        <v>3755616</v>
      </c>
      <c r="E162" s="4">
        <v>1389104</v>
      </c>
      <c r="F162" s="4">
        <v>1869741</v>
      </c>
      <c r="G162" s="4">
        <v>496772</v>
      </c>
      <c r="H162" s="12">
        <f t="shared" si="4"/>
        <v>2366513</v>
      </c>
      <c r="I162" s="4">
        <v>0</v>
      </c>
      <c r="J162" s="4">
        <v>1402305</v>
      </c>
      <c r="K162" s="4">
        <v>0</v>
      </c>
      <c r="L162" s="4">
        <v>304819</v>
      </c>
      <c r="M162" s="16"/>
      <c r="N162" s="13">
        <f t="shared" si="5"/>
        <v>1707124</v>
      </c>
      <c r="O162" s="4">
        <v>426781</v>
      </c>
      <c r="P162" s="14">
        <v>45929</v>
      </c>
      <c r="Q162" s="4">
        <v>426781</v>
      </c>
      <c r="S162" s="4">
        <v>426781</v>
      </c>
      <c r="U162" s="4">
        <v>426781</v>
      </c>
      <c r="Y162" s="15"/>
    </row>
    <row r="163" spans="1:25" x14ac:dyDescent="0.25">
      <c r="A163" t="s">
        <v>345</v>
      </c>
      <c r="B163" s="1" t="s">
        <v>346</v>
      </c>
      <c r="C163">
        <v>15</v>
      </c>
      <c r="D163" s="4">
        <v>2128088</v>
      </c>
      <c r="E163" s="4">
        <v>786285</v>
      </c>
      <c r="F163" s="4">
        <v>960304</v>
      </c>
      <c r="G163" s="4">
        <v>381500</v>
      </c>
      <c r="H163" s="12">
        <f t="shared" si="4"/>
        <v>1341804</v>
      </c>
      <c r="I163" s="4">
        <v>0</v>
      </c>
      <c r="J163" s="4">
        <v>720228</v>
      </c>
      <c r="K163" s="4">
        <v>0</v>
      </c>
      <c r="L163" s="4">
        <v>234088</v>
      </c>
      <c r="M163" s="16"/>
      <c r="N163" s="13">
        <f t="shared" si="5"/>
        <v>954316</v>
      </c>
      <c r="O163" s="4">
        <v>238579</v>
      </c>
      <c r="P163" s="14">
        <v>45929</v>
      </c>
      <c r="Q163" s="4">
        <v>238579</v>
      </c>
      <c r="S163" s="4">
        <v>238579</v>
      </c>
      <c r="U163" s="4">
        <v>238579</v>
      </c>
      <c r="Y163" s="15"/>
    </row>
    <row r="164" spans="1:25" x14ac:dyDescent="0.25">
      <c r="A164" t="s">
        <v>347</v>
      </c>
      <c r="B164" s="1" t="s">
        <v>348</v>
      </c>
      <c r="C164">
        <v>61</v>
      </c>
      <c r="D164" s="4">
        <v>7920868</v>
      </c>
      <c r="E164" s="4">
        <v>3092721</v>
      </c>
      <c r="F164" s="4">
        <v>3533385</v>
      </c>
      <c r="G164" s="4">
        <v>1294762</v>
      </c>
      <c r="H164" s="12">
        <f t="shared" si="4"/>
        <v>4828147</v>
      </c>
      <c r="I164" s="4">
        <v>141022</v>
      </c>
      <c r="J164" s="4">
        <v>2544272</v>
      </c>
      <c r="K164" s="4">
        <v>125099</v>
      </c>
      <c r="L164" s="4">
        <v>717705</v>
      </c>
      <c r="M164" s="16"/>
      <c r="N164" s="13">
        <f t="shared" si="5"/>
        <v>3528098</v>
      </c>
      <c r="O164" s="4">
        <v>882025</v>
      </c>
      <c r="P164" s="14">
        <v>45929</v>
      </c>
      <c r="Q164" s="4">
        <v>882025</v>
      </c>
      <c r="S164" s="4">
        <v>882025</v>
      </c>
      <c r="U164" s="4">
        <v>882023</v>
      </c>
      <c r="Y164" s="15"/>
    </row>
    <row r="165" spans="1:25" x14ac:dyDescent="0.25">
      <c r="A165" t="s">
        <v>349</v>
      </c>
      <c r="B165" s="1" t="s">
        <v>350</v>
      </c>
      <c r="C165">
        <v>26</v>
      </c>
      <c r="D165" s="4">
        <v>3176540</v>
      </c>
      <c r="E165" s="4">
        <v>1362894</v>
      </c>
      <c r="F165" s="4">
        <v>1601884</v>
      </c>
      <c r="G165" s="4">
        <v>211763</v>
      </c>
      <c r="H165" s="12">
        <f t="shared" si="4"/>
        <v>1813647</v>
      </c>
      <c r="I165" s="4">
        <v>0</v>
      </c>
      <c r="J165" s="4">
        <v>1201413</v>
      </c>
      <c r="K165" s="4">
        <v>0</v>
      </c>
      <c r="L165" s="4">
        <v>129938</v>
      </c>
      <c r="M165" s="16"/>
      <c r="N165" s="13">
        <f t="shared" si="5"/>
        <v>1331351</v>
      </c>
      <c r="O165" s="4">
        <v>332838</v>
      </c>
      <c r="P165" s="14">
        <v>45929</v>
      </c>
      <c r="Q165" s="4">
        <v>332838</v>
      </c>
      <c r="S165" s="4">
        <v>332838</v>
      </c>
      <c r="U165" s="4">
        <v>332837</v>
      </c>
      <c r="Y165" s="15"/>
    </row>
    <row r="166" spans="1:25" x14ac:dyDescent="0.25">
      <c r="A166" t="s">
        <v>351</v>
      </c>
      <c r="B166" s="1" t="s">
        <v>352</v>
      </c>
      <c r="C166">
        <v>44</v>
      </c>
      <c r="D166" s="4">
        <v>5902125</v>
      </c>
      <c r="E166" s="4">
        <v>2227808</v>
      </c>
      <c r="F166" s="4">
        <v>2579929</v>
      </c>
      <c r="G166" s="4">
        <v>1094389</v>
      </c>
      <c r="H166" s="12">
        <f t="shared" si="4"/>
        <v>3674318</v>
      </c>
      <c r="I166" s="4">
        <v>0</v>
      </c>
      <c r="J166" s="4">
        <v>1934947</v>
      </c>
      <c r="K166" s="4">
        <v>0</v>
      </c>
      <c r="L166" s="4">
        <v>671517</v>
      </c>
      <c r="M166" s="16"/>
      <c r="N166" s="13">
        <f t="shared" si="5"/>
        <v>2606464</v>
      </c>
      <c r="O166" s="4">
        <v>651616</v>
      </c>
      <c r="P166" s="14">
        <v>45929</v>
      </c>
      <c r="Q166" s="4">
        <v>651616</v>
      </c>
      <c r="S166" s="4">
        <v>651616</v>
      </c>
      <c r="U166" s="4">
        <v>651616</v>
      </c>
      <c r="Y166" s="15"/>
    </row>
    <row r="167" spans="1:25" x14ac:dyDescent="0.25">
      <c r="A167" t="s">
        <v>353</v>
      </c>
      <c r="B167" s="1" t="s">
        <v>354</v>
      </c>
      <c r="C167">
        <v>27</v>
      </c>
      <c r="D167" s="4">
        <v>4384391</v>
      </c>
      <c r="E167" s="4">
        <v>1389104</v>
      </c>
      <c r="F167" s="4">
        <v>2386968</v>
      </c>
      <c r="G167" s="4">
        <v>608319</v>
      </c>
      <c r="H167" s="12">
        <f t="shared" si="4"/>
        <v>2995287</v>
      </c>
      <c r="I167" s="4">
        <v>0</v>
      </c>
      <c r="J167" s="4">
        <v>1790226</v>
      </c>
      <c r="K167" s="4">
        <v>0</v>
      </c>
      <c r="L167" s="4">
        <v>373265</v>
      </c>
      <c r="M167" s="16"/>
      <c r="N167" s="13">
        <f t="shared" si="5"/>
        <v>2163491</v>
      </c>
      <c r="O167" s="4">
        <v>540873</v>
      </c>
      <c r="P167" s="14">
        <v>45929</v>
      </c>
      <c r="Q167" s="4">
        <v>540873</v>
      </c>
      <c r="S167" s="4">
        <v>540873</v>
      </c>
      <c r="U167" s="4">
        <v>540872</v>
      </c>
      <c r="Y167" s="15"/>
    </row>
    <row r="168" spans="1:25" x14ac:dyDescent="0.25">
      <c r="A168" t="s">
        <v>355</v>
      </c>
      <c r="B168" s="1" t="s">
        <v>356</v>
      </c>
      <c r="C168">
        <v>33</v>
      </c>
      <c r="D168" s="4">
        <v>4397330</v>
      </c>
      <c r="E168" s="4">
        <v>1729827</v>
      </c>
      <c r="F168" s="4">
        <v>2022264</v>
      </c>
      <c r="G168" s="4">
        <v>645239</v>
      </c>
      <c r="H168" s="12">
        <f t="shared" si="4"/>
        <v>2667503</v>
      </c>
      <c r="I168" s="4">
        <v>0</v>
      </c>
      <c r="J168" s="4">
        <v>1516698</v>
      </c>
      <c r="K168" s="4">
        <v>0</v>
      </c>
      <c r="L168" s="4">
        <v>395918</v>
      </c>
      <c r="M168" s="16"/>
      <c r="N168" s="13">
        <f t="shared" si="5"/>
        <v>1912616</v>
      </c>
      <c r="O168" s="4">
        <v>478154</v>
      </c>
      <c r="P168" s="14">
        <v>45929</v>
      </c>
      <c r="Q168" s="4">
        <v>478154</v>
      </c>
      <c r="S168" s="4">
        <v>478154</v>
      </c>
      <c r="U168" s="4">
        <v>478154</v>
      </c>
      <c r="Y168" s="15"/>
    </row>
    <row r="169" spans="1:25" x14ac:dyDescent="0.25">
      <c r="A169" t="s">
        <v>357</v>
      </c>
      <c r="B169" s="1" t="s">
        <v>358</v>
      </c>
      <c r="C169">
        <v>49</v>
      </c>
      <c r="D169" s="4">
        <v>6537790</v>
      </c>
      <c r="E169" s="4">
        <v>2542322</v>
      </c>
      <c r="F169" s="4">
        <v>2884412</v>
      </c>
      <c r="G169" s="4">
        <v>1111056</v>
      </c>
      <c r="H169" s="12">
        <f t="shared" si="4"/>
        <v>3995468</v>
      </c>
      <c r="I169" s="4">
        <v>0</v>
      </c>
      <c r="J169" s="4">
        <v>2163309</v>
      </c>
      <c r="K169" s="4">
        <v>0</v>
      </c>
      <c r="L169" s="4">
        <v>681744</v>
      </c>
      <c r="M169" s="16"/>
      <c r="N169" s="13">
        <f t="shared" si="5"/>
        <v>2845053</v>
      </c>
      <c r="O169" s="4">
        <v>711263</v>
      </c>
      <c r="P169" s="14">
        <v>45929</v>
      </c>
      <c r="Q169" s="4">
        <v>711263</v>
      </c>
      <c r="S169" s="4">
        <v>711263</v>
      </c>
      <c r="U169" s="4">
        <v>711264</v>
      </c>
      <c r="Y169" s="15"/>
    </row>
    <row r="170" spans="1:25" x14ac:dyDescent="0.25">
      <c r="A170" t="s">
        <v>359</v>
      </c>
      <c r="B170" s="1" t="s">
        <v>360</v>
      </c>
      <c r="C170">
        <v>3</v>
      </c>
      <c r="D170" s="4">
        <v>298736</v>
      </c>
      <c r="E170" s="4">
        <v>157257</v>
      </c>
      <c r="F170" s="4">
        <v>68513</v>
      </c>
      <c r="G170" s="4">
        <v>72967</v>
      </c>
      <c r="H170" s="12">
        <f t="shared" si="4"/>
        <v>141480</v>
      </c>
      <c r="I170" s="4">
        <v>0</v>
      </c>
      <c r="J170" s="4">
        <v>51384</v>
      </c>
      <c r="K170" s="4">
        <v>0</v>
      </c>
      <c r="L170" s="4">
        <v>44772</v>
      </c>
      <c r="M170" s="16"/>
      <c r="N170" s="13">
        <f t="shared" si="5"/>
        <v>96156</v>
      </c>
      <c r="O170" s="4">
        <v>24039</v>
      </c>
      <c r="P170" s="14">
        <v>45929</v>
      </c>
      <c r="Q170" s="4">
        <v>24039</v>
      </c>
      <c r="S170" s="4">
        <v>24039</v>
      </c>
      <c r="U170" s="4">
        <v>24039</v>
      </c>
      <c r="Y170" s="15"/>
    </row>
    <row r="171" spans="1:25" x14ac:dyDescent="0.25">
      <c r="A171" t="s">
        <v>361</v>
      </c>
      <c r="B171" s="1" t="s">
        <v>362</v>
      </c>
      <c r="C171">
        <v>101</v>
      </c>
      <c r="D171" s="4">
        <v>11444429</v>
      </c>
      <c r="E171" s="4">
        <v>5268110</v>
      </c>
      <c r="F171" s="4">
        <v>4847043</v>
      </c>
      <c r="G171" s="4">
        <v>1329276</v>
      </c>
      <c r="H171" s="12">
        <f t="shared" si="4"/>
        <v>6176319</v>
      </c>
      <c r="I171" s="4">
        <v>0</v>
      </c>
      <c r="J171" s="4">
        <v>3635282</v>
      </c>
      <c r="K171" s="4">
        <v>0</v>
      </c>
      <c r="L171" s="4">
        <v>815644</v>
      </c>
      <c r="M171" s="16"/>
      <c r="N171" s="13">
        <f t="shared" si="5"/>
        <v>4450926</v>
      </c>
      <c r="O171" s="4">
        <v>1112732</v>
      </c>
      <c r="P171" s="14">
        <v>45929</v>
      </c>
      <c r="Q171" s="4">
        <v>1112732</v>
      </c>
      <c r="S171" s="4">
        <v>1112732</v>
      </c>
      <c r="U171" s="4">
        <v>1112730</v>
      </c>
      <c r="Y171" s="15"/>
    </row>
    <row r="172" spans="1:25" x14ac:dyDescent="0.25">
      <c r="A172" t="s">
        <v>363</v>
      </c>
      <c r="B172" s="1" t="s">
        <v>364</v>
      </c>
      <c r="C172">
        <v>1</v>
      </c>
      <c r="D172" s="4">
        <v>79110</v>
      </c>
      <c r="E172" s="4">
        <v>52419</v>
      </c>
      <c r="F172" s="4">
        <v>0</v>
      </c>
      <c r="G172" s="4">
        <v>26691</v>
      </c>
      <c r="H172" s="12">
        <f t="shared" si="4"/>
        <v>26691</v>
      </c>
      <c r="I172" s="4">
        <v>0</v>
      </c>
      <c r="J172" s="4">
        <v>0</v>
      </c>
      <c r="K172" s="4">
        <v>0</v>
      </c>
      <c r="L172" s="4">
        <v>16378</v>
      </c>
      <c r="M172" s="16">
        <v>-577</v>
      </c>
      <c r="N172" s="13">
        <f t="shared" si="5"/>
        <v>15801</v>
      </c>
      <c r="O172" s="4">
        <v>3950</v>
      </c>
      <c r="P172" s="14">
        <v>45929</v>
      </c>
      <c r="Q172" s="4">
        <v>3950</v>
      </c>
      <c r="S172" s="4">
        <v>3950</v>
      </c>
      <c r="U172" s="4">
        <v>3951</v>
      </c>
      <c r="Y172" s="15"/>
    </row>
    <row r="173" spans="1:25" x14ac:dyDescent="0.25">
      <c r="A173" t="s">
        <v>365</v>
      </c>
      <c r="B173" s="1" t="s">
        <v>366</v>
      </c>
      <c r="C173">
        <v>15</v>
      </c>
      <c r="D173" s="4">
        <v>2039254</v>
      </c>
      <c r="E173" s="4">
        <v>760076</v>
      </c>
      <c r="F173" s="4">
        <v>712907</v>
      </c>
      <c r="G173" s="4">
        <v>566271</v>
      </c>
      <c r="H173" s="12">
        <f t="shared" si="4"/>
        <v>1279178</v>
      </c>
      <c r="I173" s="4">
        <v>0</v>
      </c>
      <c r="J173" s="4">
        <v>534681</v>
      </c>
      <c r="K173" s="4">
        <v>0</v>
      </c>
      <c r="L173" s="4">
        <v>347464</v>
      </c>
      <c r="M173" s="16"/>
      <c r="N173" s="13">
        <f t="shared" si="5"/>
        <v>882145</v>
      </c>
      <c r="O173" s="4">
        <v>220536</v>
      </c>
      <c r="P173" s="14">
        <v>45929</v>
      </c>
      <c r="Q173" s="4">
        <v>220536</v>
      </c>
      <c r="S173" s="4">
        <v>220536</v>
      </c>
      <c r="U173" s="4">
        <v>220537</v>
      </c>
      <c r="Y173" s="15"/>
    </row>
    <row r="174" spans="1:25" x14ac:dyDescent="0.25">
      <c r="A174" t="s">
        <v>367</v>
      </c>
      <c r="B174" s="1" t="s">
        <v>368</v>
      </c>
      <c r="C174">
        <v>60</v>
      </c>
      <c r="D174" s="4">
        <v>8091496</v>
      </c>
      <c r="E174" s="4">
        <v>3092721</v>
      </c>
      <c r="F174" s="4">
        <v>3445176</v>
      </c>
      <c r="G174" s="4">
        <v>1553599</v>
      </c>
      <c r="H174" s="12">
        <f t="shared" si="4"/>
        <v>4998775</v>
      </c>
      <c r="I174" s="4">
        <v>0</v>
      </c>
      <c r="J174" s="4">
        <v>2583882</v>
      </c>
      <c r="K174" s="4">
        <v>0</v>
      </c>
      <c r="L174" s="4">
        <v>953288</v>
      </c>
      <c r="M174" s="16"/>
      <c r="N174" s="13">
        <f t="shared" si="5"/>
        <v>3537170</v>
      </c>
      <c r="O174" s="4">
        <v>884293</v>
      </c>
      <c r="P174" s="14">
        <v>45929</v>
      </c>
      <c r="Q174" s="4">
        <v>884293</v>
      </c>
      <c r="S174" s="4">
        <v>884293</v>
      </c>
      <c r="U174" s="4">
        <v>884291</v>
      </c>
      <c r="Y174" s="15"/>
    </row>
    <row r="175" spans="1:25" x14ac:dyDescent="0.25">
      <c r="A175" t="s">
        <v>369</v>
      </c>
      <c r="B175" s="1" t="s">
        <v>370</v>
      </c>
      <c r="C175">
        <v>5</v>
      </c>
      <c r="D175" s="4">
        <v>501984</v>
      </c>
      <c r="E175" s="4">
        <v>262095</v>
      </c>
      <c r="F175" s="4">
        <v>171718</v>
      </c>
      <c r="G175" s="4">
        <v>68171</v>
      </c>
      <c r="H175" s="12">
        <f t="shared" si="4"/>
        <v>239889</v>
      </c>
      <c r="I175" s="4">
        <v>0</v>
      </c>
      <c r="J175" s="4">
        <v>128788</v>
      </c>
      <c r="K175" s="4">
        <v>0</v>
      </c>
      <c r="L175" s="4">
        <v>41830</v>
      </c>
      <c r="M175" s="16">
        <v>-3784</v>
      </c>
      <c r="N175" s="13">
        <f t="shared" si="5"/>
        <v>166834</v>
      </c>
      <c r="O175" s="4">
        <v>41709</v>
      </c>
      <c r="P175" s="14">
        <v>45929</v>
      </c>
      <c r="Q175" s="4">
        <v>41709</v>
      </c>
      <c r="S175" s="4">
        <v>41709</v>
      </c>
      <c r="U175" s="4">
        <v>41707</v>
      </c>
      <c r="Y175" s="15"/>
    </row>
    <row r="176" spans="1:25" x14ac:dyDescent="0.25">
      <c r="A176" t="s">
        <v>371</v>
      </c>
      <c r="B176" s="1" t="s">
        <v>372</v>
      </c>
      <c r="C176">
        <v>20</v>
      </c>
      <c r="D176" s="4">
        <v>2853162</v>
      </c>
      <c r="E176" s="4">
        <v>1048380</v>
      </c>
      <c r="F176" s="4">
        <v>1471231</v>
      </c>
      <c r="G176" s="4">
        <v>333551</v>
      </c>
      <c r="H176" s="12">
        <f t="shared" si="4"/>
        <v>1804782</v>
      </c>
      <c r="I176" s="4">
        <v>0</v>
      </c>
      <c r="J176" s="4">
        <v>1103423</v>
      </c>
      <c r="K176" s="4">
        <v>0</v>
      </c>
      <c r="L176" s="4">
        <v>204667</v>
      </c>
      <c r="M176" s="16"/>
      <c r="N176" s="13">
        <f t="shared" si="5"/>
        <v>1308090</v>
      </c>
      <c r="O176" s="4">
        <v>327023</v>
      </c>
      <c r="P176" s="14">
        <v>45929</v>
      </c>
      <c r="Q176" s="4">
        <v>327023</v>
      </c>
      <c r="S176" s="4">
        <v>327023</v>
      </c>
      <c r="U176" s="4">
        <v>327021</v>
      </c>
      <c r="Y176" s="15"/>
    </row>
    <row r="177" spans="1:25" x14ac:dyDescent="0.25">
      <c r="A177" t="s">
        <v>373</v>
      </c>
      <c r="B177" s="1" t="s">
        <v>374</v>
      </c>
      <c r="C177">
        <v>35</v>
      </c>
      <c r="D177" s="4">
        <v>4576606</v>
      </c>
      <c r="E177" s="4">
        <v>1834665</v>
      </c>
      <c r="F177" s="4">
        <v>2042263</v>
      </c>
      <c r="G177" s="4">
        <v>699678</v>
      </c>
      <c r="H177" s="12">
        <f t="shared" si="4"/>
        <v>2741941</v>
      </c>
      <c r="I177" s="4">
        <v>0</v>
      </c>
      <c r="J177" s="4">
        <v>1531697</v>
      </c>
      <c r="K177" s="4">
        <v>0</v>
      </c>
      <c r="L177" s="4">
        <v>429322</v>
      </c>
      <c r="M177" s="16"/>
      <c r="N177" s="13">
        <f t="shared" si="5"/>
        <v>1961019</v>
      </c>
      <c r="O177" s="4">
        <v>490255</v>
      </c>
      <c r="P177" s="14">
        <v>45929</v>
      </c>
      <c r="Q177" s="4">
        <v>490255</v>
      </c>
      <c r="S177" s="4">
        <v>490255</v>
      </c>
      <c r="U177" s="4">
        <v>490254</v>
      </c>
      <c r="Y177" s="15"/>
    </row>
    <row r="178" spans="1:25" x14ac:dyDescent="0.25">
      <c r="A178" t="s">
        <v>375</v>
      </c>
      <c r="B178" s="1" t="s">
        <v>376</v>
      </c>
      <c r="C178">
        <v>33</v>
      </c>
      <c r="D178" s="4">
        <v>3622199</v>
      </c>
      <c r="E178" s="4">
        <v>1729827</v>
      </c>
      <c r="F178" s="4">
        <v>1340907</v>
      </c>
      <c r="G178" s="4">
        <v>551465</v>
      </c>
      <c r="H178" s="12">
        <f t="shared" si="4"/>
        <v>1892372</v>
      </c>
      <c r="I178" s="4">
        <v>115984</v>
      </c>
      <c r="J178" s="4">
        <v>918693</v>
      </c>
      <c r="K178" s="4">
        <v>35559</v>
      </c>
      <c r="L178" s="4">
        <v>316560</v>
      </c>
      <c r="M178" s="16"/>
      <c r="N178" s="13">
        <f t="shared" si="5"/>
        <v>1386796</v>
      </c>
      <c r="O178" s="4">
        <v>346699</v>
      </c>
      <c r="P178" s="14">
        <v>45929</v>
      </c>
      <c r="Q178" s="4">
        <v>346699</v>
      </c>
      <c r="S178" s="4">
        <v>346699</v>
      </c>
      <c r="U178" s="4">
        <v>346699</v>
      </c>
      <c r="Y178" s="15"/>
    </row>
    <row r="179" spans="1:25" x14ac:dyDescent="0.25">
      <c r="A179" t="s">
        <v>377</v>
      </c>
      <c r="B179" s="1" t="s">
        <v>378</v>
      </c>
      <c r="C179">
        <v>176</v>
      </c>
      <c r="D179" s="4">
        <v>22933680</v>
      </c>
      <c r="E179" s="4">
        <v>9016068</v>
      </c>
      <c r="F179" s="4">
        <v>10563061</v>
      </c>
      <c r="G179" s="4">
        <v>3354551</v>
      </c>
      <c r="H179" s="12">
        <f t="shared" si="4"/>
        <v>13917612</v>
      </c>
      <c r="I179" s="4">
        <v>2215297</v>
      </c>
      <c r="J179" s="4">
        <v>6260823</v>
      </c>
      <c r="K179" s="4">
        <v>234645</v>
      </c>
      <c r="L179" s="4">
        <v>1914375</v>
      </c>
      <c r="M179" s="16"/>
      <c r="N179" s="13">
        <f t="shared" si="5"/>
        <v>10625140</v>
      </c>
      <c r="O179" s="4">
        <v>2656285</v>
      </c>
      <c r="P179" s="14">
        <v>45929</v>
      </c>
      <c r="Q179" s="4">
        <v>2656285</v>
      </c>
      <c r="S179" s="4">
        <v>2656285</v>
      </c>
      <c r="U179" s="4">
        <v>2656285</v>
      </c>
      <c r="Y179" s="15"/>
    </row>
    <row r="180" spans="1:25" x14ac:dyDescent="0.25">
      <c r="A180" t="s">
        <v>379</v>
      </c>
      <c r="B180" s="1" t="s">
        <v>380</v>
      </c>
      <c r="C180">
        <v>38</v>
      </c>
      <c r="D180" s="4">
        <v>5518034</v>
      </c>
      <c r="E180" s="4">
        <v>1991922</v>
      </c>
      <c r="F180" s="4">
        <v>2460371</v>
      </c>
      <c r="G180" s="4">
        <v>1065741</v>
      </c>
      <c r="H180" s="12">
        <f t="shared" si="4"/>
        <v>3526112</v>
      </c>
      <c r="I180" s="4">
        <v>0</v>
      </c>
      <c r="J180" s="4">
        <v>1845278</v>
      </c>
      <c r="K180" s="4">
        <v>0</v>
      </c>
      <c r="L180" s="4">
        <v>653939</v>
      </c>
      <c r="M180" s="16"/>
      <c r="N180" s="13">
        <f t="shared" si="5"/>
        <v>2499217</v>
      </c>
      <c r="O180" s="4">
        <v>624804</v>
      </c>
      <c r="P180" s="14">
        <v>45929</v>
      </c>
      <c r="Q180" s="4">
        <v>624804</v>
      </c>
      <c r="S180" s="4">
        <v>624804</v>
      </c>
      <c r="U180" s="4">
        <v>624805</v>
      </c>
      <c r="Y180" s="15"/>
    </row>
    <row r="181" spans="1:25" x14ac:dyDescent="0.25">
      <c r="A181" t="s">
        <v>381</v>
      </c>
      <c r="B181" s="1" t="s">
        <v>382</v>
      </c>
      <c r="C181">
        <v>42</v>
      </c>
      <c r="D181" s="4">
        <v>6681741</v>
      </c>
      <c r="E181" s="4">
        <v>2201598</v>
      </c>
      <c r="F181" s="4">
        <v>2795955</v>
      </c>
      <c r="G181" s="4">
        <v>1684188</v>
      </c>
      <c r="H181" s="12">
        <f t="shared" si="4"/>
        <v>4480143</v>
      </c>
      <c r="I181" s="4">
        <v>0</v>
      </c>
      <c r="J181" s="4">
        <v>2096966</v>
      </c>
      <c r="K181" s="4">
        <v>0</v>
      </c>
      <c r="L181" s="4">
        <v>1033418</v>
      </c>
      <c r="M181" s="16"/>
      <c r="N181" s="13">
        <f t="shared" si="5"/>
        <v>3130384</v>
      </c>
      <c r="O181" s="4">
        <v>782596</v>
      </c>
      <c r="P181" s="14">
        <v>45929</v>
      </c>
      <c r="Q181" s="4">
        <v>782596</v>
      </c>
      <c r="S181" s="4">
        <v>782596</v>
      </c>
      <c r="U181" s="4">
        <v>782596</v>
      </c>
      <c r="Y181" s="15"/>
    </row>
    <row r="182" spans="1:25" x14ac:dyDescent="0.25">
      <c r="A182" t="s">
        <v>383</v>
      </c>
      <c r="B182" s="1" t="s">
        <v>384</v>
      </c>
      <c r="C182">
        <v>14</v>
      </c>
      <c r="D182" s="4">
        <v>2597132</v>
      </c>
      <c r="E182" s="4">
        <v>733866</v>
      </c>
      <c r="F182" s="4">
        <v>1360397</v>
      </c>
      <c r="G182" s="4">
        <v>502870</v>
      </c>
      <c r="H182" s="12">
        <f t="shared" si="4"/>
        <v>1863267</v>
      </c>
      <c r="I182" s="4">
        <v>0</v>
      </c>
      <c r="J182" s="4">
        <v>1020297</v>
      </c>
      <c r="K182" s="4">
        <v>0</v>
      </c>
      <c r="L182" s="4">
        <v>308561</v>
      </c>
      <c r="M182" s="16"/>
      <c r="N182" s="13">
        <f t="shared" si="5"/>
        <v>1328858</v>
      </c>
      <c r="O182" s="4">
        <v>332215</v>
      </c>
      <c r="P182" s="14">
        <v>45929</v>
      </c>
      <c r="Q182" s="4">
        <v>332215</v>
      </c>
      <c r="S182" s="4">
        <v>332215</v>
      </c>
      <c r="U182" s="4">
        <v>332213</v>
      </c>
      <c r="Y182" s="15"/>
    </row>
    <row r="183" spans="1:25" x14ac:dyDescent="0.25">
      <c r="A183" t="s">
        <v>385</v>
      </c>
      <c r="B183" s="1" t="s">
        <v>386</v>
      </c>
      <c r="C183">
        <v>35</v>
      </c>
      <c r="D183" s="4">
        <v>3636866</v>
      </c>
      <c r="E183" s="4">
        <v>1834665</v>
      </c>
      <c r="F183" s="4">
        <v>1361138</v>
      </c>
      <c r="G183" s="4">
        <v>441063</v>
      </c>
      <c r="H183" s="12">
        <f t="shared" si="4"/>
        <v>1802201</v>
      </c>
      <c r="I183" s="4">
        <v>0</v>
      </c>
      <c r="J183" s="4">
        <v>1020854</v>
      </c>
      <c r="K183" s="4">
        <v>0</v>
      </c>
      <c r="L183" s="4">
        <v>270636</v>
      </c>
      <c r="M183" s="16"/>
      <c r="N183" s="13">
        <f t="shared" si="5"/>
        <v>1291490</v>
      </c>
      <c r="O183" s="4">
        <v>322873</v>
      </c>
      <c r="P183" s="14">
        <v>45929</v>
      </c>
      <c r="Q183" s="4">
        <v>322873</v>
      </c>
      <c r="S183" s="4">
        <v>322873</v>
      </c>
      <c r="U183" s="4">
        <v>322871</v>
      </c>
      <c r="Y183" s="15"/>
    </row>
    <row r="184" spans="1:25" x14ac:dyDescent="0.25">
      <c r="A184" t="s">
        <v>387</v>
      </c>
      <c r="B184" s="1" t="s">
        <v>388</v>
      </c>
      <c r="C184">
        <v>1</v>
      </c>
      <c r="D184" s="4">
        <v>129359</v>
      </c>
      <c r="E184" s="4">
        <v>52419</v>
      </c>
      <c r="F184" s="4">
        <v>44340</v>
      </c>
      <c r="G184" s="4">
        <v>32599</v>
      </c>
      <c r="H184" s="12">
        <f t="shared" si="4"/>
        <v>76939</v>
      </c>
      <c r="I184" s="4">
        <v>0</v>
      </c>
      <c r="J184" s="4">
        <v>33255</v>
      </c>
      <c r="K184" s="4">
        <v>0</v>
      </c>
      <c r="L184" s="4">
        <v>20003</v>
      </c>
      <c r="M184" s="16"/>
      <c r="N184" s="13">
        <f t="shared" si="5"/>
        <v>53258</v>
      </c>
      <c r="O184" s="4">
        <v>13315</v>
      </c>
      <c r="P184" s="14">
        <v>45929</v>
      </c>
      <c r="Q184" s="4">
        <v>13315</v>
      </c>
      <c r="S184" s="4">
        <v>13315</v>
      </c>
      <c r="U184" s="4">
        <v>13313</v>
      </c>
      <c r="Y184" s="15"/>
    </row>
    <row r="185" spans="1:25" x14ac:dyDescent="0.25">
      <c r="A185" t="s">
        <v>389</v>
      </c>
      <c r="B185" s="1" t="s">
        <v>390</v>
      </c>
      <c r="C185">
        <v>18</v>
      </c>
      <c r="D185" s="4">
        <v>2719546</v>
      </c>
      <c r="E185" s="4">
        <v>943542</v>
      </c>
      <c r="F185" s="4">
        <v>1622499</v>
      </c>
      <c r="G185" s="4">
        <v>153505</v>
      </c>
      <c r="H185" s="12">
        <f t="shared" si="4"/>
        <v>1776004</v>
      </c>
      <c r="I185" s="4">
        <v>0</v>
      </c>
      <c r="J185" s="4">
        <v>1216874</v>
      </c>
      <c r="K185" s="4">
        <v>0</v>
      </c>
      <c r="L185" s="4">
        <v>94190</v>
      </c>
      <c r="M185" s="16"/>
      <c r="N185" s="13">
        <f t="shared" si="5"/>
        <v>1311064</v>
      </c>
      <c r="O185" s="4">
        <v>327766</v>
      </c>
      <c r="P185" s="14">
        <v>45929</v>
      </c>
      <c r="Q185" s="4">
        <v>327766</v>
      </c>
      <c r="S185" s="4">
        <v>327766</v>
      </c>
      <c r="U185" s="4">
        <v>327766</v>
      </c>
      <c r="Y185" s="15"/>
    </row>
    <row r="186" spans="1:25" x14ac:dyDescent="0.25">
      <c r="A186" t="s">
        <v>391</v>
      </c>
      <c r="B186" s="1" t="s">
        <v>392</v>
      </c>
      <c r="C186">
        <v>32</v>
      </c>
      <c r="D186" s="4">
        <v>5008789</v>
      </c>
      <c r="E186" s="4">
        <v>1598780</v>
      </c>
      <c r="F186" s="4">
        <v>2816942</v>
      </c>
      <c r="G186" s="4">
        <v>593068</v>
      </c>
      <c r="H186" s="12">
        <f t="shared" si="4"/>
        <v>3410010</v>
      </c>
      <c r="I186" s="4">
        <v>0</v>
      </c>
      <c r="J186" s="4">
        <v>2112706</v>
      </c>
      <c r="K186" s="4">
        <v>0</v>
      </c>
      <c r="L186" s="4">
        <v>363906</v>
      </c>
      <c r="M186" s="16"/>
      <c r="N186" s="13">
        <f t="shared" si="5"/>
        <v>2476612</v>
      </c>
      <c r="O186" s="4">
        <v>619153</v>
      </c>
      <c r="P186" s="14">
        <v>45929</v>
      </c>
      <c r="Q186" s="4">
        <v>619153</v>
      </c>
      <c r="S186" s="4">
        <v>619153</v>
      </c>
      <c r="U186" s="4">
        <v>619153</v>
      </c>
      <c r="Y186" s="15"/>
    </row>
    <row r="187" spans="1:25" x14ac:dyDescent="0.25">
      <c r="A187" t="s">
        <v>393</v>
      </c>
      <c r="B187" s="1" t="s">
        <v>394</v>
      </c>
      <c r="C187">
        <v>24</v>
      </c>
      <c r="D187" s="4">
        <v>2045599</v>
      </c>
      <c r="E187" s="4">
        <v>1205637</v>
      </c>
      <c r="F187" s="4">
        <v>740400</v>
      </c>
      <c r="G187" s="4">
        <v>99562</v>
      </c>
      <c r="H187" s="12">
        <f t="shared" si="4"/>
        <v>839962</v>
      </c>
      <c r="I187" s="4">
        <v>0</v>
      </c>
      <c r="J187" s="4">
        <v>555300</v>
      </c>
      <c r="K187" s="4">
        <v>0</v>
      </c>
      <c r="L187" s="4">
        <v>61091</v>
      </c>
      <c r="M187" s="16"/>
      <c r="N187" s="13">
        <f t="shared" si="5"/>
        <v>616391</v>
      </c>
      <c r="O187" s="4">
        <v>154098</v>
      </c>
      <c r="P187" s="14">
        <v>45929</v>
      </c>
      <c r="Q187" s="4">
        <v>154098</v>
      </c>
      <c r="S187" s="4">
        <v>154098</v>
      </c>
      <c r="U187" s="4">
        <v>154097</v>
      </c>
      <c r="Y187" s="15"/>
    </row>
    <row r="188" spans="1:25" x14ac:dyDescent="0.25">
      <c r="A188" t="s">
        <v>395</v>
      </c>
      <c r="B188" s="1" t="s">
        <v>396</v>
      </c>
      <c r="C188">
        <v>105</v>
      </c>
      <c r="D188" s="4">
        <v>14876669</v>
      </c>
      <c r="E188" s="4">
        <v>5399157</v>
      </c>
      <c r="F188" s="4">
        <v>6059603</v>
      </c>
      <c r="G188" s="4">
        <v>3417909</v>
      </c>
      <c r="H188" s="12">
        <f t="shared" si="4"/>
        <v>9477512</v>
      </c>
      <c r="I188" s="4">
        <v>443882</v>
      </c>
      <c r="J188" s="4">
        <v>4211791</v>
      </c>
      <c r="K188" s="4">
        <v>168025</v>
      </c>
      <c r="L188" s="4">
        <v>1994129</v>
      </c>
      <c r="M188" s="16"/>
      <c r="N188" s="13">
        <f t="shared" si="5"/>
        <v>6817827</v>
      </c>
      <c r="O188" s="4">
        <v>1704457</v>
      </c>
      <c r="P188" s="14">
        <v>45929</v>
      </c>
      <c r="Q188" s="4">
        <v>1704457</v>
      </c>
      <c r="S188" s="4">
        <v>1704457</v>
      </c>
      <c r="U188" s="4">
        <v>1704456</v>
      </c>
      <c r="Y188" s="15"/>
    </row>
    <row r="189" spans="1:25" x14ac:dyDescent="0.25">
      <c r="A189" t="s">
        <v>397</v>
      </c>
      <c r="B189" s="1" t="s">
        <v>398</v>
      </c>
      <c r="C189">
        <v>73</v>
      </c>
      <c r="D189" s="4">
        <v>12405755</v>
      </c>
      <c r="E189" s="4">
        <v>3800378</v>
      </c>
      <c r="F189" s="4">
        <v>6903782</v>
      </c>
      <c r="G189" s="4">
        <v>1701596</v>
      </c>
      <c r="H189" s="12">
        <f t="shared" si="4"/>
        <v>8605378</v>
      </c>
      <c r="I189" s="4">
        <v>98242</v>
      </c>
      <c r="J189" s="4">
        <v>5104155</v>
      </c>
      <c r="K189" s="4">
        <v>26756</v>
      </c>
      <c r="L189" s="4">
        <v>1027682</v>
      </c>
      <c r="M189" s="16"/>
      <c r="N189" s="13">
        <f t="shared" si="5"/>
        <v>6256835</v>
      </c>
      <c r="O189" s="4">
        <v>1564209</v>
      </c>
      <c r="P189" s="14">
        <v>45929</v>
      </c>
      <c r="Q189" s="4">
        <v>1564209</v>
      </c>
      <c r="S189" s="4">
        <v>1564209</v>
      </c>
      <c r="U189" s="4">
        <v>1564208</v>
      </c>
      <c r="Y189" s="15"/>
    </row>
    <row r="190" spans="1:25" x14ac:dyDescent="0.25">
      <c r="A190" t="s">
        <v>399</v>
      </c>
      <c r="B190" s="1" t="s">
        <v>400</v>
      </c>
      <c r="C190">
        <v>3</v>
      </c>
      <c r="D190" s="4">
        <v>246290</v>
      </c>
      <c r="E190" s="4">
        <v>157257</v>
      </c>
      <c r="F190" s="4">
        <v>79991</v>
      </c>
      <c r="G190" s="4">
        <v>9042</v>
      </c>
      <c r="H190" s="12">
        <f t="shared" si="4"/>
        <v>89033</v>
      </c>
      <c r="I190" s="4">
        <v>0</v>
      </c>
      <c r="J190" s="4">
        <v>59993</v>
      </c>
      <c r="K190" s="4">
        <v>0</v>
      </c>
      <c r="L190" s="4">
        <v>5548</v>
      </c>
      <c r="M190" s="16"/>
      <c r="N190" s="13">
        <f t="shared" si="5"/>
        <v>65541</v>
      </c>
      <c r="O190" s="4">
        <v>16385</v>
      </c>
      <c r="P190" s="14">
        <v>45929</v>
      </c>
      <c r="Q190" s="4">
        <v>16385</v>
      </c>
      <c r="S190" s="4">
        <v>16385</v>
      </c>
      <c r="U190" s="4">
        <v>16386</v>
      </c>
      <c r="Y190" s="15"/>
    </row>
    <row r="191" spans="1:25" x14ac:dyDescent="0.25">
      <c r="A191" t="s">
        <v>401</v>
      </c>
      <c r="B191" s="1" t="s">
        <v>402</v>
      </c>
      <c r="C191">
        <v>2</v>
      </c>
      <c r="D191" s="4">
        <v>481492</v>
      </c>
      <c r="E191" s="4">
        <v>104838</v>
      </c>
      <c r="F191" s="4">
        <v>338204</v>
      </c>
      <c r="G191" s="4">
        <v>38450</v>
      </c>
      <c r="H191" s="12">
        <f t="shared" si="4"/>
        <v>376654</v>
      </c>
      <c r="I191" s="4">
        <v>0</v>
      </c>
      <c r="J191" s="4">
        <v>253653</v>
      </c>
      <c r="K191" s="4">
        <v>0</v>
      </c>
      <c r="L191" s="4">
        <v>23593</v>
      </c>
      <c r="M191" s="16"/>
      <c r="N191" s="13">
        <f t="shared" si="5"/>
        <v>277246</v>
      </c>
      <c r="O191" s="4">
        <v>69312</v>
      </c>
      <c r="P191" s="14">
        <v>45929</v>
      </c>
      <c r="Q191" s="4">
        <v>69312</v>
      </c>
      <c r="S191" s="4">
        <v>69312</v>
      </c>
      <c r="U191" s="4">
        <v>69310</v>
      </c>
      <c r="Y191" s="15"/>
    </row>
    <row r="192" spans="1:25" x14ac:dyDescent="0.25">
      <c r="A192" t="s">
        <v>403</v>
      </c>
      <c r="B192" s="1" t="s">
        <v>404</v>
      </c>
      <c r="C192">
        <v>19</v>
      </c>
      <c r="D192" s="4">
        <v>2934495</v>
      </c>
      <c r="E192" s="4">
        <v>995961</v>
      </c>
      <c r="F192" s="4">
        <v>1562772</v>
      </c>
      <c r="G192" s="4">
        <v>375762</v>
      </c>
      <c r="H192" s="12">
        <f t="shared" si="4"/>
        <v>1938534</v>
      </c>
      <c r="I192" s="4">
        <v>0</v>
      </c>
      <c r="J192" s="4">
        <v>1172079</v>
      </c>
      <c r="K192" s="4">
        <v>0</v>
      </c>
      <c r="L192" s="4">
        <v>230568</v>
      </c>
      <c r="M192" s="16"/>
      <c r="N192" s="13">
        <f t="shared" si="5"/>
        <v>1402647</v>
      </c>
      <c r="O192" s="4">
        <v>350662</v>
      </c>
      <c r="P192" s="14">
        <v>45929</v>
      </c>
      <c r="Q192" s="4">
        <v>350662</v>
      </c>
      <c r="S192" s="4">
        <v>350662</v>
      </c>
      <c r="U192" s="4">
        <v>350661</v>
      </c>
      <c r="Y192" s="15"/>
    </row>
    <row r="193" spans="1:25" x14ac:dyDescent="0.25">
      <c r="A193" t="s">
        <v>405</v>
      </c>
      <c r="B193" s="1" t="s">
        <v>406</v>
      </c>
      <c r="C193">
        <v>24</v>
      </c>
      <c r="D193" s="4">
        <v>5018752</v>
      </c>
      <c r="E193" s="4">
        <v>1258056</v>
      </c>
      <c r="F193" s="4">
        <v>2443048</v>
      </c>
      <c r="G193" s="4">
        <v>1317648</v>
      </c>
      <c r="H193" s="12">
        <f t="shared" si="4"/>
        <v>3760696</v>
      </c>
      <c r="I193" s="4">
        <v>0</v>
      </c>
      <c r="J193" s="4">
        <v>1832286</v>
      </c>
      <c r="K193" s="4">
        <v>0</v>
      </c>
      <c r="L193" s="4">
        <v>808509</v>
      </c>
      <c r="M193" s="16"/>
      <c r="N193" s="13">
        <f t="shared" si="5"/>
        <v>2640795</v>
      </c>
      <c r="O193" s="4">
        <v>660199</v>
      </c>
      <c r="P193" s="14">
        <v>45929</v>
      </c>
      <c r="Q193" s="4">
        <v>660199</v>
      </c>
      <c r="S193" s="4">
        <v>660199</v>
      </c>
      <c r="U193" s="4">
        <v>660198</v>
      </c>
      <c r="Y193" s="15"/>
    </row>
    <row r="194" spans="1:25" x14ac:dyDescent="0.25">
      <c r="A194" t="s">
        <v>407</v>
      </c>
      <c r="B194" s="1" t="s">
        <v>408</v>
      </c>
      <c r="C194">
        <v>43</v>
      </c>
      <c r="D194" s="4">
        <v>5446079</v>
      </c>
      <c r="E194" s="4">
        <v>2254017</v>
      </c>
      <c r="F194" s="4">
        <v>2500560</v>
      </c>
      <c r="G194" s="4">
        <v>691502</v>
      </c>
      <c r="H194" s="12">
        <f t="shared" si="4"/>
        <v>3192062</v>
      </c>
      <c r="I194" s="4">
        <v>29031</v>
      </c>
      <c r="J194" s="4">
        <v>1853647</v>
      </c>
      <c r="K194" s="4">
        <v>30593</v>
      </c>
      <c r="L194" s="4">
        <v>405534</v>
      </c>
      <c r="M194" s="16"/>
      <c r="N194" s="13">
        <f t="shared" si="5"/>
        <v>2318805</v>
      </c>
      <c r="O194" s="4">
        <v>579701</v>
      </c>
      <c r="P194" s="14">
        <v>45929</v>
      </c>
      <c r="Q194" s="4">
        <v>579701</v>
      </c>
      <c r="S194" s="4">
        <v>579701</v>
      </c>
      <c r="U194" s="4">
        <v>579702</v>
      </c>
      <c r="Y194" s="15"/>
    </row>
    <row r="195" spans="1:25" x14ac:dyDescent="0.25">
      <c r="A195" t="s">
        <v>409</v>
      </c>
      <c r="B195" s="1" t="s">
        <v>410</v>
      </c>
      <c r="C195">
        <v>2</v>
      </c>
      <c r="D195" s="4">
        <v>248991</v>
      </c>
      <c r="E195" s="4">
        <v>78629</v>
      </c>
      <c r="F195" s="4">
        <v>76622</v>
      </c>
      <c r="G195" s="4">
        <v>93740</v>
      </c>
      <c r="H195" s="12">
        <f t="shared" si="4"/>
        <v>170362</v>
      </c>
      <c r="I195" s="4">
        <v>0</v>
      </c>
      <c r="J195" s="4">
        <v>57467</v>
      </c>
      <c r="K195" s="4">
        <v>0</v>
      </c>
      <c r="L195" s="4">
        <v>57519</v>
      </c>
      <c r="M195" s="16"/>
      <c r="N195" s="13">
        <f t="shared" si="5"/>
        <v>114986</v>
      </c>
      <c r="O195" s="4">
        <v>28747</v>
      </c>
      <c r="P195" s="14">
        <v>45929</v>
      </c>
      <c r="Q195" s="4">
        <v>28747</v>
      </c>
      <c r="S195" s="4">
        <v>28747</v>
      </c>
      <c r="U195" s="4">
        <v>28745</v>
      </c>
      <c r="Y195" s="15"/>
    </row>
    <row r="196" spans="1:25" x14ac:dyDescent="0.25">
      <c r="A196" t="s">
        <v>411</v>
      </c>
      <c r="B196" s="1" t="s">
        <v>412</v>
      </c>
      <c r="C196">
        <v>65</v>
      </c>
      <c r="D196" s="4">
        <v>8247112</v>
      </c>
      <c r="E196" s="4">
        <v>3407235</v>
      </c>
      <c r="F196" s="4">
        <v>4149211</v>
      </c>
      <c r="G196" s="4">
        <v>690667</v>
      </c>
      <c r="H196" s="12">
        <f t="shared" si="4"/>
        <v>4839878</v>
      </c>
      <c r="I196" s="4">
        <v>0</v>
      </c>
      <c r="J196" s="4">
        <v>3111908</v>
      </c>
      <c r="K196" s="4">
        <v>0</v>
      </c>
      <c r="L196" s="4">
        <v>423793</v>
      </c>
      <c r="M196" s="16"/>
      <c r="N196" s="13">
        <f t="shared" si="5"/>
        <v>3535701</v>
      </c>
      <c r="O196" s="4">
        <v>883925</v>
      </c>
      <c r="P196" s="14">
        <v>45929</v>
      </c>
      <c r="Q196" s="4">
        <v>883925</v>
      </c>
      <c r="S196" s="4">
        <v>883925</v>
      </c>
      <c r="U196" s="4">
        <v>883926</v>
      </c>
      <c r="Y196" s="15"/>
    </row>
    <row r="197" spans="1:25" x14ac:dyDescent="0.25">
      <c r="A197" t="s">
        <v>413</v>
      </c>
      <c r="B197" s="1" t="s">
        <v>414</v>
      </c>
      <c r="C197">
        <v>81</v>
      </c>
      <c r="D197" s="4">
        <v>10986274</v>
      </c>
      <c r="E197" s="4">
        <v>4114892</v>
      </c>
      <c r="F197" s="4">
        <v>5006103</v>
      </c>
      <c r="G197" s="4">
        <v>1865279</v>
      </c>
      <c r="H197" s="12">
        <f t="shared" ref="H197:H260" si="6">F197+G197</f>
        <v>6871382</v>
      </c>
      <c r="I197" s="4">
        <v>18128</v>
      </c>
      <c r="J197" s="4">
        <v>3740981</v>
      </c>
      <c r="K197" s="4">
        <v>0</v>
      </c>
      <c r="L197" s="4">
        <v>1144535</v>
      </c>
      <c r="M197" s="16"/>
      <c r="N197" s="13">
        <f t="shared" ref="N197:N260" si="7">SUM(I197:M197)</f>
        <v>4903644</v>
      </c>
      <c r="O197" s="4">
        <v>1225911</v>
      </c>
      <c r="P197" s="14">
        <v>45929</v>
      </c>
      <c r="Q197" s="4">
        <v>1225911</v>
      </c>
      <c r="S197" s="4">
        <v>1225911</v>
      </c>
      <c r="U197" s="4">
        <v>1225911</v>
      </c>
      <c r="Y197" s="15"/>
    </row>
    <row r="198" spans="1:25" x14ac:dyDescent="0.25">
      <c r="A198" t="s">
        <v>415</v>
      </c>
      <c r="B198" s="1" t="s">
        <v>416</v>
      </c>
      <c r="C198">
        <v>17</v>
      </c>
      <c r="D198" s="4">
        <v>2696594</v>
      </c>
      <c r="E198" s="4">
        <v>838704</v>
      </c>
      <c r="F198" s="4">
        <v>1080620</v>
      </c>
      <c r="G198" s="4">
        <v>777271</v>
      </c>
      <c r="H198" s="12">
        <f t="shared" si="6"/>
        <v>1857891</v>
      </c>
      <c r="I198" s="4">
        <v>232783</v>
      </c>
      <c r="J198" s="4">
        <v>635878</v>
      </c>
      <c r="K198" s="4">
        <v>0</v>
      </c>
      <c r="L198" s="4">
        <v>476933</v>
      </c>
      <c r="M198" s="16"/>
      <c r="N198" s="13">
        <f t="shared" si="7"/>
        <v>1345594</v>
      </c>
      <c r="O198" s="4">
        <v>336399</v>
      </c>
      <c r="P198" s="14">
        <v>45929</v>
      </c>
      <c r="Q198" s="4">
        <v>336399</v>
      </c>
      <c r="S198" s="4">
        <v>336399</v>
      </c>
      <c r="U198" s="4">
        <v>336397</v>
      </c>
      <c r="Y198" s="15"/>
    </row>
    <row r="199" spans="1:25" x14ac:dyDescent="0.25">
      <c r="A199" t="s">
        <v>417</v>
      </c>
      <c r="B199" s="1" t="s">
        <v>418</v>
      </c>
      <c r="C199">
        <v>34</v>
      </c>
      <c r="D199" s="4">
        <v>4735241</v>
      </c>
      <c r="E199" s="4">
        <v>1782246</v>
      </c>
      <c r="F199" s="4">
        <v>1844182</v>
      </c>
      <c r="G199" s="4">
        <v>1108814</v>
      </c>
      <c r="H199" s="12">
        <f t="shared" si="6"/>
        <v>2952996</v>
      </c>
      <c r="I199" s="4">
        <v>421810</v>
      </c>
      <c r="J199" s="4">
        <v>1066779</v>
      </c>
      <c r="K199" s="4">
        <v>24542</v>
      </c>
      <c r="L199" s="4">
        <v>665309</v>
      </c>
      <c r="M199" s="16"/>
      <c r="N199" s="13">
        <f t="shared" si="7"/>
        <v>2178440</v>
      </c>
      <c r="O199" s="4">
        <v>544610</v>
      </c>
      <c r="P199" s="14">
        <v>45929</v>
      </c>
      <c r="Q199" s="4">
        <v>544610</v>
      </c>
      <c r="S199" s="4">
        <v>544610</v>
      </c>
      <c r="U199" s="4">
        <v>544610</v>
      </c>
      <c r="Y199" s="15"/>
    </row>
    <row r="200" spans="1:25" x14ac:dyDescent="0.25">
      <c r="A200" t="s">
        <v>419</v>
      </c>
      <c r="B200" s="1" t="s">
        <v>420</v>
      </c>
      <c r="C200">
        <v>83</v>
      </c>
      <c r="D200" s="4">
        <v>10325525</v>
      </c>
      <c r="E200" s="4">
        <v>4245939</v>
      </c>
      <c r="F200" s="4">
        <v>5114325</v>
      </c>
      <c r="G200" s="4">
        <v>965261</v>
      </c>
      <c r="H200" s="12">
        <f t="shared" si="6"/>
        <v>6079586</v>
      </c>
      <c r="I200" s="4">
        <v>0</v>
      </c>
      <c r="J200" s="4">
        <v>3835744</v>
      </c>
      <c r="K200" s="4">
        <v>0</v>
      </c>
      <c r="L200" s="4">
        <v>592284</v>
      </c>
      <c r="M200" s="16"/>
      <c r="N200" s="13">
        <f t="shared" si="7"/>
        <v>4428028</v>
      </c>
      <c r="O200" s="4">
        <v>1107007</v>
      </c>
      <c r="P200" s="14">
        <v>45929</v>
      </c>
      <c r="Q200" s="4">
        <v>1107007</v>
      </c>
      <c r="S200" s="4">
        <v>1107007</v>
      </c>
      <c r="U200" s="4">
        <v>1107007</v>
      </c>
      <c r="Y200" s="15"/>
    </row>
    <row r="201" spans="1:25" x14ac:dyDescent="0.25">
      <c r="A201" t="s">
        <v>421</v>
      </c>
      <c r="B201" s="1" t="s">
        <v>422</v>
      </c>
      <c r="C201">
        <v>33</v>
      </c>
      <c r="D201" s="4">
        <v>4577751</v>
      </c>
      <c r="E201" s="4">
        <v>1729827</v>
      </c>
      <c r="F201" s="4">
        <v>1858506</v>
      </c>
      <c r="G201" s="4">
        <v>989418</v>
      </c>
      <c r="H201" s="12">
        <f t="shared" si="6"/>
        <v>2847924</v>
      </c>
      <c r="I201" s="4">
        <v>0</v>
      </c>
      <c r="J201" s="4">
        <v>1393880</v>
      </c>
      <c r="K201" s="4">
        <v>0</v>
      </c>
      <c r="L201" s="4">
        <v>607107</v>
      </c>
      <c r="M201" s="16"/>
      <c r="N201" s="13">
        <f t="shared" si="7"/>
        <v>2000987</v>
      </c>
      <c r="O201" s="4">
        <v>500247</v>
      </c>
      <c r="P201" s="14">
        <v>45929</v>
      </c>
      <c r="Q201" s="4">
        <v>500247</v>
      </c>
      <c r="S201" s="4">
        <v>500247</v>
      </c>
      <c r="U201" s="4">
        <v>500246</v>
      </c>
      <c r="Y201" s="15"/>
    </row>
    <row r="202" spans="1:25" x14ac:dyDescent="0.25">
      <c r="A202" t="s">
        <v>423</v>
      </c>
      <c r="B202" s="1" t="s">
        <v>424</v>
      </c>
      <c r="C202">
        <v>40</v>
      </c>
      <c r="D202" s="4">
        <v>4684705</v>
      </c>
      <c r="E202" s="4">
        <v>2070551</v>
      </c>
      <c r="F202" s="4">
        <v>1750630</v>
      </c>
      <c r="G202" s="4">
        <v>863524</v>
      </c>
      <c r="H202" s="12">
        <f t="shared" si="6"/>
        <v>2614154</v>
      </c>
      <c r="I202" s="4">
        <v>0</v>
      </c>
      <c r="J202" s="4">
        <v>1312972</v>
      </c>
      <c r="K202" s="4">
        <v>0</v>
      </c>
      <c r="L202" s="4">
        <v>529859</v>
      </c>
      <c r="M202" s="16"/>
      <c r="N202" s="13">
        <f t="shared" si="7"/>
        <v>1842831</v>
      </c>
      <c r="O202" s="4">
        <v>460708</v>
      </c>
      <c r="P202" s="14">
        <v>45929</v>
      </c>
      <c r="Q202" s="4">
        <v>460708</v>
      </c>
      <c r="S202" s="4">
        <v>460708</v>
      </c>
      <c r="U202" s="4">
        <v>460707</v>
      </c>
      <c r="Y202" s="15"/>
    </row>
    <row r="203" spans="1:25" x14ac:dyDescent="0.25">
      <c r="A203" t="s">
        <v>425</v>
      </c>
      <c r="B203" s="1" t="s">
        <v>426</v>
      </c>
      <c r="C203">
        <v>51</v>
      </c>
      <c r="D203" s="4">
        <v>6760847</v>
      </c>
      <c r="E203" s="4">
        <v>2673369</v>
      </c>
      <c r="F203" s="4">
        <v>3024054</v>
      </c>
      <c r="G203" s="4">
        <v>1063424</v>
      </c>
      <c r="H203" s="12">
        <f t="shared" si="6"/>
        <v>4087478</v>
      </c>
      <c r="I203" s="4">
        <v>0</v>
      </c>
      <c r="J203" s="4">
        <v>2268041</v>
      </c>
      <c r="K203" s="4">
        <v>0</v>
      </c>
      <c r="L203" s="4">
        <v>652517</v>
      </c>
      <c r="M203" s="16"/>
      <c r="N203" s="13">
        <f t="shared" si="7"/>
        <v>2920558</v>
      </c>
      <c r="O203" s="4">
        <v>730140</v>
      </c>
      <c r="P203" s="14">
        <v>45929</v>
      </c>
      <c r="Q203" s="4">
        <v>730140</v>
      </c>
      <c r="S203" s="4">
        <v>730140</v>
      </c>
      <c r="U203" s="4">
        <v>730138</v>
      </c>
      <c r="Y203" s="15"/>
    </row>
    <row r="204" spans="1:25" x14ac:dyDescent="0.25">
      <c r="A204" t="s">
        <v>427</v>
      </c>
      <c r="B204" s="1" t="s">
        <v>428</v>
      </c>
      <c r="C204">
        <v>40</v>
      </c>
      <c r="D204" s="4">
        <v>5196469</v>
      </c>
      <c r="E204" s="4">
        <v>1991922</v>
      </c>
      <c r="F204" s="4">
        <v>2249633</v>
      </c>
      <c r="G204" s="4">
        <v>954914</v>
      </c>
      <c r="H204" s="12">
        <f t="shared" si="6"/>
        <v>3204547</v>
      </c>
      <c r="I204" s="4">
        <v>81158</v>
      </c>
      <c r="J204" s="4">
        <v>1626356</v>
      </c>
      <c r="K204" s="4">
        <v>1617</v>
      </c>
      <c r="L204" s="4">
        <v>584943</v>
      </c>
      <c r="M204" s="16"/>
      <c r="N204" s="13">
        <f t="shared" si="7"/>
        <v>2294074</v>
      </c>
      <c r="O204" s="4">
        <v>573519</v>
      </c>
      <c r="P204" s="14">
        <v>45929</v>
      </c>
      <c r="Q204" s="4">
        <v>573519</v>
      </c>
      <c r="S204" s="4">
        <v>573519</v>
      </c>
      <c r="U204" s="4">
        <v>573517</v>
      </c>
      <c r="Y204" s="15"/>
    </row>
    <row r="205" spans="1:25" x14ac:dyDescent="0.25">
      <c r="A205" t="s">
        <v>429</v>
      </c>
      <c r="B205" s="1" t="s">
        <v>430</v>
      </c>
      <c r="C205">
        <v>8</v>
      </c>
      <c r="D205" s="4">
        <v>1724044</v>
      </c>
      <c r="E205" s="4">
        <v>393143</v>
      </c>
      <c r="F205" s="4">
        <v>1059483</v>
      </c>
      <c r="G205" s="4">
        <v>271418</v>
      </c>
      <c r="H205" s="12">
        <f t="shared" si="6"/>
        <v>1330901</v>
      </c>
      <c r="I205" s="4">
        <v>49880</v>
      </c>
      <c r="J205" s="4">
        <v>757202</v>
      </c>
      <c r="K205" s="4">
        <v>0</v>
      </c>
      <c r="L205" s="4">
        <v>166542</v>
      </c>
      <c r="M205" s="16"/>
      <c r="N205" s="13">
        <f t="shared" si="7"/>
        <v>973624</v>
      </c>
      <c r="O205" s="4">
        <v>243406</v>
      </c>
      <c r="P205" s="14">
        <v>45929</v>
      </c>
      <c r="Q205" s="4">
        <v>243406</v>
      </c>
      <c r="S205" s="4">
        <v>243406</v>
      </c>
      <c r="U205" s="4">
        <v>243406</v>
      </c>
      <c r="Y205" s="15"/>
    </row>
    <row r="206" spans="1:25" x14ac:dyDescent="0.25">
      <c r="A206" t="s">
        <v>431</v>
      </c>
      <c r="B206" s="1" t="s">
        <v>432</v>
      </c>
      <c r="C206">
        <v>16</v>
      </c>
      <c r="D206" s="4">
        <v>2203700</v>
      </c>
      <c r="E206" s="4">
        <v>838704</v>
      </c>
      <c r="F206" s="4">
        <v>946151</v>
      </c>
      <c r="G206" s="4">
        <v>418846</v>
      </c>
      <c r="H206" s="12">
        <f t="shared" si="6"/>
        <v>1364997</v>
      </c>
      <c r="I206" s="4">
        <v>0</v>
      </c>
      <c r="J206" s="4">
        <v>709613</v>
      </c>
      <c r="K206" s="4">
        <v>0</v>
      </c>
      <c r="L206" s="4">
        <v>257004</v>
      </c>
      <c r="M206" s="16"/>
      <c r="N206" s="13">
        <f t="shared" si="7"/>
        <v>966617</v>
      </c>
      <c r="O206" s="4">
        <v>241654</v>
      </c>
      <c r="P206" s="14">
        <v>45929</v>
      </c>
      <c r="Q206" s="4">
        <v>241654</v>
      </c>
      <c r="S206" s="4">
        <v>241654</v>
      </c>
      <c r="U206" s="4">
        <v>241655</v>
      </c>
      <c r="Y206" s="15"/>
    </row>
    <row r="207" spans="1:25" x14ac:dyDescent="0.25">
      <c r="A207" t="s">
        <v>433</v>
      </c>
      <c r="B207" s="1" t="s">
        <v>434</v>
      </c>
      <c r="C207">
        <v>72</v>
      </c>
      <c r="D207" s="4">
        <v>10632849</v>
      </c>
      <c r="E207" s="4">
        <v>3747959</v>
      </c>
      <c r="F207" s="4">
        <v>3362928</v>
      </c>
      <c r="G207" s="4">
        <v>3521962</v>
      </c>
      <c r="H207" s="12">
        <f t="shared" si="6"/>
        <v>6884890</v>
      </c>
      <c r="I207" s="4">
        <v>0</v>
      </c>
      <c r="J207" s="4">
        <v>2522196</v>
      </c>
      <c r="K207" s="4">
        <v>0</v>
      </c>
      <c r="L207" s="4">
        <v>2161076</v>
      </c>
      <c r="M207" s="16"/>
      <c r="N207" s="13">
        <f t="shared" si="7"/>
        <v>4683272</v>
      </c>
      <c r="O207" s="4">
        <v>1170818</v>
      </c>
      <c r="P207" s="14">
        <v>45929</v>
      </c>
      <c r="Q207" s="4">
        <v>1170818</v>
      </c>
      <c r="S207" s="4">
        <v>1170818</v>
      </c>
      <c r="U207" s="4">
        <v>1170818</v>
      </c>
      <c r="Y207" s="15"/>
    </row>
    <row r="208" spans="1:25" x14ac:dyDescent="0.25">
      <c r="A208" t="s">
        <v>435</v>
      </c>
      <c r="B208" s="1" t="s">
        <v>436</v>
      </c>
      <c r="C208">
        <v>61</v>
      </c>
      <c r="D208" s="4">
        <v>8738253</v>
      </c>
      <c r="E208" s="4">
        <v>3145140</v>
      </c>
      <c r="F208" s="4">
        <v>4296432</v>
      </c>
      <c r="G208" s="4">
        <v>1296681</v>
      </c>
      <c r="H208" s="12">
        <f t="shared" si="6"/>
        <v>5593113</v>
      </c>
      <c r="I208" s="4">
        <v>27065</v>
      </c>
      <c r="J208" s="4">
        <v>3202025</v>
      </c>
      <c r="K208" s="4">
        <v>0</v>
      </c>
      <c r="L208" s="4">
        <v>795644</v>
      </c>
      <c r="M208" s="16"/>
      <c r="N208" s="13">
        <f t="shared" si="7"/>
        <v>4024734</v>
      </c>
      <c r="O208" s="4">
        <v>1006184</v>
      </c>
      <c r="P208" s="14">
        <v>45929</v>
      </c>
      <c r="Q208" s="4">
        <v>1006184</v>
      </c>
      <c r="S208" s="4">
        <v>1006184</v>
      </c>
      <c r="U208" s="4">
        <v>1006182</v>
      </c>
      <c r="Y208" s="15"/>
    </row>
    <row r="209" spans="1:25" x14ac:dyDescent="0.25">
      <c r="A209" t="s">
        <v>437</v>
      </c>
      <c r="B209" s="1" t="s">
        <v>438</v>
      </c>
      <c r="C209">
        <v>1</v>
      </c>
      <c r="D209" s="4">
        <v>186382</v>
      </c>
      <c r="E209" s="4">
        <v>52419</v>
      </c>
      <c r="F209" s="4">
        <v>111967</v>
      </c>
      <c r="G209" s="4">
        <v>21996</v>
      </c>
      <c r="H209" s="12">
        <f t="shared" si="6"/>
        <v>133963</v>
      </c>
      <c r="I209" s="4">
        <v>0</v>
      </c>
      <c r="J209" s="4">
        <v>83976</v>
      </c>
      <c r="K209" s="4">
        <v>0</v>
      </c>
      <c r="L209" s="4">
        <v>13497</v>
      </c>
      <c r="M209" s="16"/>
      <c r="N209" s="13">
        <f t="shared" si="7"/>
        <v>97473</v>
      </c>
      <c r="O209" s="4">
        <v>24368</v>
      </c>
      <c r="P209" s="14">
        <v>45929</v>
      </c>
      <c r="Q209" s="4">
        <v>24368</v>
      </c>
      <c r="S209" s="4">
        <v>24368</v>
      </c>
      <c r="U209" s="4">
        <v>24369</v>
      </c>
      <c r="Y209" s="15"/>
    </row>
    <row r="210" spans="1:25" x14ac:dyDescent="0.25">
      <c r="A210" t="s">
        <v>439</v>
      </c>
      <c r="B210" s="1" t="s">
        <v>440</v>
      </c>
      <c r="C210">
        <v>24</v>
      </c>
      <c r="D210" s="4">
        <v>3686217</v>
      </c>
      <c r="E210" s="4">
        <v>1231847</v>
      </c>
      <c r="F210" s="4">
        <v>1883511</v>
      </c>
      <c r="G210" s="4">
        <v>570859</v>
      </c>
      <c r="H210" s="12">
        <f t="shared" si="6"/>
        <v>2454370</v>
      </c>
      <c r="I210" s="4">
        <v>0</v>
      </c>
      <c r="J210" s="4">
        <v>1412633</v>
      </c>
      <c r="K210" s="4">
        <v>0</v>
      </c>
      <c r="L210" s="4">
        <v>350279</v>
      </c>
      <c r="M210" s="16"/>
      <c r="N210" s="13">
        <f t="shared" si="7"/>
        <v>1762912</v>
      </c>
      <c r="O210" s="4">
        <v>440728</v>
      </c>
      <c r="P210" s="14">
        <v>45929</v>
      </c>
      <c r="Q210" s="4">
        <v>440728</v>
      </c>
      <c r="S210" s="4">
        <v>440728</v>
      </c>
      <c r="U210" s="4">
        <v>440728</v>
      </c>
      <c r="Y210" s="15"/>
    </row>
    <row r="211" spans="1:25" x14ac:dyDescent="0.25">
      <c r="A211" t="s">
        <v>441</v>
      </c>
      <c r="B211" s="1" t="s">
        <v>442</v>
      </c>
      <c r="C211">
        <v>10</v>
      </c>
      <c r="D211" s="4">
        <v>1888158</v>
      </c>
      <c r="E211" s="4">
        <v>524190</v>
      </c>
      <c r="F211" s="4">
        <v>935472</v>
      </c>
      <c r="G211" s="4">
        <v>428497</v>
      </c>
      <c r="H211" s="12">
        <f t="shared" si="6"/>
        <v>1363969</v>
      </c>
      <c r="I211" s="4">
        <v>0</v>
      </c>
      <c r="J211" s="4">
        <v>701604</v>
      </c>
      <c r="K211" s="4">
        <v>0</v>
      </c>
      <c r="L211" s="4">
        <v>262925</v>
      </c>
      <c r="M211" s="16"/>
      <c r="N211" s="13">
        <f t="shared" si="7"/>
        <v>964529</v>
      </c>
      <c r="O211" s="4">
        <v>241132</v>
      </c>
      <c r="P211" s="14">
        <v>45929</v>
      </c>
      <c r="Q211" s="4">
        <v>241132</v>
      </c>
      <c r="S211" s="4">
        <v>241132</v>
      </c>
      <c r="U211" s="4">
        <v>241133</v>
      </c>
      <c r="Y211" s="15"/>
    </row>
    <row r="212" spans="1:25" x14ac:dyDescent="0.25">
      <c r="A212" t="s">
        <v>443</v>
      </c>
      <c r="B212" s="1" t="s">
        <v>444</v>
      </c>
      <c r="C212">
        <v>33</v>
      </c>
      <c r="D212" s="4">
        <v>5427610</v>
      </c>
      <c r="E212" s="4">
        <v>1703618</v>
      </c>
      <c r="F212" s="4">
        <v>3188588</v>
      </c>
      <c r="G212" s="4">
        <v>535404</v>
      </c>
      <c r="H212" s="12">
        <f t="shared" si="6"/>
        <v>3723992</v>
      </c>
      <c r="I212" s="4">
        <v>30752</v>
      </c>
      <c r="J212" s="4">
        <v>2368377</v>
      </c>
      <c r="K212" s="4">
        <v>23706</v>
      </c>
      <c r="L212" s="4">
        <v>313978</v>
      </c>
      <c r="M212" s="16"/>
      <c r="N212" s="13">
        <f t="shared" si="7"/>
        <v>2736813</v>
      </c>
      <c r="O212" s="4">
        <v>684203</v>
      </c>
      <c r="P212" s="14">
        <v>45929</v>
      </c>
      <c r="Q212" s="4">
        <v>684203</v>
      </c>
      <c r="S212" s="4">
        <v>684203</v>
      </c>
      <c r="U212" s="4">
        <v>684204</v>
      </c>
      <c r="Y212" s="15"/>
    </row>
    <row r="213" spans="1:25" x14ac:dyDescent="0.25">
      <c r="A213" t="s">
        <v>445</v>
      </c>
      <c r="B213" s="1" t="s">
        <v>446</v>
      </c>
      <c r="C213">
        <v>30</v>
      </c>
      <c r="D213" s="4">
        <v>3119093</v>
      </c>
      <c r="E213" s="4">
        <v>1572570</v>
      </c>
      <c r="F213" s="4">
        <v>977354</v>
      </c>
      <c r="G213" s="4">
        <v>569168</v>
      </c>
      <c r="H213" s="12">
        <f t="shared" si="6"/>
        <v>1546522</v>
      </c>
      <c r="I213" s="4">
        <v>0</v>
      </c>
      <c r="J213" s="4">
        <v>733016</v>
      </c>
      <c r="K213" s="4">
        <v>0</v>
      </c>
      <c r="L213" s="4">
        <v>349242</v>
      </c>
      <c r="M213" s="16"/>
      <c r="N213" s="13">
        <f t="shared" si="7"/>
        <v>1082258</v>
      </c>
      <c r="O213" s="4">
        <v>270565</v>
      </c>
      <c r="P213" s="14">
        <v>45929</v>
      </c>
      <c r="Q213" s="4">
        <v>270565</v>
      </c>
      <c r="S213" s="4">
        <v>270565</v>
      </c>
      <c r="U213" s="4">
        <v>270563</v>
      </c>
      <c r="Y213" s="15"/>
    </row>
    <row r="214" spans="1:25" x14ac:dyDescent="0.25">
      <c r="A214" t="s">
        <v>447</v>
      </c>
      <c r="B214" s="1" t="s">
        <v>448</v>
      </c>
      <c r="C214">
        <v>85</v>
      </c>
      <c r="D214" s="4">
        <v>13044738</v>
      </c>
      <c r="E214" s="4">
        <v>4272149</v>
      </c>
      <c r="F214" s="4">
        <v>6599484</v>
      </c>
      <c r="G214" s="4">
        <v>2173105</v>
      </c>
      <c r="H214" s="12">
        <f t="shared" si="6"/>
        <v>8772589</v>
      </c>
      <c r="I214" s="4">
        <v>466223</v>
      </c>
      <c r="J214" s="4">
        <v>4599946</v>
      </c>
      <c r="K214" s="4">
        <v>237295</v>
      </c>
      <c r="L214" s="4">
        <v>1187813</v>
      </c>
      <c r="M214" s="16"/>
      <c r="N214" s="13">
        <f t="shared" si="7"/>
        <v>6491277</v>
      </c>
      <c r="O214" s="4">
        <v>1622819</v>
      </c>
      <c r="P214" s="14">
        <v>45929</v>
      </c>
      <c r="Q214" s="4">
        <v>1622819</v>
      </c>
      <c r="S214" s="4">
        <v>1622819</v>
      </c>
      <c r="U214" s="4">
        <v>1622820</v>
      </c>
      <c r="Y214" s="15"/>
    </row>
    <row r="215" spans="1:25" x14ac:dyDescent="0.25">
      <c r="A215" t="s">
        <v>449</v>
      </c>
      <c r="B215" s="1" t="s">
        <v>450</v>
      </c>
      <c r="C215">
        <v>53</v>
      </c>
      <c r="D215" s="4">
        <v>7623818</v>
      </c>
      <c r="E215" s="4">
        <v>2725788</v>
      </c>
      <c r="F215" s="4">
        <v>3777278</v>
      </c>
      <c r="G215" s="4">
        <v>1120752</v>
      </c>
      <c r="H215" s="12">
        <f t="shared" si="6"/>
        <v>4898030</v>
      </c>
      <c r="I215" s="4">
        <v>0</v>
      </c>
      <c r="J215" s="4">
        <v>2832959</v>
      </c>
      <c r="K215" s="4">
        <v>0</v>
      </c>
      <c r="L215" s="4">
        <v>687693</v>
      </c>
      <c r="M215" s="16"/>
      <c r="N215" s="13">
        <f t="shared" si="7"/>
        <v>3520652</v>
      </c>
      <c r="O215" s="4">
        <v>880163</v>
      </c>
      <c r="P215" s="14">
        <v>45929</v>
      </c>
      <c r="Q215" s="4">
        <v>880163</v>
      </c>
      <c r="S215" s="4">
        <v>880163</v>
      </c>
      <c r="U215" s="4">
        <v>880163</v>
      </c>
      <c r="Y215" s="15"/>
    </row>
    <row r="216" spans="1:25" x14ac:dyDescent="0.25">
      <c r="A216" t="s">
        <v>451</v>
      </c>
      <c r="B216" s="1" t="s">
        <v>452</v>
      </c>
      <c r="C216">
        <v>23</v>
      </c>
      <c r="D216" s="4">
        <v>2274965</v>
      </c>
      <c r="E216" s="4">
        <v>1179428</v>
      </c>
      <c r="F216" s="4">
        <v>554971</v>
      </c>
      <c r="G216" s="4">
        <v>540567</v>
      </c>
      <c r="H216" s="12">
        <f t="shared" si="6"/>
        <v>1095538</v>
      </c>
      <c r="I216" s="4">
        <v>0</v>
      </c>
      <c r="J216" s="4">
        <v>416228</v>
      </c>
      <c r="K216" s="4">
        <v>0</v>
      </c>
      <c r="L216" s="4">
        <v>331692</v>
      </c>
      <c r="M216" s="16"/>
      <c r="N216" s="13">
        <f t="shared" si="7"/>
        <v>747920</v>
      </c>
      <c r="O216" s="4">
        <v>186980</v>
      </c>
      <c r="P216" s="14">
        <v>45929</v>
      </c>
      <c r="Q216" s="4">
        <v>186980</v>
      </c>
      <c r="S216" s="4">
        <v>186980</v>
      </c>
      <c r="U216" s="4">
        <v>186980</v>
      </c>
      <c r="Y216" s="15"/>
    </row>
    <row r="217" spans="1:25" x14ac:dyDescent="0.25">
      <c r="A217" t="s">
        <v>453</v>
      </c>
      <c r="B217" s="1" t="s">
        <v>454</v>
      </c>
      <c r="C217">
        <v>47</v>
      </c>
      <c r="D217" s="4">
        <v>6294729</v>
      </c>
      <c r="E217" s="4">
        <v>2411274</v>
      </c>
      <c r="F217" s="4">
        <v>2773784</v>
      </c>
      <c r="G217" s="4">
        <v>1109671</v>
      </c>
      <c r="H217" s="12">
        <f t="shared" si="6"/>
        <v>3883455</v>
      </c>
      <c r="I217" s="4">
        <v>0</v>
      </c>
      <c r="J217" s="4">
        <v>2080338</v>
      </c>
      <c r="K217" s="4">
        <v>0</v>
      </c>
      <c r="L217" s="4">
        <v>680894</v>
      </c>
      <c r="M217" s="16"/>
      <c r="N217" s="13">
        <f t="shared" si="7"/>
        <v>2761232</v>
      </c>
      <c r="O217" s="4">
        <v>690308</v>
      </c>
      <c r="P217" s="14">
        <v>45929</v>
      </c>
      <c r="Q217" s="4">
        <v>690308</v>
      </c>
      <c r="S217" s="4">
        <v>690308</v>
      </c>
      <c r="U217" s="4">
        <v>690308</v>
      </c>
      <c r="Y217" s="15"/>
    </row>
    <row r="218" spans="1:25" x14ac:dyDescent="0.25">
      <c r="A218" t="s">
        <v>455</v>
      </c>
      <c r="B218" s="1" t="s">
        <v>456</v>
      </c>
      <c r="C218">
        <v>17</v>
      </c>
      <c r="D218" s="4">
        <v>2247487</v>
      </c>
      <c r="E218" s="4">
        <v>891123</v>
      </c>
      <c r="F218" s="4">
        <v>851273</v>
      </c>
      <c r="G218" s="4">
        <v>505091</v>
      </c>
      <c r="H218" s="12">
        <f t="shared" si="6"/>
        <v>1356364</v>
      </c>
      <c r="I218" s="4">
        <v>0</v>
      </c>
      <c r="J218" s="4">
        <v>638455</v>
      </c>
      <c r="K218" s="4">
        <v>0</v>
      </c>
      <c r="L218" s="4">
        <v>309924</v>
      </c>
      <c r="M218" s="16"/>
      <c r="N218" s="13">
        <f t="shared" si="7"/>
        <v>948379</v>
      </c>
      <c r="O218" s="4">
        <v>237095</v>
      </c>
      <c r="P218" s="14">
        <v>45929</v>
      </c>
      <c r="Q218" s="4">
        <v>237095</v>
      </c>
      <c r="S218" s="4">
        <v>237095</v>
      </c>
      <c r="U218" s="4">
        <v>237094</v>
      </c>
      <c r="Y218" s="15"/>
    </row>
    <row r="219" spans="1:25" x14ac:dyDescent="0.25">
      <c r="A219" t="s">
        <v>457</v>
      </c>
      <c r="B219" s="1" t="s">
        <v>458</v>
      </c>
      <c r="C219">
        <v>87</v>
      </c>
      <c r="D219" s="4">
        <v>11744007</v>
      </c>
      <c r="E219" s="4">
        <v>4455615</v>
      </c>
      <c r="F219" s="4">
        <v>5257227</v>
      </c>
      <c r="G219" s="4">
        <v>2031165</v>
      </c>
      <c r="H219" s="12">
        <f t="shared" si="6"/>
        <v>7288392</v>
      </c>
      <c r="I219" s="4">
        <v>0</v>
      </c>
      <c r="J219" s="4">
        <v>3942920</v>
      </c>
      <c r="K219" s="4">
        <v>0</v>
      </c>
      <c r="L219" s="4">
        <v>1246323</v>
      </c>
      <c r="M219" s="16"/>
      <c r="N219" s="13">
        <f t="shared" si="7"/>
        <v>5189243</v>
      </c>
      <c r="O219" s="4">
        <v>1297311</v>
      </c>
      <c r="P219" s="14">
        <v>45929</v>
      </c>
      <c r="Q219" s="4">
        <v>1297311</v>
      </c>
      <c r="S219" s="4">
        <v>1297311</v>
      </c>
      <c r="U219" s="4">
        <v>1297310</v>
      </c>
      <c r="Y219" s="15"/>
    </row>
    <row r="220" spans="1:25" x14ac:dyDescent="0.25">
      <c r="A220" t="s">
        <v>459</v>
      </c>
      <c r="B220" s="1" t="s">
        <v>460</v>
      </c>
      <c r="C220">
        <v>173</v>
      </c>
      <c r="D220" s="4">
        <v>18156023</v>
      </c>
      <c r="E220" s="4">
        <v>8963649</v>
      </c>
      <c r="F220" s="4">
        <v>7397550</v>
      </c>
      <c r="G220" s="4">
        <v>1794824</v>
      </c>
      <c r="H220" s="12">
        <f t="shared" si="6"/>
        <v>9192374</v>
      </c>
      <c r="I220" s="4">
        <v>1339692</v>
      </c>
      <c r="J220" s="4">
        <v>4543393</v>
      </c>
      <c r="K220" s="4">
        <v>299722</v>
      </c>
      <c r="L220" s="4">
        <v>917394</v>
      </c>
      <c r="M220" s="16"/>
      <c r="N220" s="13">
        <f t="shared" si="7"/>
        <v>7100201</v>
      </c>
      <c r="O220" s="4">
        <v>1775050</v>
      </c>
      <c r="P220" s="14">
        <v>45929</v>
      </c>
      <c r="Q220" s="4">
        <v>1775050</v>
      </c>
      <c r="S220" s="4">
        <v>1775050</v>
      </c>
      <c r="U220" s="4">
        <v>1775051</v>
      </c>
      <c r="Y220" s="15"/>
    </row>
    <row r="221" spans="1:25" x14ac:dyDescent="0.25">
      <c r="A221" t="s">
        <v>461</v>
      </c>
      <c r="B221" s="1" t="s">
        <v>462</v>
      </c>
      <c r="C221">
        <v>3</v>
      </c>
      <c r="D221" s="4">
        <v>193553</v>
      </c>
      <c r="E221" s="4">
        <v>157257</v>
      </c>
      <c r="F221" s="4">
        <v>8830</v>
      </c>
      <c r="G221" s="4">
        <v>27466</v>
      </c>
      <c r="H221" s="12">
        <f t="shared" si="6"/>
        <v>36296</v>
      </c>
      <c r="I221" s="4">
        <v>0</v>
      </c>
      <c r="J221" s="4">
        <v>6623</v>
      </c>
      <c r="K221" s="4">
        <v>0</v>
      </c>
      <c r="L221" s="4">
        <v>16853</v>
      </c>
      <c r="M221" s="16"/>
      <c r="N221" s="13">
        <f t="shared" si="7"/>
        <v>23476</v>
      </c>
      <c r="O221" s="4">
        <v>5869</v>
      </c>
      <c r="P221" s="14">
        <v>45929</v>
      </c>
      <c r="Q221" s="4">
        <v>5869</v>
      </c>
      <c r="S221" s="4">
        <v>5869</v>
      </c>
      <c r="U221" s="4">
        <v>5869</v>
      </c>
      <c r="Y221" s="15"/>
    </row>
    <row r="222" spans="1:25" x14ac:dyDescent="0.25">
      <c r="A222" t="s">
        <v>463</v>
      </c>
      <c r="B222" s="1" t="s">
        <v>464</v>
      </c>
      <c r="C222">
        <v>16</v>
      </c>
      <c r="D222" s="4">
        <v>1128332</v>
      </c>
      <c r="E222" s="4">
        <v>838704</v>
      </c>
      <c r="F222" s="4">
        <v>223586</v>
      </c>
      <c r="G222" s="4">
        <v>66042</v>
      </c>
      <c r="H222" s="12">
        <f t="shared" si="6"/>
        <v>289628</v>
      </c>
      <c r="I222" s="4">
        <v>15320</v>
      </c>
      <c r="J222" s="4">
        <v>156199</v>
      </c>
      <c r="K222" s="4">
        <v>0</v>
      </c>
      <c r="L222" s="4">
        <v>40523</v>
      </c>
      <c r="M222" s="16"/>
      <c r="N222" s="13">
        <f t="shared" si="7"/>
        <v>212042</v>
      </c>
      <c r="O222" s="4">
        <v>53011</v>
      </c>
      <c r="P222" s="14">
        <v>45929</v>
      </c>
      <c r="Q222" s="4">
        <v>53011</v>
      </c>
      <c r="S222" s="4">
        <v>53011</v>
      </c>
      <c r="U222" s="4">
        <v>53009</v>
      </c>
      <c r="Y222" s="15"/>
    </row>
    <row r="223" spans="1:25" x14ac:dyDescent="0.25">
      <c r="A223" t="s">
        <v>465</v>
      </c>
      <c r="B223" s="1" t="s">
        <v>466</v>
      </c>
      <c r="C223">
        <v>1</v>
      </c>
      <c r="D223" s="4">
        <v>142030</v>
      </c>
      <c r="E223" s="4">
        <v>52419</v>
      </c>
      <c r="F223" s="4">
        <v>34311</v>
      </c>
      <c r="G223" s="4">
        <v>55300</v>
      </c>
      <c r="H223" s="12">
        <f t="shared" si="6"/>
        <v>89611</v>
      </c>
      <c r="I223" s="4">
        <v>0</v>
      </c>
      <c r="J223" s="4">
        <v>25733</v>
      </c>
      <c r="K223" s="4">
        <v>0</v>
      </c>
      <c r="L223" s="4">
        <v>33932</v>
      </c>
      <c r="M223" s="16"/>
      <c r="N223" s="13">
        <f t="shared" si="7"/>
        <v>59665</v>
      </c>
      <c r="O223" s="4">
        <v>14916</v>
      </c>
      <c r="P223" s="14">
        <v>45929</v>
      </c>
      <c r="Q223" s="4">
        <v>14916</v>
      </c>
      <c r="S223" s="4">
        <v>14916</v>
      </c>
      <c r="U223" s="4">
        <v>14917</v>
      </c>
      <c r="Y223" s="15"/>
    </row>
    <row r="224" spans="1:25" x14ac:dyDescent="0.25">
      <c r="A224" t="s">
        <v>467</v>
      </c>
      <c r="B224" s="1" t="s">
        <v>468</v>
      </c>
      <c r="C224">
        <v>58</v>
      </c>
      <c r="D224" s="4">
        <v>9086111</v>
      </c>
      <c r="E224" s="4">
        <v>3040302</v>
      </c>
      <c r="F224" s="4">
        <v>4485876</v>
      </c>
      <c r="G224" s="4">
        <v>1559933</v>
      </c>
      <c r="H224" s="12">
        <f t="shared" si="6"/>
        <v>6045809</v>
      </c>
      <c r="I224" s="4">
        <v>0</v>
      </c>
      <c r="J224" s="4">
        <v>3364407</v>
      </c>
      <c r="K224" s="4">
        <v>0</v>
      </c>
      <c r="L224" s="4">
        <v>957175</v>
      </c>
      <c r="M224" s="16"/>
      <c r="N224" s="13">
        <f t="shared" si="7"/>
        <v>4321582</v>
      </c>
      <c r="O224" s="4">
        <v>1080396</v>
      </c>
      <c r="P224" s="14">
        <v>45929</v>
      </c>
      <c r="Q224" s="4">
        <v>1080396</v>
      </c>
      <c r="S224" s="4">
        <v>1080396</v>
      </c>
      <c r="U224" s="4">
        <v>1080394</v>
      </c>
      <c r="Y224" s="15"/>
    </row>
    <row r="225" spans="1:25" x14ac:dyDescent="0.25">
      <c r="A225" t="s">
        <v>469</v>
      </c>
      <c r="B225" s="1" t="s">
        <v>470</v>
      </c>
      <c r="C225">
        <v>8</v>
      </c>
      <c r="D225" s="4">
        <v>971597</v>
      </c>
      <c r="E225" s="4">
        <v>366933</v>
      </c>
      <c r="F225" s="4">
        <v>512675</v>
      </c>
      <c r="G225" s="4">
        <v>91990</v>
      </c>
      <c r="H225" s="12">
        <f t="shared" si="6"/>
        <v>604665</v>
      </c>
      <c r="I225" s="4">
        <v>0</v>
      </c>
      <c r="J225" s="4">
        <v>384506</v>
      </c>
      <c r="K225" s="4">
        <v>0</v>
      </c>
      <c r="L225" s="4">
        <v>56445</v>
      </c>
      <c r="M225" s="16"/>
      <c r="N225" s="13">
        <f t="shared" si="7"/>
        <v>440951</v>
      </c>
      <c r="O225" s="4">
        <v>110238</v>
      </c>
      <c r="P225" s="14">
        <v>45929</v>
      </c>
      <c r="Q225" s="4">
        <v>110238</v>
      </c>
      <c r="S225" s="4">
        <v>110238</v>
      </c>
      <c r="U225" s="4">
        <v>110237</v>
      </c>
      <c r="Y225" s="15"/>
    </row>
    <row r="226" spans="1:25" x14ac:dyDescent="0.25">
      <c r="A226" t="s">
        <v>471</v>
      </c>
      <c r="B226" s="1" t="s">
        <v>472</v>
      </c>
      <c r="C226">
        <v>16</v>
      </c>
      <c r="D226" s="4">
        <v>1858773</v>
      </c>
      <c r="E226" s="4">
        <v>786285</v>
      </c>
      <c r="F226" s="4">
        <v>743998</v>
      </c>
      <c r="G226" s="4">
        <v>328489</v>
      </c>
      <c r="H226" s="12">
        <f t="shared" si="6"/>
        <v>1072487</v>
      </c>
      <c r="I226" s="4">
        <v>0</v>
      </c>
      <c r="J226" s="4">
        <v>557999</v>
      </c>
      <c r="K226" s="4">
        <v>0</v>
      </c>
      <c r="L226" s="4">
        <v>201561</v>
      </c>
      <c r="M226" s="16"/>
      <c r="N226" s="13">
        <f t="shared" si="7"/>
        <v>759560</v>
      </c>
      <c r="O226" s="4">
        <v>189890</v>
      </c>
      <c r="P226" s="14">
        <v>45929</v>
      </c>
      <c r="Q226" s="4">
        <v>189890</v>
      </c>
      <c r="S226" s="4">
        <v>189890</v>
      </c>
      <c r="U226" s="4">
        <v>189890</v>
      </c>
      <c r="Y226" s="15"/>
    </row>
    <row r="227" spans="1:25" x14ac:dyDescent="0.25">
      <c r="A227" t="s">
        <v>473</v>
      </c>
      <c r="B227" s="1" t="s">
        <v>474</v>
      </c>
      <c r="C227">
        <v>17</v>
      </c>
      <c r="D227" s="4">
        <v>2731090</v>
      </c>
      <c r="E227" s="4">
        <v>812495</v>
      </c>
      <c r="F227" s="4">
        <v>1581472</v>
      </c>
      <c r="G227" s="4">
        <v>337124</v>
      </c>
      <c r="H227" s="12">
        <f t="shared" si="6"/>
        <v>1918596</v>
      </c>
      <c r="I227" s="4">
        <v>0</v>
      </c>
      <c r="J227" s="4">
        <v>1186104</v>
      </c>
      <c r="K227" s="4">
        <v>0</v>
      </c>
      <c r="L227" s="4">
        <v>206859</v>
      </c>
      <c r="M227" s="16"/>
      <c r="N227" s="13">
        <f t="shared" si="7"/>
        <v>1392963</v>
      </c>
      <c r="O227" s="4">
        <v>348241</v>
      </c>
      <c r="P227" s="14">
        <v>45929</v>
      </c>
      <c r="Q227" s="4">
        <v>348241</v>
      </c>
      <c r="S227" s="4">
        <v>348241</v>
      </c>
      <c r="U227" s="4">
        <v>348240</v>
      </c>
      <c r="Y227" s="15"/>
    </row>
    <row r="228" spans="1:25" x14ac:dyDescent="0.25">
      <c r="A228" t="s">
        <v>475</v>
      </c>
      <c r="B228" s="1" t="s">
        <v>476</v>
      </c>
      <c r="C228">
        <v>27</v>
      </c>
      <c r="D228" s="4">
        <v>3501230</v>
      </c>
      <c r="E228" s="4">
        <v>1415313</v>
      </c>
      <c r="F228" s="4">
        <v>1449839</v>
      </c>
      <c r="G228" s="4">
        <v>636077</v>
      </c>
      <c r="H228" s="12">
        <f t="shared" si="6"/>
        <v>2085916</v>
      </c>
      <c r="I228" s="4">
        <v>0</v>
      </c>
      <c r="J228" s="4">
        <v>1087379</v>
      </c>
      <c r="K228" s="4">
        <v>0</v>
      </c>
      <c r="L228" s="4">
        <v>390297</v>
      </c>
      <c r="M228" s="16"/>
      <c r="N228" s="13">
        <f t="shared" si="7"/>
        <v>1477676</v>
      </c>
      <c r="O228" s="4">
        <v>369419</v>
      </c>
      <c r="P228" s="14">
        <v>45929</v>
      </c>
      <c r="Q228" s="4">
        <v>369419</v>
      </c>
      <c r="S228" s="4">
        <v>369419</v>
      </c>
      <c r="U228" s="4">
        <v>369419</v>
      </c>
      <c r="Y228" s="15"/>
    </row>
    <row r="229" spans="1:25" x14ac:dyDescent="0.25">
      <c r="A229" t="s">
        <v>477</v>
      </c>
      <c r="B229" s="1" t="s">
        <v>478</v>
      </c>
      <c r="C229">
        <v>28</v>
      </c>
      <c r="D229" s="4">
        <v>2917974</v>
      </c>
      <c r="E229" s="4">
        <v>1441523</v>
      </c>
      <c r="F229" s="4">
        <v>923639</v>
      </c>
      <c r="G229" s="4">
        <v>552812</v>
      </c>
      <c r="H229" s="12">
        <f t="shared" si="6"/>
        <v>1476451</v>
      </c>
      <c r="I229" s="4">
        <v>44892</v>
      </c>
      <c r="J229" s="4">
        <v>659061</v>
      </c>
      <c r="K229" s="4">
        <v>45997</v>
      </c>
      <c r="L229" s="4">
        <v>310981</v>
      </c>
      <c r="M229" s="16"/>
      <c r="N229" s="13">
        <f t="shared" si="7"/>
        <v>1060931</v>
      </c>
      <c r="O229" s="4">
        <v>265233</v>
      </c>
      <c r="P229" s="14">
        <v>45929</v>
      </c>
      <c r="Q229" s="4">
        <v>265233</v>
      </c>
      <c r="S229" s="4">
        <v>265233</v>
      </c>
      <c r="U229" s="4">
        <v>265232</v>
      </c>
      <c r="Y229" s="15"/>
    </row>
    <row r="230" spans="1:25" x14ac:dyDescent="0.25">
      <c r="A230" t="s">
        <v>479</v>
      </c>
      <c r="B230" s="1" t="s">
        <v>480</v>
      </c>
      <c r="C230">
        <v>19</v>
      </c>
      <c r="D230" s="4">
        <v>2688480</v>
      </c>
      <c r="E230" s="4">
        <v>995961</v>
      </c>
      <c r="F230" s="4">
        <v>661990</v>
      </c>
      <c r="G230" s="4">
        <v>1030528</v>
      </c>
      <c r="H230" s="12">
        <f t="shared" si="6"/>
        <v>1692518</v>
      </c>
      <c r="I230" s="4">
        <v>0</v>
      </c>
      <c r="J230" s="4">
        <v>496493</v>
      </c>
      <c r="K230" s="4">
        <v>0</v>
      </c>
      <c r="L230" s="4">
        <v>632332</v>
      </c>
      <c r="M230" s="16"/>
      <c r="N230" s="13">
        <f t="shared" si="7"/>
        <v>1128825</v>
      </c>
      <c r="O230" s="4">
        <v>282206</v>
      </c>
      <c r="P230" s="14">
        <v>45929</v>
      </c>
      <c r="Q230" s="4">
        <v>282206</v>
      </c>
      <c r="S230" s="4">
        <v>282206</v>
      </c>
      <c r="U230" s="4">
        <v>282207</v>
      </c>
      <c r="Y230" s="15"/>
    </row>
    <row r="231" spans="1:25" x14ac:dyDescent="0.25">
      <c r="A231" t="s">
        <v>481</v>
      </c>
      <c r="B231" s="1" t="s">
        <v>482</v>
      </c>
      <c r="C231">
        <v>14</v>
      </c>
      <c r="D231" s="4">
        <v>1861639</v>
      </c>
      <c r="E231" s="4">
        <v>681447</v>
      </c>
      <c r="F231" s="4">
        <v>890798</v>
      </c>
      <c r="G231" s="4">
        <v>289394</v>
      </c>
      <c r="H231" s="12">
        <f t="shared" si="6"/>
        <v>1180192</v>
      </c>
      <c r="I231" s="4">
        <v>0</v>
      </c>
      <c r="J231" s="4">
        <v>668098</v>
      </c>
      <c r="K231" s="4">
        <v>0</v>
      </c>
      <c r="L231" s="4">
        <v>177572</v>
      </c>
      <c r="M231" s="16"/>
      <c r="N231" s="13">
        <f t="shared" si="7"/>
        <v>845670</v>
      </c>
      <c r="O231" s="4">
        <v>211418</v>
      </c>
      <c r="P231" s="14">
        <v>45929</v>
      </c>
      <c r="Q231" s="4">
        <v>211418</v>
      </c>
      <c r="S231" s="4">
        <v>211418</v>
      </c>
      <c r="U231" s="4">
        <v>211416</v>
      </c>
      <c r="Y231" s="15"/>
    </row>
    <row r="232" spans="1:25" x14ac:dyDescent="0.25">
      <c r="A232" t="s">
        <v>483</v>
      </c>
      <c r="B232" s="1" t="s">
        <v>484</v>
      </c>
      <c r="C232">
        <v>16</v>
      </c>
      <c r="D232" s="4">
        <v>1814591</v>
      </c>
      <c r="E232" s="4">
        <v>838704</v>
      </c>
      <c r="F232" s="4">
        <v>668526</v>
      </c>
      <c r="G232" s="4">
        <v>307361</v>
      </c>
      <c r="H232" s="12">
        <f t="shared" si="6"/>
        <v>975887</v>
      </c>
      <c r="I232" s="4">
        <v>0</v>
      </c>
      <c r="J232" s="4">
        <v>501395</v>
      </c>
      <c r="K232" s="4">
        <v>0</v>
      </c>
      <c r="L232" s="4">
        <v>188597</v>
      </c>
      <c r="M232" s="16"/>
      <c r="N232" s="13">
        <f t="shared" si="7"/>
        <v>689992</v>
      </c>
      <c r="O232" s="4">
        <v>172498</v>
      </c>
      <c r="P232" s="14">
        <v>45929</v>
      </c>
      <c r="Q232" s="4">
        <v>172498</v>
      </c>
      <c r="S232" s="4">
        <v>172498</v>
      </c>
      <c r="U232" s="4">
        <v>172498</v>
      </c>
      <c r="Y232" s="15"/>
    </row>
    <row r="233" spans="1:25" x14ac:dyDescent="0.25">
      <c r="A233" t="s">
        <v>485</v>
      </c>
      <c r="B233" s="1" t="s">
        <v>486</v>
      </c>
      <c r="C233">
        <v>44</v>
      </c>
      <c r="D233" s="4">
        <v>7028456</v>
      </c>
      <c r="E233" s="4">
        <v>2306436</v>
      </c>
      <c r="F233" s="4">
        <v>2989731</v>
      </c>
      <c r="G233" s="4">
        <v>1732290</v>
      </c>
      <c r="H233" s="12">
        <f t="shared" si="6"/>
        <v>4722021</v>
      </c>
      <c r="I233" s="4">
        <v>0</v>
      </c>
      <c r="J233" s="4">
        <v>2242298</v>
      </c>
      <c r="K233" s="4">
        <v>0</v>
      </c>
      <c r="L233" s="4">
        <v>1062933</v>
      </c>
      <c r="M233" s="16">
        <v>-40177</v>
      </c>
      <c r="N233" s="13">
        <f t="shared" si="7"/>
        <v>3265054</v>
      </c>
      <c r="O233" s="4">
        <v>816264</v>
      </c>
      <c r="P233" s="14">
        <v>45929</v>
      </c>
      <c r="Q233" s="4">
        <v>816264</v>
      </c>
      <c r="S233" s="4">
        <v>816264</v>
      </c>
      <c r="U233" s="4">
        <v>816262</v>
      </c>
      <c r="Y233" s="15"/>
    </row>
    <row r="234" spans="1:25" x14ac:dyDescent="0.25">
      <c r="A234" t="s">
        <v>487</v>
      </c>
      <c r="B234" s="1" t="s">
        <v>488</v>
      </c>
      <c r="C234">
        <v>19</v>
      </c>
      <c r="D234" s="4">
        <v>2968811</v>
      </c>
      <c r="E234" s="4">
        <v>943542</v>
      </c>
      <c r="F234" s="4">
        <v>1594418</v>
      </c>
      <c r="G234" s="4">
        <v>430852</v>
      </c>
      <c r="H234" s="12">
        <f t="shared" si="6"/>
        <v>2025270</v>
      </c>
      <c r="I234" s="4">
        <v>0</v>
      </c>
      <c r="J234" s="4">
        <v>1195813</v>
      </c>
      <c r="K234" s="4">
        <v>0</v>
      </c>
      <c r="L234" s="4">
        <v>264371</v>
      </c>
      <c r="M234" s="16"/>
      <c r="N234" s="13">
        <f t="shared" si="7"/>
        <v>1460184</v>
      </c>
      <c r="O234" s="4">
        <v>365046</v>
      </c>
      <c r="P234" s="14">
        <v>45929</v>
      </c>
      <c r="Q234" s="4">
        <v>365046</v>
      </c>
      <c r="S234" s="4">
        <v>365046</v>
      </c>
      <c r="U234" s="4">
        <v>365046</v>
      </c>
      <c r="Y234" s="15"/>
    </row>
    <row r="235" spans="1:25" x14ac:dyDescent="0.25">
      <c r="A235" t="s">
        <v>489</v>
      </c>
      <c r="B235" s="1" t="s">
        <v>490</v>
      </c>
      <c r="C235">
        <v>40</v>
      </c>
      <c r="D235" s="4">
        <v>4776366</v>
      </c>
      <c r="E235" s="4">
        <v>2070551</v>
      </c>
      <c r="F235" s="4">
        <v>2128786</v>
      </c>
      <c r="G235" s="4">
        <v>577029</v>
      </c>
      <c r="H235" s="12">
        <f t="shared" si="6"/>
        <v>2705815</v>
      </c>
      <c r="I235" s="4">
        <v>0</v>
      </c>
      <c r="J235" s="4">
        <v>1596590</v>
      </c>
      <c r="K235" s="4">
        <v>0</v>
      </c>
      <c r="L235" s="4">
        <v>354065</v>
      </c>
      <c r="M235" s="16"/>
      <c r="N235" s="13">
        <f t="shared" si="7"/>
        <v>1950655</v>
      </c>
      <c r="O235" s="4">
        <v>487664</v>
      </c>
      <c r="P235" s="14">
        <v>45929</v>
      </c>
      <c r="Q235" s="4">
        <v>487664</v>
      </c>
      <c r="S235" s="4">
        <v>487664</v>
      </c>
      <c r="U235" s="4">
        <v>487663</v>
      </c>
      <c r="Y235" s="15"/>
    </row>
    <row r="236" spans="1:25" x14ac:dyDescent="0.25">
      <c r="A236" t="s">
        <v>491</v>
      </c>
      <c r="B236" s="1" t="s">
        <v>492</v>
      </c>
      <c r="C236">
        <v>37</v>
      </c>
      <c r="D236" s="4">
        <v>4621928</v>
      </c>
      <c r="E236" s="4">
        <v>1913294</v>
      </c>
      <c r="F236" s="4">
        <v>2136553</v>
      </c>
      <c r="G236" s="4">
        <v>572081</v>
      </c>
      <c r="H236" s="12">
        <f t="shared" si="6"/>
        <v>2708634</v>
      </c>
      <c r="I236" s="4">
        <v>0</v>
      </c>
      <c r="J236" s="4">
        <v>1602415</v>
      </c>
      <c r="K236" s="4">
        <v>0</v>
      </c>
      <c r="L236" s="4">
        <v>351029</v>
      </c>
      <c r="M236" s="16"/>
      <c r="N236" s="13">
        <f t="shared" si="7"/>
        <v>1953444</v>
      </c>
      <c r="O236" s="4">
        <v>488361</v>
      </c>
      <c r="P236" s="14">
        <v>45929</v>
      </c>
      <c r="Q236" s="4">
        <v>488361</v>
      </c>
      <c r="S236" s="4">
        <v>488361</v>
      </c>
      <c r="U236" s="4">
        <v>488361</v>
      </c>
      <c r="Y236" s="15"/>
    </row>
    <row r="237" spans="1:25" x14ac:dyDescent="0.25">
      <c r="A237" t="s">
        <v>493</v>
      </c>
      <c r="B237" s="1" t="s">
        <v>494</v>
      </c>
      <c r="C237">
        <v>19</v>
      </c>
      <c r="D237" s="4">
        <v>2289590</v>
      </c>
      <c r="E237" s="4">
        <v>995961</v>
      </c>
      <c r="F237" s="4">
        <v>815044</v>
      </c>
      <c r="G237" s="4">
        <v>478585</v>
      </c>
      <c r="H237" s="12">
        <f t="shared" si="6"/>
        <v>1293629</v>
      </c>
      <c r="I237" s="4">
        <v>0</v>
      </c>
      <c r="J237" s="4">
        <v>611283</v>
      </c>
      <c r="K237" s="4">
        <v>0</v>
      </c>
      <c r="L237" s="4">
        <v>293660</v>
      </c>
      <c r="M237" s="16"/>
      <c r="N237" s="13">
        <f t="shared" si="7"/>
        <v>904943</v>
      </c>
      <c r="O237" s="4">
        <v>226236</v>
      </c>
      <c r="P237" s="14">
        <v>45929</v>
      </c>
      <c r="Q237" s="4">
        <v>226236</v>
      </c>
      <c r="S237" s="4">
        <v>226236</v>
      </c>
      <c r="U237" s="4">
        <v>226235</v>
      </c>
      <c r="Y237" s="15"/>
    </row>
    <row r="238" spans="1:25" x14ac:dyDescent="0.25">
      <c r="A238" t="s">
        <v>495</v>
      </c>
      <c r="B238" s="1" t="s">
        <v>496</v>
      </c>
      <c r="C238">
        <v>24</v>
      </c>
      <c r="D238" s="4">
        <v>4195360</v>
      </c>
      <c r="E238" s="4">
        <v>1258056</v>
      </c>
      <c r="F238" s="4">
        <v>2576054</v>
      </c>
      <c r="G238" s="4">
        <v>361250</v>
      </c>
      <c r="H238" s="12">
        <f t="shared" si="6"/>
        <v>2937304</v>
      </c>
      <c r="I238" s="4">
        <v>0</v>
      </c>
      <c r="J238" s="4">
        <v>1932041</v>
      </c>
      <c r="K238" s="4">
        <v>0</v>
      </c>
      <c r="L238" s="4">
        <v>221663</v>
      </c>
      <c r="M238" s="16"/>
      <c r="N238" s="13">
        <f t="shared" si="7"/>
        <v>2153704</v>
      </c>
      <c r="O238" s="4">
        <v>538426</v>
      </c>
      <c r="P238" s="14">
        <v>45929</v>
      </c>
      <c r="Q238" s="4">
        <v>538426</v>
      </c>
      <c r="S238" s="4">
        <v>538426</v>
      </c>
      <c r="U238" s="4">
        <v>538426</v>
      </c>
      <c r="Y238" s="15"/>
    </row>
    <row r="239" spans="1:25" x14ac:dyDescent="0.25">
      <c r="A239" t="s">
        <v>497</v>
      </c>
      <c r="B239" s="1" t="s">
        <v>498</v>
      </c>
      <c r="C239">
        <v>22</v>
      </c>
      <c r="D239" s="4">
        <v>3422200</v>
      </c>
      <c r="E239" s="4">
        <v>1153218</v>
      </c>
      <c r="F239" s="4">
        <v>1664920</v>
      </c>
      <c r="G239" s="4">
        <v>604062</v>
      </c>
      <c r="H239" s="12">
        <f t="shared" si="6"/>
        <v>2268982</v>
      </c>
      <c r="I239" s="4">
        <v>0</v>
      </c>
      <c r="J239" s="4">
        <v>1248690</v>
      </c>
      <c r="K239" s="4">
        <v>0</v>
      </c>
      <c r="L239" s="4">
        <v>370653</v>
      </c>
      <c r="M239" s="16"/>
      <c r="N239" s="13">
        <f t="shared" si="7"/>
        <v>1619343</v>
      </c>
      <c r="O239" s="4">
        <v>404836</v>
      </c>
      <c r="P239" s="14">
        <v>45929</v>
      </c>
      <c r="Q239" s="4">
        <v>404836</v>
      </c>
      <c r="S239" s="4">
        <v>404836</v>
      </c>
      <c r="U239" s="4">
        <v>404835</v>
      </c>
      <c r="Y239" s="15"/>
    </row>
    <row r="240" spans="1:25" x14ac:dyDescent="0.25">
      <c r="A240" t="s">
        <v>499</v>
      </c>
      <c r="B240" s="1" t="s">
        <v>500</v>
      </c>
      <c r="C240">
        <v>26</v>
      </c>
      <c r="D240" s="4">
        <v>3871423</v>
      </c>
      <c r="E240" s="4">
        <v>1362894</v>
      </c>
      <c r="F240" s="4">
        <v>1454518</v>
      </c>
      <c r="G240" s="4">
        <v>1054011</v>
      </c>
      <c r="H240" s="12">
        <f t="shared" si="6"/>
        <v>2508529</v>
      </c>
      <c r="I240" s="4">
        <v>0</v>
      </c>
      <c r="J240" s="4">
        <v>1090888</v>
      </c>
      <c r="K240" s="4">
        <v>0</v>
      </c>
      <c r="L240" s="4">
        <v>646741</v>
      </c>
      <c r="M240" s="16"/>
      <c r="N240" s="13">
        <f t="shared" si="7"/>
        <v>1737629</v>
      </c>
      <c r="O240" s="4">
        <v>434407</v>
      </c>
      <c r="P240" s="14">
        <v>45929</v>
      </c>
      <c r="Q240" s="4">
        <v>434407</v>
      </c>
      <c r="S240" s="4">
        <v>434407</v>
      </c>
      <c r="U240" s="4">
        <v>434408</v>
      </c>
      <c r="Y240" s="15"/>
    </row>
    <row r="241" spans="1:25" x14ac:dyDescent="0.25">
      <c r="A241" t="s">
        <v>501</v>
      </c>
      <c r="B241" s="1" t="s">
        <v>502</v>
      </c>
      <c r="C241">
        <v>2</v>
      </c>
      <c r="D241" s="4">
        <v>182826</v>
      </c>
      <c r="E241" s="4">
        <v>104838</v>
      </c>
      <c r="F241" s="4">
        <v>55459</v>
      </c>
      <c r="G241" s="4">
        <v>22528</v>
      </c>
      <c r="H241" s="12">
        <f t="shared" si="6"/>
        <v>77987</v>
      </c>
      <c r="I241" s="4">
        <v>0</v>
      </c>
      <c r="J241" s="4">
        <v>41595</v>
      </c>
      <c r="K241" s="4">
        <v>0</v>
      </c>
      <c r="L241" s="4">
        <v>13823</v>
      </c>
      <c r="M241" s="16"/>
      <c r="N241" s="13">
        <f t="shared" si="7"/>
        <v>55418</v>
      </c>
      <c r="O241" s="4">
        <v>13855</v>
      </c>
      <c r="P241" s="14">
        <v>45929</v>
      </c>
      <c r="Q241" s="4">
        <v>13855</v>
      </c>
      <c r="S241" s="4">
        <v>13855</v>
      </c>
      <c r="U241" s="4">
        <v>13853</v>
      </c>
      <c r="Y241" s="15"/>
    </row>
    <row r="242" spans="1:25" x14ac:dyDescent="0.25">
      <c r="A242" t="s">
        <v>503</v>
      </c>
      <c r="B242" s="1" t="s">
        <v>504</v>
      </c>
      <c r="C242">
        <v>35</v>
      </c>
      <c r="D242" s="4">
        <v>4464854</v>
      </c>
      <c r="E242" s="4">
        <v>1834665</v>
      </c>
      <c r="F242" s="4">
        <v>1649756</v>
      </c>
      <c r="G242" s="4">
        <v>980433</v>
      </c>
      <c r="H242" s="12">
        <f t="shared" si="6"/>
        <v>2630189</v>
      </c>
      <c r="I242" s="4">
        <v>0</v>
      </c>
      <c r="J242" s="4">
        <v>1237317</v>
      </c>
      <c r="K242" s="4">
        <v>0</v>
      </c>
      <c r="L242" s="4">
        <v>601594</v>
      </c>
      <c r="M242" s="16"/>
      <c r="N242" s="13">
        <f t="shared" si="7"/>
        <v>1838911</v>
      </c>
      <c r="O242" s="4">
        <v>459728</v>
      </c>
      <c r="P242" s="14">
        <v>45929</v>
      </c>
      <c r="Q242" s="4">
        <v>459728</v>
      </c>
      <c r="S242" s="4">
        <v>459728</v>
      </c>
      <c r="U242" s="4">
        <v>459727</v>
      </c>
      <c r="Y242" s="15"/>
    </row>
    <row r="243" spans="1:25" x14ac:dyDescent="0.25">
      <c r="A243" t="s">
        <v>505</v>
      </c>
      <c r="B243" s="1" t="s">
        <v>506</v>
      </c>
      <c r="C243">
        <v>4</v>
      </c>
      <c r="D243" s="4">
        <v>621082</v>
      </c>
      <c r="E243" s="4">
        <v>209676</v>
      </c>
      <c r="F243" s="4">
        <v>223200</v>
      </c>
      <c r="G243" s="4">
        <v>188206</v>
      </c>
      <c r="H243" s="12">
        <f t="shared" si="6"/>
        <v>411406</v>
      </c>
      <c r="I243" s="4">
        <v>0</v>
      </c>
      <c r="J243" s="4">
        <v>167400</v>
      </c>
      <c r="K243" s="4">
        <v>0</v>
      </c>
      <c r="L243" s="4">
        <v>115483</v>
      </c>
      <c r="M243" s="16"/>
      <c r="N243" s="13">
        <f t="shared" si="7"/>
        <v>282883</v>
      </c>
      <c r="O243" s="4">
        <v>70721</v>
      </c>
      <c r="P243" s="14">
        <v>45929</v>
      </c>
      <c r="Q243" s="4">
        <v>70721</v>
      </c>
      <c r="S243" s="4">
        <v>70721</v>
      </c>
      <c r="U243" s="4">
        <v>70720</v>
      </c>
      <c r="Y243" s="15"/>
    </row>
    <row r="244" spans="1:25" x14ac:dyDescent="0.25">
      <c r="A244" t="s">
        <v>507</v>
      </c>
      <c r="B244" s="1" t="s">
        <v>508</v>
      </c>
      <c r="C244">
        <v>9</v>
      </c>
      <c r="D244" s="4">
        <v>1312007</v>
      </c>
      <c r="E244" s="4">
        <v>471771</v>
      </c>
      <c r="F244" s="4">
        <v>695761</v>
      </c>
      <c r="G244" s="4">
        <v>144475</v>
      </c>
      <c r="H244" s="12">
        <f t="shared" si="6"/>
        <v>840236</v>
      </c>
      <c r="I244" s="4">
        <v>0</v>
      </c>
      <c r="J244" s="4">
        <v>521821</v>
      </c>
      <c r="K244" s="4">
        <v>0</v>
      </c>
      <c r="L244" s="4">
        <v>88650</v>
      </c>
      <c r="M244" s="16"/>
      <c r="N244" s="13">
        <f t="shared" si="7"/>
        <v>610471</v>
      </c>
      <c r="O244" s="4">
        <v>152618</v>
      </c>
      <c r="P244" s="14">
        <v>45929</v>
      </c>
      <c r="Q244" s="4">
        <v>152618</v>
      </c>
      <c r="S244" s="4">
        <v>152618</v>
      </c>
      <c r="U244" s="4">
        <v>152617</v>
      </c>
      <c r="Y244" s="15"/>
    </row>
    <row r="245" spans="1:25" x14ac:dyDescent="0.25">
      <c r="A245" t="s">
        <v>509</v>
      </c>
      <c r="B245" s="1" t="s">
        <v>510</v>
      </c>
      <c r="C245">
        <v>42</v>
      </c>
      <c r="D245" s="4">
        <v>4979191</v>
      </c>
      <c r="E245" s="4">
        <v>2175389</v>
      </c>
      <c r="F245" s="4">
        <v>2493325</v>
      </c>
      <c r="G245" s="4">
        <v>310477</v>
      </c>
      <c r="H245" s="12">
        <f t="shared" si="6"/>
        <v>2803802</v>
      </c>
      <c r="I245" s="4">
        <v>0</v>
      </c>
      <c r="J245" s="4">
        <v>1869994</v>
      </c>
      <c r="K245" s="4">
        <v>16755</v>
      </c>
      <c r="L245" s="4">
        <v>180228</v>
      </c>
      <c r="M245" s="16"/>
      <c r="N245" s="13">
        <f t="shared" si="7"/>
        <v>2066977</v>
      </c>
      <c r="O245" s="4">
        <v>516744</v>
      </c>
      <c r="P245" s="14">
        <v>45929</v>
      </c>
      <c r="Q245" s="4">
        <v>516744</v>
      </c>
      <c r="S245" s="4">
        <v>516744</v>
      </c>
      <c r="U245" s="4">
        <v>516745</v>
      </c>
      <c r="Y245" s="15"/>
    </row>
    <row r="246" spans="1:25" x14ac:dyDescent="0.25">
      <c r="A246" t="s">
        <v>511</v>
      </c>
      <c r="B246" s="1" t="s">
        <v>512</v>
      </c>
      <c r="C246">
        <v>13</v>
      </c>
      <c r="D246" s="4">
        <v>1153411</v>
      </c>
      <c r="E246" s="4">
        <v>681447</v>
      </c>
      <c r="F246" s="4">
        <v>366779</v>
      </c>
      <c r="G246" s="4">
        <v>105185</v>
      </c>
      <c r="H246" s="12">
        <f t="shared" si="6"/>
        <v>471964</v>
      </c>
      <c r="I246" s="4">
        <v>0</v>
      </c>
      <c r="J246" s="4">
        <v>275084</v>
      </c>
      <c r="K246" s="4">
        <v>11030</v>
      </c>
      <c r="L246" s="4">
        <v>57774</v>
      </c>
      <c r="M246" s="16"/>
      <c r="N246" s="13">
        <f t="shared" si="7"/>
        <v>343888</v>
      </c>
      <c r="O246" s="4">
        <v>85972</v>
      </c>
      <c r="P246" s="14">
        <v>45929</v>
      </c>
      <c r="Q246" s="4">
        <v>85972</v>
      </c>
      <c r="S246" s="4">
        <v>85972</v>
      </c>
      <c r="U246" s="4">
        <v>85972</v>
      </c>
      <c r="Y246" s="15"/>
    </row>
    <row r="247" spans="1:25" x14ac:dyDescent="0.25">
      <c r="A247" t="s">
        <v>513</v>
      </c>
      <c r="B247" s="1" t="s">
        <v>514</v>
      </c>
      <c r="C247">
        <v>37</v>
      </c>
      <c r="D247" s="4">
        <v>5395051</v>
      </c>
      <c r="E247" s="4">
        <v>1913294</v>
      </c>
      <c r="F247" s="4">
        <v>2621196</v>
      </c>
      <c r="G247" s="4">
        <v>860561</v>
      </c>
      <c r="H247" s="12">
        <f t="shared" si="6"/>
        <v>3481757</v>
      </c>
      <c r="I247" s="4">
        <v>0</v>
      </c>
      <c r="J247" s="4">
        <v>1965897</v>
      </c>
      <c r="K247" s="4">
        <v>0</v>
      </c>
      <c r="L247" s="4">
        <v>528040</v>
      </c>
      <c r="M247" s="16"/>
      <c r="N247" s="13">
        <f t="shared" si="7"/>
        <v>2493937</v>
      </c>
      <c r="O247" s="4">
        <v>623484</v>
      </c>
      <c r="P247" s="14">
        <v>45929</v>
      </c>
      <c r="Q247" s="4">
        <v>623484</v>
      </c>
      <c r="S247" s="4">
        <v>623484</v>
      </c>
      <c r="U247" s="4">
        <v>623485</v>
      </c>
      <c r="Y247" s="15"/>
    </row>
    <row r="248" spans="1:25" x14ac:dyDescent="0.25">
      <c r="A248" t="s">
        <v>515</v>
      </c>
      <c r="B248" s="1" t="s">
        <v>516</v>
      </c>
      <c r="C248">
        <v>26</v>
      </c>
      <c r="D248" s="4">
        <v>3192777</v>
      </c>
      <c r="E248" s="4">
        <v>1336685</v>
      </c>
      <c r="F248" s="4">
        <v>1455551</v>
      </c>
      <c r="G248" s="4">
        <v>400542</v>
      </c>
      <c r="H248" s="12">
        <f t="shared" si="6"/>
        <v>1856093</v>
      </c>
      <c r="I248" s="4">
        <v>0</v>
      </c>
      <c r="J248" s="4">
        <v>1091663</v>
      </c>
      <c r="K248" s="4">
        <v>0</v>
      </c>
      <c r="L248" s="4">
        <v>245772</v>
      </c>
      <c r="M248" s="16"/>
      <c r="N248" s="13">
        <f t="shared" si="7"/>
        <v>1337435</v>
      </c>
      <c r="O248" s="4">
        <v>334359</v>
      </c>
      <c r="P248" s="14">
        <v>45929</v>
      </c>
      <c r="Q248" s="4">
        <v>334359</v>
      </c>
      <c r="S248" s="4">
        <v>334359</v>
      </c>
      <c r="U248" s="4">
        <v>334358</v>
      </c>
      <c r="Y248" s="15"/>
    </row>
    <row r="249" spans="1:25" x14ac:dyDescent="0.25">
      <c r="A249" t="s">
        <v>517</v>
      </c>
      <c r="B249" s="1" t="s">
        <v>518</v>
      </c>
      <c r="C249">
        <v>21</v>
      </c>
      <c r="D249" s="4">
        <v>2736655</v>
      </c>
      <c r="E249" s="4">
        <v>1100799</v>
      </c>
      <c r="F249" s="4">
        <v>988161</v>
      </c>
      <c r="G249" s="4">
        <v>647694</v>
      </c>
      <c r="H249" s="12">
        <f t="shared" si="6"/>
        <v>1635855</v>
      </c>
      <c r="I249" s="4">
        <v>0</v>
      </c>
      <c r="J249" s="4">
        <v>741121</v>
      </c>
      <c r="K249" s="4">
        <v>0</v>
      </c>
      <c r="L249" s="4">
        <v>397425</v>
      </c>
      <c r="M249" s="16">
        <v>-1189</v>
      </c>
      <c r="N249" s="13">
        <f t="shared" si="7"/>
        <v>1137357</v>
      </c>
      <c r="O249" s="4">
        <v>284339</v>
      </c>
      <c r="P249" s="14">
        <v>45929</v>
      </c>
      <c r="Q249" s="4">
        <v>284339</v>
      </c>
      <c r="S249" s="4">
        <v>284339</v>
      </c>
      <c r="U249" s="4">
        <v>284340</v>
      </c>
      <c r="Y249" s="15"/>
    </row>
    <row r="250" spans="1:25" x14ac:dyDescent="0.25">
      <c r="A250" t="s">
        <v>519</v>
      </c>
      <c r="B250" s="1" t="s">
        <v>520</v>
      </c>
      <c r="C250">
        <v>1</v>
      </c>
      <c r="D250" s="4">
        <v>200226</v>
      </c>
      <c r="E250" s="4">
        <v>52419</v>
      </c>
      <c r="F250" s="4">
        <v>42727</v>
      </c>
      <c r="G250" s="4">
        <v>105081</v>
      </c>
      <c r="H250" s="12">
        <f t="shared" si="6"/>
        <v>147808</v>
      </c>
      <c r="I250" s="4">
        <v>0</v>
      </c>
      <c r="J250" s="4">
        <v>32045</v>
      </c>
      <c r="K250" s="4">
        <v>0</v>
      </c>
      <c r="L250" s="4">
        <v>64478</v>
      </c>
      <c r="M250" s="16"/>
      <c r="N250" s="13">
        <f t="shared" si="7"/>
        <v>96523</v>
      </c>
      <c r="O250" s="4">
        <v>24131</v>
      </c>
      <c r="P250" s="14">
        <v>45929</v>
      </c>
      <c r="Q250" s="4">
        <v>24131</v>
      </c>
      <c r="S250" s="4">
        <v>24131</v>
      </c>
      <c r="U250" s="4">
        <v>24130</v>
      </c>
      <c r="Y250" s="15"/>
    </row>
    <row r="251" spans="1:25" x14ac:dyDescent="0.25">
      <c r="A251" t="s">
        <v>521</v>
      </c>
      <c r="B251" s="1" t="s">
        <v>522</v>
      </c>
      <c r="C251">
        <v>31</v>
      </c>
      <c r="D251" s="4">
        <v>4108956</v>
      </c>
      <c r="E251" s="4">
        <v>1624989</v>
      </c>
      <c r="F251" s="4">
        <v>1610110</v>
      </c>
      <c r="G251" s="4">
        <v>873858</v>
      </c>
      <c r="H251" s="12">
        <f t="shared" si="6"/>
        <v>2483968</v>
      </c>
      <c r="I251" s="4">
        <v>0</v>
      </c>
      <c r="J251" s="4">
        <v>1207582</v>
      </c>
      <c r="K251" s="4">
        <v>0</v>
      </c>
      <c r="L251" s="4">
        <v>536199</v>
      </c>
      <c r="M251" s="16"/>
      <c r="N251" s="13">
        <f t="shared" si="7"/>
        <v>1743781</v>
      </c>
      <c r="O251" s="4">
        <v>435945</v>
      </c>
      <c r="P251" s="14">
        <v>45929</v>
      </c>
      <c r="Q251" s="4">
        <v>435945</v>
      </c>
      <c r="S251" s="4">
        <v>435945</v>
      </c>
      <c r="U251" s="4">
        <v>435946</v>
      </c>
      <c r="Y251" s="15"/>
    </row>
    <row r="252" spans="1:25" x14ac:dyDescent="0.25">
      <c r="A252" t="s">
        <v>523</v>
      </c>
      <c r="B252" s="1" t="s">
        <v>524</v>
      </c>
      <c r="C252">
        <v>40</v>
      </c>
      <c r="D252" s="4">
        <v>6132789</v>
      </c>
      <c r="E252" s="4">
        <v>2070551</v>
      </c>
      <c r="F252" s="4">
        <v>3013374</v>
      </c>
      <c r="G252" s="4">
        <v>1048864</v>
      </c>
      <c r="H252" s="12">
        <f t="shared" si="6"/>
        <v>4062238</v>
      </c>
      <c r="I252" s="4">
        <v>0</v>
      </c>
      <c r="J252" s="4">
        <v>2260031</v>
      </c>
      <c r="K252" s="4">
        <v>0</v>
      </c>
      <c r="L252" s="4">
        <v>643583</v>
      </c>
      <c r="M252" s="16"/>
      <c r="N252" s="13">
        <f t="shared" si="7"/>
        <v>2903614</v>
      </c>
      <c r="O252" s="4">
        <v>725904</v>
      </c>
      <c r="P252" s="14">
        <v>45929</v>
      </c>
      <c r="Q252" s="4">
        <v>725904</v>
      </c>
      <c r="S252" s="4">
        <v>725904</v>
      </c>
      <c r="U252" s="4">
        <v>725902</v>
      </c>
      <c r="Y252" s="15"/>
    </row>
    <row r="253" spans="1:25" x14ac:dyDescent="0.25">
      <c r="A253" t="s">
        <v>525</v>
      </c>
      <c r="B253" s="1" t="s">
        <v>526</v>
      </c>
      <c r="C253">
        <v>16</v>
      </c>
      <c r="D253" s="4">
        <v>2713474</v>
      </c>
      <c r="E253" s="4">
        <v>838704</v>
      </c>
      <c r="F253" s="4">
        <v>1355121</v>
      </c>
      <c r="G253" s="4">
        <v>519649</v>
      </c>
      <c r="H253" s="12">
        <f t="shared" si="6"/>
        <v>1874770</v>
      </c>
      <c r="I253" s="4">
        <v>0</v>
      </c>
      <c r="J253" s="4">
        <v>1016341</v>
      </c>
      <c r="K253" s="4">
        <v>0</v>
      </c>
      <c r="L253" s="4">
        <v>318856</v>
      </c>
      <c r="M253" s="16"/>
      <c r="N253" s="13">
        <f t="shared" si="7"/>
        <v>1335197</v>
      </c>
      <c r="O253" s="4">
        <v>333799</v>
      </c>
      <c r="P253" s="14">
        <v>45929</v>
      </c>
      <c r="Q253" s="4">
        <v>333799</v>
      </c>
      <c r="S253" s="4">
        <v>333799</v>
      </c>
      <c r="U253" s="4">
        <v>333800</v>
      </c>
      <c r="Y253" s="15"/>
    </row>
    <row r="254" spans="1:25" x14ac:dyDescent="0.25">
      <c r="A254" t="s">
        <v>527</v>
      </c>
      <c r="B254" s="1" t="s">
        <v>528</v>
      </c>
      <c r="C254">
        <v>11</v>
      </c>
      <c r="D254" s="4">
        <v>2440989</v>
      </c>
      <c r="E254" s="4">
        <v>576609</v>
      </c>
      <c r="F254" s="4">
        <v>1828654</v>
      </c>
      <c r="G254" s="4">
        <v>35726</v>
      </c>
      <c r="H254" s="12">
        <f t="shared" si="6"/>
        <v>1864380</v>
      </c>
      <c r="I254" s="4">
        <v>0</v>
      </c>
      <c r="J254" s="4">
        <v>1371490</v>
      </c>
      <c r="K254" s="4">
        <v>0</v>
      </c>
      <c r="L254" s="4">
        <v>21922</v>
      </c>
      <c r="M254" s="16"/>
      <c r="N254" s="13">
        <f t="shared" si="7"/>
        <v>1393412</v>
      </c>
      <c r="O254" s="4">
        <v>348353</v>
      </c>
      <c r="P254" s="14">
        <v>45929</v>
      </c>
      <c r="Q254" s="4">
        <v>348353</v>
      </c>
      <c r="S254" s="4">
        <v>348353</v>
      </c>
      <c r="U254" s="4">
        <v>348353</v>
      </c>
      <c r="Y254" s="15"/>
    </row>
    <row r="255" spans="1:25" x14ac:dyDescent="0.25">
      <c r="A255" t="s">
        <v>529</v>
      </c>
      <c r="B255" s="1" t="s">
        <v>530</v>
      </c>
      <c r="C255">
        <v>55</v>
      </c>
      <c r="D255" s="4">
        <v>5910944</v>
      </c>
      <c r="E255" s="4">
        <v>2883045</v>
      </c>
      <c r="F255" s="4">
        <v>2202037</v>
      </c>
      <c r="G255" s="4">
        <v>825862</v>
      </c>
      <c r="H255" s="12">
        <f t="shared" si="6"/>
        <v>3027899</v>
      </c>
      <c r="I255" s="4">
        <v>0</v>
      </c>
      <c r="J255" s="4">
        <v>1651528</v>
      </c>
      <c r="K255" s="4">
        <v>0</v>
      </c>
      <c r="L255" s="4">
        <v>506749</v>
      </c>
      <c r="M255" s="16"/>
      <c r="N255" s="13">
        <f t="shared" si="7"/>
        <v>2158277</v>
      </c>
      <c r="O255" s="4">
        <v>539569</v>
      </c>
      <c r="P255" s="14">
        <v>45929</v>
      </c>
      <c r="Q255" s="4">
        <v>539569</v>
      </c>
      <c r="S255" s="4">
        <v>539569</v>
      </c>
      <c r="U255" s="4">
        <v>539570</v>
      </c>
      <c r="Y255" s="15"/>
    </row>
    <row r="256" spans="1:25" x14ac:dyDescent="0.25">
      <c r="A256" t="s">
        <v>531</v>
      </c>
      <c r="B256" s="1" t="s">
        <v>532</v>
      </c>
      <c r="C256">
        <v>16</v>
      </c>
      <c r="D256" s="4">
        <v>2904732</v>
      </c>
      <c r="E256" s="4">
        <v>838704</v>
      </c>
      <c r="F256" s="4">
        <v>1376737</v>
      </c>
      <c r="G256" s="4">
        <v>689291</v>
      </c>
      <c r="H256" s="12">
        <f t="shared" si="6"/>
        <v>2066028</v>
      </c>
      <c r="I256" s="4">
        <v>0</v>
      </c>
      <c r="J256" s="4">
        <v>1032553</v>
      </c>
      <c r="K256" s="4">
        <v>0</v>
      </c>
      <c r="L256" s="4">
        <v>422949</v>
      </c>
      <c r="M256" s="16"/>
      <c r="N256" s="13">
        <f t="shared" si="7"/>
        <v>1455502</v>
      </c>
      <c r="O256" s="4">
        <v>363876</v>
      </c>
      <c r="P256" s="14">
        <v>45929</v>
      </c>
      <c r="Q256" s="4">
        <v>363876</v>
      </c>
      <c r="S256" s="4">
        <v>363876</v>
      </c>
      <c r="U256" s="4">
        <v>363874</v>
      </c>
      <c r="Y256" s="15"/>
    </row>
    <row r="257" spans="1:25" x14ac:dyDescent="0.25">
      <c r="A257" t="s">
        <v>533</v>
      </c>
      <c r="B257" s="1" t="s">
        <v>534</v>
      </c>
      <c r="C257">
        <v>21</v>
      </c>
      <c r="D257" s="4">
        <v>2600362</v>
      </c>
      <c r="E257" s="4">
        <v>1100799</v>
      </c>
      <c r="F257" s="4">
        <v>1137455</v>
      </c>
      <c r="G257" s="4">
        <v>362108</v>
      </c>
      <c r="H257" s="12">
        <f t="shared" si="6"/>
        <v>1499563</v>
      </c>
      <c r="I257" s="4">
        <v>0</v>
      </c>
      <c r="J257" s="4">
        <v>853091</v>
      </c>
      <c r="K257" s="4">
        <v>0</v>
      </c>
      <c r="L257" s="4">
        <v>222189</v>
      </c>
      <c r="M257" s="16">
        <v>-7516</v>
      </c>
      <c r="N257" s="13">
        <f t="shared" si="7"/>
        <v>1067764</v>
      </c>
      <c r="O257" s="4">
        <v>266941</v>
      </c>
      <c r="P257" s="14">
        <v>45929</v>
      </c>
      <c r="Q257" s="4">
        <v>266941</v>
      </c>
      <c r="S257" s="4">
        <v>266941</v>
      </c>
      <c r="U257" s="4">
        <v>266941</v>
      </c>
      <c r="Y257" s="15"/>
    </row>
    <row r="258" spans="1:25" x14ac:dyDescent="0.25">
      <c r="A258" t="s">
        <v>535</v>
      </c>
      <c r="B258" s="1" t="s">
        <v>536</v>
      </c>
      <c r="C258">
        <v>6</v>
      </c>
      <c r="D258" s="4">
        <v>686924</v>
      </c>
      <c r="E258" s="4">
        <v>314514</v>
      </c>
      <c r="F258" s="4">
        <v>267604</v>
      </c>
      <c r="G258" s="4">
        <v>104806</v>
      </c>
      <c r="H258" s="12">
        <f t="shared" si="6"/>
        <v>372410</v>
      </c>
      <c r="I258" s="4">
        <v>0</v>
      </c>
      <c r="J258" s="4">
        <v>200703</v>
      </c>
      <c r="K258" s="4">
        <v>0</v>
      </c>
      <c r="L258" s="4">
        <v>64309</v>
      </c>
      <c r="M258" s="16"/>
      <c r="N258" s="13">
        <f t="shared" si="7"/>
        <v>265012</v>
      </c>
      <c r="O258" s="4">
        <v>66253</v>
      </c>
      <c r="P258" s="14">
        <v>45929</v>
      </c>
      <c r="Q258" s="4">
        <v>66253</v>
      </c>
      <c r="S258" s="4">
        <v>66253</v>
      </c>
      <c r="U258" s="4">
        <v>66253</v>
      </c>
      <c r="Y258" s="15"/>
    </row>
    <row r="259" spans="1:25" x14ac:dyDescent="0.25">
      <c r="A259" t="s">
        <v>537</v>
      </c>
      <c r="B259" s="1" t="s">
        <v>538</v>
      </c>
      <c r="C259">
        <v>10</v>
      </c>
      <c r="D259" s="4">
        <v>1453204</v>
      </c>
      <c r="E259" s="4">
        <v>497981</v>
      </c>
      <c r="F259" s="4">
        <v>662000</v>
      </c>
      <c r="G259" s="4">
        <v>293224</v>
      </c>
      <c r="H259" s="12">
        <f t="shared" si="6"/>
        <v>955224</v>
      </c>
      <c r="I259" s="4">
        <v>0</v>
      </c>
      <c r="J259" s="4">
        <v>496500</v>
      </c>
      <c r="K259" s="4">
        <v>0</v>
      </c>
      <c r="L259" s="4">
        <v>179922</v>
      </c>
      <c r="M259" s="16"/>
      <c r="N259" s="13">
        <f t="shared" si="7"/>
        <v>676422</v>
      </c>
      <c r="O259" s="4">
        <v>169106</v>
      </c>
      <c r="P259" s="14">
        <v>45929</v>
      </c>
      <c r="Q259" s="4">
        <v>169106</v>
      </c>
      <c r="S259" s="4">
        <v>169106</v>
      </c>
      <c r="U259" s="4">
        <v>169104</v>
      </c>
      <c r="Y259" s="15"/>
    </row>
    <row r="260" spans="1:25" x14ac:dyDescent="0.25">
      <c r="A260" t="s">
        <v>539</v>
      </c>
      <c r="B260" s="1" t="s">
        <v>540</v>
      </c>
      <c r="C260">
        <v>11</v>
      </c>
      <c r="D260" s="4">
        <v>1304793</v>
      </c>
      <c r="E260" s="4">
        <v>576609</v>
      </c>
      <c r="F260" s="4">
        <v>526259</v>
      </c>
      <c r="G260" s="4">
        <v>201926</v>
      </c>
      <c r="H260" s="12">
        <f t="shared" si="6"/>
        <v>728185</v>
      </c>
      <c r="I260" s="4">
        <v>0</v>
      </c>
      <c r="J260" s="4">
        <v>394694</v>
      </c>
      <c r="K260" s="4">
        <v>0</v>
      </c>
      <c r="L260" s="4">
        <v>123902</v>
      </c>
      <c r="M260" s="16"/>
      <c r="N260" s="13">
        <f t="shared" si="7"/>
        <v>518596</v>
      </c>
      <c r="O260" s="4">
        <v>129649</v>
      </c>
      <c r="P260" s="14">
        <v>45929</v>
      </c>
      <c r="Q260" s="4">
        <v>129649</v>
      </c>
      <c r="S260" s="4">
        <v>129649</v>
      </c>
      <c r="U260" s="4">
        <v>129649</v>
      </c>
      <c r="Y260" s="15"/>
    </row>
    <row r="261" spans="1:25" x14ac:dyDescent="0.25">
      <c r="A261" t="s">
        <v>541</v>
      </c>
      <c r="B261" s="1" t="s">
        <v>542</v>
      </c>
      <c r="C261">
        <v>29</v>
      </c>
      <c r="D261" s="4">
        <v>5012358</v>
      </c>
      <c r="E261" s="4">
        <v>1520151</v>
      </c>
      <c r="F261" s="4">
        <v>2492948</v>
      </c>
      <c r="G261" s="4">
        <v>999260</v>
      </c>
      <c r="H261" s="12">
        <f t="shared" ref="H261:H280" si="8">F261+G261</f>
        <v>3492208</v>
      </c>
      <c r="I261" s="4">
        <v>0</v>
      </c>
      <c r="J261" s="4">
        <v>1869711</v>
      </c>
      <c r="K261" s="4">
        <v>0</v>
      </c>
      <c r="L261" s="4">
        <v>613146</v>
      </c>
      <c r="M261" s="16"/>
      <c r="N261" s="13">
        <f t="shared" ref="N261:N280" si="9">SUM(I261:M261)</f>
        <v>2482857</v>
      </c>
      <c r="O261" s="4">
        <v>620714</v>
      </c>
      <c r="P261" s="14">
        <v>45929</v>
      </c>
      <c r="Q261" s="4">
        <v>620714</v>
      </c>
      <c r="S261" s="4">
        <v>620714</v>
      </c>
      <c r="U261" s="4">
        <v>620715</v>
      </c>
      <c r="Y261" s="15"/>
    </row>
    <row r="262" spans="1:25" x14ac:dyDescent="0.25">
      <c r="A262" t="s">
        <v>543</v>
      </c>
      <c r="B262" s="1" t="s">
        <v>544</v>
      </c>
      <c r="C262">
        <v>1</v>
      </c>
      <c r="D262" s="4">
        <v>76253</v>
      </c>
      <c r="E262" s="4">
        <v>52419</v>
      </c>
      <c r="F262" s="4">
        <v>0</v>
      </c>
      <c r="G262" s="4">
        <v>23834</v>
      </c>
      <c r="H262" s="12">
        <f t="shared" si="8"/>
        <v>23834</v>
      </c>
      <c r="I262" s="4">
        <v>0</v>
      </c>
      <c r="J262" s="4">
        <v>0</v>
      </c>
      <c r="K262" s="4">
        <v>0</v>
      </c>
      <c r="L262" s="4">
        <v>14625</v>
      </c>
      <c r="M262" s="16"/>
      <c r="N262" s="13">
        <f t="shared" si="9"/>
        <v>14625</v>
      </c>
      <c r="O262" s="4">
        <v>3656</v>
      </c>
      <c r="P262" s="14">
        <v>45929</v>
      </c>
      <c r="Q262" s="4">
        <v>3656</v>
      </c>
      <c r="S262" s="4">
        <v>3656</v>
      </c>
      <c r="U262" s="4">
        <v>3657</v>
      </c>
      <c r="Y262" s="15"/>
    </row>
    <row r="263" spans="1:25" x14ac:dyDescent="0.25">
      <c r="A263" t="s">
        <v>545</v>
      </c>
      <c r="B263" s="1" t="s">
        <v>546</v>
      </c>
      <c r="C263">
        <v>22</v>
      </c>
      <c r="D263" s="4">
        <v>2076513</v>
      </c>
      <c r="E263" s="4">
        <v>1127009</v>
      </c>
      <c r="F263" s="4">
        <v>863109</v>
      </c>
      <c r="G263" s="4">
        <v>86396</v>
      </c>
      <c r="H263" s="12">
        <f t="shared" si="8"/>
        <v>949505</v>
      </c>
      <c r="I263" s="4">
        <v>19728</v>
      </c>
      <c r="J263" s="4">
        <v>632536</v>
      </c>
      <c r="K263" s="4">
        <v>0</v>
      </c>
      <c r="L263" s="4">
        <v>53013</v>
      </c>
      <c r="M263" s="16"/>
      <c r="N263" s="13">
        <f t="shared" si="9"/>
        <v>705277</v>
      </c>
      <c r="O263" s="4">
        <v>176319</v>
      </c>
      <c r="P263" s="14">
        <v>45929</v>
      </c>
      <c r="Q263" s="4">
        <v>176319</v>
      </c>
      <c r="S263" s="4">
        <v>176319</v>
      </c>
      <c r="U263" s="4">
        <v>176320</v>
      </c>
      <c r="Y263" s="15"/>
    </row>
    <row r="264" spans="1:25" x14ac:dyDescent="0.25">
      <c r="A264" t="s">
        <v>547</v>
      </c>
      <c r="B264" s="1" t="s">
        <v>548</v>
      </c>
      <c r="C264">
        <v>60</v>
      </c>
      <c r="D264" s="4">
        <v>8156718</v>
      </c>
      <c r="E264" s="4">
        <v>3118931</v>
      </c>
      <c r="F264" s="4">
        <v>3716588</v>
      </c>
      <c r="G264" s="4">
        <v>1321199</v>
      </c>
      <c r="H264" s="12">
        <f t="shared" si="8"/>
        <v>5037787</v>
      </c>
      <c r="I264" s="4">
        <v>0</v>
      </c>
      <c r="J264" s="4">
        <v>2787441</v>
      </c>
      <c r="K264" s="4">
        <v>0</v>
      </c>
      <c r="L264" s="4">
        <v>810688</v>
      </c>
      <c r="M264" s="16">
        <v>-55628</v>
      </c>
      <c r="N264" s="13">
        <f t="shared" si="9"/>
        <v>3542501</v>
      </c>
      <c r="O264" s="4">
        <v>885625</v>
      </c>
      <c r="P264" s="14">
        <v>45929</v>
      </c>
      <c r="Q264" s="4">
        <v>885625</v>
      </c>
      <c r="S264" s="4">
        <v>885625</v>
      </c>
      <c r="U264" s="4">
        <v>885626</v>
      </c>
      <c r="Y264" s="15"/>
    </row>
    <row r="265" spans="1:25" x14ac:dyDescent="0.25">
      <c r="A265" t="s">
        <v>549</v>
      </c>
      <c r="B265" s="1" t="s">
        <v>550</v>
      </c>
      <c r="C265">
        <v>2</v>
      </c>
      <c r="D265" s="4">
        <v>172046</v>
      </c>
      <c r="E265" s="4">
        <v>104838</v>
      </c>
      <c r="F265" s="4">
        <v>67208</v>
      </c>
      <c r="G265" s="4">
        <v>0</v>
      </c>
      <c r="H265" s="12">
        <f t="shared" si="8"/>
        <v>67208</v>
      </c>
      <c r="I265" s="4">
        <v>0</v>
      </c>
      <c r="J265" s="4">
        <v>50406</v>
      </c>
      <c r="K265" s="4">
        <v>0</v>
      </c>
      <c r="L265" s="4">
        <v>0</v>
      </c>
      <c r="M265" s="16"/>
      <c r="N265" s="13">
        <f t="shared" si="9"/>
        <v>50406</v>
      </c>
      <c r="O265" s="4">
        <v>12602</v>
      </c>
      <c r="P265" s="14">
        <v>45929</v>
      </c>
      <c r="Q265" s="4">
        <v>12602</v>
      </c>
      <c r="S265" s="4">
        <v>12602</v>
      </c>
      <c r="U265" s="4">
        <v>12600</v>
      </c>
      <c r="Y265" s="15"/>
    </row>
    <row r="266" spans="1:25" x14ac:dyDescent="0.25">
      <c r="A266" t="s">
        <v>551</v>
      </c>
      <c r="B266" s="1" t="s">
        <v>552</v>
      </c>
      <c r="C266">
        <v>35</v>
      </c>
      <c r="D266" s="4">
        <v>4960415</v>
      </c>
      <c r="E266" s="4">
        <v>1834665</v>
      </c>
      <c r="F266" s="4">
        <v>2186406</v>
      </c>
      <c r="G266" s="4">
        <v>939344</v>
      </c>
      <c r="H266" s="12">
        <f t="shared" si="8"/>
        <v>3125750</v>
      </c>
      <c r="I266" s="4">
        <v>0</v>
      </c>
      <c r="J266" s="4">
        <v>1639804</v>
      </c>
      <c r="K266" s="4">
        <v>0</v>
      </c>
      <c r="L266" s="4">
        <v>576382</v>
      </c>
      <c r="M266" s="16"/>
      <c r="N266" s="13">
        <f t="shared" si="9"/>
        <v>2216186</v>
      </c>
      <c r="O266" s="4">
        <v>554047</v>
      </c>
      <c r="P266" s="14">
        <v>45929</v>
      </c>
      <c r="Q266" s="4">
        <v>554047</v>
      </c>
      <c r="S266" s="4">
        <v>554047</v>
      </c>
      <c r="U266" s="4">
        <v>554045</v>
      </c>
      <c r="Y266" s="15"/>
    </row>
    <row r="267" spans="1:25" x14ac:dyDescent="0.25">
      <c r="A267" t="s">
        <v>553</v>
      </c>
      <c r="B267" s="1" t="s">
        <v>554</v>
      </c>
      <c r="C267">
        <v>4</v>
      </c>
      <c r="D267" s="4">
        <v>621876</v>
      </c>
      <c r="E267" s="4">
        <v>209676</v>
      </c>
      <c r="F267" s="4">
        <v>198829</v>
      </c>
      <c r="G267" s="4">
        <v>213371</v>
      </c>
      <c r="H267" s="12">
        <f t="shared" si="8"/>
        <v>412200</v>
      </c>
      <c r="I267" s="4">
        <v>17959</v>
      </c>
      <c r="J267" s="4">
        <v>135653</v>
      </c>
      <c r="K267" s="4">
        <v>48589</v>
      </c>
      <c r="L267" s="4">
        <v>101110</v>
      </c>
      <c r="M267" s="16"/>
      <c r="N267" s="13">
        <f t="shared" si="9"/>
        <v>303311</v>
      </c>
      <c r="O267" s="4">
        <v>75828</v>
      </c>
      <c r="P267" s="14">
        <v>45929</v>
      </c>
      <c r="Q267" s="4">
        <v>75828</v>
      </c>
      <c r="S267" s="4">
        <v>75828</v>
      </c>
      <c r="U267" s="4">
        <v>75827</v>
      </c>
      <c r="Y267" s="15"/>
    </row>
    <row r="268" spans="1:25" x14ac:dyDescent="0.25">
      <c r="A268" t="s">
        <v>555</v>
      </c>
      <c r="B268" s="1" t="s">
        <v>556</v>
      </c>
      <c r="C268">
        <v>18</v>
      </c>
      <c r="D268" s="4">
        <v>2325578</v>
      </c>
      <c r="E268" s="4">
        <v>917333</v>
      </c>
      <c r="F268" s="4">
        <v>1036167</v>
      </c>
      <c r="G268" s="4">
        <v>372078</v>
      </c>
      <c r="H268" s="12">
        <f t="shared" si="8"/>
        <v>1408245</v>
      </c>
      <c r="I268" s="4">
        <v>0</v>
      </c>
      <c r="J268" s="4">
        <v>777125</v>
      </c>
      <c r="K268" s="4">
        <v>23938</v>
      </c>
      <c r="L268" s="4">
        <v>213619</v>
      </c>
      <c r="M268" s="16"/>
      <c r="N268" s="13">
        <f t="shared" si="9"/>
        <v>1014682</v>
      </c>
      <c r="O268" s="4">
        <v>253671</v>
      </c>
      <c r="P268" s="14">
        <v>45929</v>
      </c>
      <c r="Q268" s="4">
        <v>253671</v>
      </c>
      <c r="S268" s="4">
        <v>253671</v>
      </c>
      <c r="U268" s="4">
        <v>253669</v>
      </c>
      <c r="Y268" s="15"/>
    </row>
    <row r="269" spans="1:25" x14ac:dyDescent="0.25">
      <c r="A269" t="s">
        <v>557</v>
      </c>
      <c r="B269" s="1" t="s">
        <v>558</v>
      </c>
      <c r="C269">
        <v>12</v>
      </c>
      <c r="D269" s="4">
        <v>1655465</v>
      </c>
      <c r="E269" s="4">
        <v>629028</v>
      </c>
      <c r="F269" s="4">
        <v>793511</v>
      </c>
      <c r="G269" s="4">
        <v>232927</v>
      </c>
      <c r="H269" s="12">
        <f t="shared" si="8"/>
        <v>1026438</v>
      </c>
      <c r="I269" s="4">
        <v>0</v>
      </c>
      <c r="J269" s="4">
        <v>595133</v>
      </c>
      <c r="K269" s="4">
        <v>0</v>
      </c>
      <c r="L269" s="4">
        <v>142924</v>
      </c>
      <c r="M269" s="16"/>
      <c r="N269" s="13">
        <f t="shared" si="9"/>
        <v>738057</v>
      </c>
      <c r="O269" s="4">
        <v>184514</v>
      </c>
      <c r="P269" s="14">
        <v>45929</v>
      </c>
      <c r="Q269" s="4">
        <v>184514</v>
      </c>
      <c r="S269" s="4">
        <v>184514</v>
      </c>
      <c r="U269" s="4">
        <v>184515</v>
      </c>
      <c r="Y269" s="15"/>
    </row>
    <row r="270" spans="1:25" x14ac:dyDescent="0.25">
      <c r="A270" t="s">
        <v>559</v>
      </c>
      <c r="B270" s="1" t="s">
        <v>560</v>
      </c>
      <c r="C270">
        <v>37</v>
      </c>
      <c r="D270" s="4">
        <v>5363640</v>
      </c>
      <c r="E270" s="4">
        <v>1939503</v>
      </c>
      <c r="F270" s="4">
        <v>2400139</v>
      </c>
      <c r="G270" s="4">
        <v>1023999</v>
      </c>
      <c r="H270" s="12">
        <f t="shared" si="8"/>
        <v>3424138</v>
      </c>
      <c r="I270" s="4">
        <v>34013</v>
      </c>
      <c r="J270" s="4">
        <v>1774594</v>
      </c>
      <c r="K270" s="4">
        <v>24360</v>
      </c>
      <c r="L270" s="4">
        <v>613378</v>
      </c>
      <c r="M270" s="16"/>
      <c r="N270" s="13">
        <f t="shared" si="9"/>
        <v>2446345</v>
      </c>
      <c r="O270" s="4">
        <v>611586</v>
      </c>
      <c r="P270" s="14">
        <v>45929</v>
      </c>
      <c r="Q270" s="4">
        <v>611586</v>
      </c>
      <c r="S270" s="4">
        <v>611586</v>
      </c>
      <c r="U270" s="4">
        <v>611587</v>
      </c>
      <c r="Y270" s="15"/>
    </row>
    <row r="271" spans="1:25" x14ac:dyDescent="0.25">
      <c r="A271" t="s">
        <v>561</v>
      </c>
      <c r="B271" s="1" t="s">
        <v>562</v>
      </c>
      <c r="C271">
        <v>14</v>
      </c>
      <c r="D271" s="4">
        <v>2310508</v>
      </c>
      <c r="E271" s="4">
        <v>733866</v>
      </c>
      <c r="F271" s="4">
        <v>1278327</v>
      </c>
      <c r="G271" s="4">
        <v>298314</v>
      </c>
      <c r="H271" s="12">
        <f t="shared" si="8"/>
        <v>1576641</v>
      </c>
      <c r="I271" s="4">
        <v>0</v>
      </c>
      <c r="J271" s="4">
        <v>958746</v>
      </c>
      <c r="K271" s="4">
        <v>0</v>
      </c>
      <c r="L271" s="4">
        <v>183046</v>
      </c>
      <c r="M271" s="16"/>
      <c r="N271" s="13">
        <f t="shared" si="9"/>
        <v>1141792</v>
      </c>
      <c r="O271" s="4">
        <v>285448</v>
      </c>
      <c r="P271" s="14">
        <v>45929</v>
      </c>
      <c r="Q271" s="4">
        <v>285448</v>
      </c>
      <c r="S271" s="4">
        <v>285448</v>
      </c>
      <c r="U271" s="4">
        <v>285448</v>
      </c>
      <c r="Y271" s="15"/>
    </row>
    <row r="272" spans="1:25" x14ac:dyDescent="0.25">
      <c r="A272" t="s">
        <v>563</v>
      </c>
      <c r="B272" s="1" t="s">
        <v>564</v>
      </c>
      <c r="C272">
        <v>6</v>
      </c>
      <c r="D272" s="4">
        <v>559694</v>
      </c>
      <c r="E272" s="4">
        <v>288305</v>
      </c>
      <c r="F272" s="4">
        <v>136830</v>
      </c>
      <c r="G272" s="4">
        <v>134560</v>
      </c>
      <c r="H272" s="12">
        <f t="shared" si="8"/>
        <v>271390</v>
      </c>
      <c r="I272" s="4">
        <v>0</v>
      </c>
      <c r="J272" s="4">
        <v>102622</v>
      </c>
      <c r="K272" s="4">
        <v>0</v>
      </c>
      <c r="L272" s="4">
        <v>82566</v>
      </c>
      <c r="M272" s="16"/>
      <c r="N272" s="13">
        <f t="shared" si="9"/>
        <v>185188</v>
      </c>
      <c r="O272" s="4">
        <v>46297</v>
      </c>
      <c r="P272" s="14">
        <v>45929</v>
      </c>
      <c r="Q272" s="4">
        <v>46297</v>
      </c>
      <c r="S272" s="4">
        <v>46297</v>
      </c>
      <c r="U272" s="4">
        <v>46297</v>
      </c>
      <c r="Y272" s="15"/>
    </row>
    <row r="273" spans="1:25" x14ac:dyDescent="0.25">
      <c r="A273" t="s">
        <v>565</v>
      </c>
      <c r="B273" s="1" t="s">
        <v>566</v>
      </c>
      <c r="C273">
        <v>12</v>
      </c>
      <c r="D273" s="4">
        <v>1505205</v>
      </c>
      <c r="E273" s="4">
        <v>629028</v>
      </c>
      <c r="F273" s="4">
        <v>567402</v>
      </c>
      <c r="G273" s="4">
        <v>308775</v>
      </c>
      <c r="H273" s="12">
        <f t="shared" si="8"/>
        <v>876177</v>
      </c>
      <c r="I273" s="4">
        <v>0</v>
      </c>
      <c r="J273" s="4">
        <v>425551</v>
      </c>
      <c r="K273" s="4">
        <v>0</v>
      </c>
      <c r="L273" s="4">
        <v>189464</v>
      </c>
      <c r="M273" s="16"/>
      <c r="N273" s="13">
        <f t="shared" si="9"/>
        <v>615015</v>
      </c>
      <c r="O273" s="4">
        <v>153754</v>
      </c>
      <c r="P273" s="14">
        <v>45929</v>
      </c>
      <c r="Q273" s="4">
        <v>153754</v>
      </c>
      <c r="S273" s="4">
        <v>153754</v>
      </c>
      <c r="U273" s="4">
        <v>153753</v>
      </c>
      <c r="Y273" s="15"/>
    </row>
    <row r="274" spans="1:25" x14ac:dyDescent="0.25">
      <c r="A274" t="s">
        <v>567</v>
      </c>
      <c r="B274" s="1" t="s">
        <v>568</v>
      </c>
      <c r="C274">
        <v>23</v>
      </c>
      <c r="D274" s="4">
        <v>2578114</v>
      </c>
      <c r="E274" s="4">
        <v>1205637</v>
      </c>
      <c r="F274" s="4">
        <v>773098</v>
      </c>
      <c r="G274" s="4">
        <v>599379</v>
      </c>
      <c r="H274" s="12">
        <f t="shared" si="8"/>
        <v>1372477</v>
      </c>
      <c r="I274" s="4">
        <v>8528</v>
      </c>
      <c r="J274" s="4">
        <v>573428</v>
      </c>
      <c r="K274" s="4">
        <v>41409</v>
      </c>
      <c r="L274" s="4">
        <v>342370</v>
      </c>
      <c r="M274" s="16"/>
      <c r="N274" s="13">
        <f t="shared" si="9"/>
        <v>965735</v>
      </c>
      <c r="O274" s="4">
        <v>241434</v>
      </c>
      <c r="P274" s="14">
        <v>45929</v>
      </c>
      <c r="Q274" s="4">
        <v>241434</v>
      </c>
      <c r="S274" s="4">
        <v>241434</v>
      </c>
      <c r="U274" s="4">
        <v>241433</v>
      </c>
      <c r="Y274" s="15"/>
    </row>
    <row r="275" spans="1:25" x14ac:dyDescent="0.25">
      <c r="A275" t="s">
        <v>569</v>
      </c>
      <c r="B275" s="1" t="s">
        <v>570</v>
      </c>
      <c r="C275">
        <v>45</v>
      </c>
      <c r="D275" s="4">
        <v>4586176</v>
      </c>
      <c r="E275" s="4">
        <v>2358855</v>
      </c>
      <c r="F275" s="4">
        <v>1524666</v>
      </c>
      <c r="G275" s="4">
        <v>702654</v>
      </c>
      <c r="H275" s="12">
        <f t="shared" si="8"/>
        <v>2227320</v>
      </c>
      <c r="I275" s="4">
        <v>119918</v>
      </c>
      <c r="J275" s="4">
        <v>1053561</v>
      </c>
      <c r="K275" s="4">
        <v>0</v>
      </c>
      <c r="L275" s="4">
        <v>431149</v>
      </c>
      <c r="M275" s="16"/>
      <c r="N275" s="13">
        <f t="shared" si="9"/>
        <v>1604628</v>
      </c>
      <c r="O275" s="4">
        <v>401157</v>
      </c>
      <c r="P275" s="14">
        <v>45929</v>
      </c>
      <c r="Q275" s="4">
        <v>401157</v>
      </c>
      <c r="S275" s="4">
        <v>401157</v>
      </c>
      <c r="U275" s="4">
        <v>401157</v>
      </c>
      <c r="Y275" s="15"/>
    </row>
    <row r="276" spans="1:25" x14ac:dyDescent="0.25">
      <c r="A276" t="s">
        <v>571</v>
      </c>
      <c r="B276" s="1" t="s">
        <v>572</v>
      </c>
      <c r="C276">
        <v>111</v>
      </c>
      <c r="D276" s="4">
        <v>14581159</v>
      </c>
      <c r="E276" s="4">
        <v>5739881</v>
      </c>
      <c r="F276" s="4">
        <v>6858970</v>
      </c>
      <c r="G276" s="4">
        <v>1982308</v>
      </c>
      <c r="H276" s="12">
        <f t="shared" si="8"/>
        <v>8841278</v>
      </c>
      <c r="I276" s="4">
        <v>0</v>
      </c>
      <c r="J276" s="4">
        <v>5144228</v>
      </c>
      <c r="K276" s="4">
        <v>0</v>
      </c>
      <c r="L276" s="4">
        <v>1216344</v>
      </c>
      <c r="M276" s="16"/>
      <c r="N276" s="13">
        <f t="shared" si="9"/>
        <v>6360572</v>
      </c>
      <c r="O276" s="4">
        <v>1590143</v>
      </c>
      <c r="P276" s="14">
        <v>45929</v>
      </c>
      <c r="Q276" s="4">
        <v>1590143</v>
      </c>
      <c r="S276" s="4">
        <v>1590143</v>
      </c>
      <c r="U276" s="4">
        <v>1590143</v>
      </c>
      <c r="Y276" s="15"/>
    </row>
    <row r="277" spans="1:25" x14ac:dyDescent="0.25">
      <c r="A277" t="s">
        <v>573</v>
      </c>
      <c r="B277" s="1" t="s">
        <v>574</v>
      </c>
      <c r="C277">
        <v>11</v>
      </c>
      <c r="D277" s="4">
        <v>1679425</v>
      </c>
      <c r="E277" s="4">
        <v>550400</v>
      </c>
      <c r="F277" s="4">
        <v>782487</v>
      </c>
      <c r="G277" s="4">
        <v>346539</v>
      </c>
      <c r="H277" s="12">
        <f t="shared" si="8"/>
        <v>1129026</v>
      </c>
      <c r="I277" s="4">
        <v>0</v>
      </c>
      <c r="J277" s="4">
        <v>586865</v>
      </c>
      <c r="K277" s="4">
        <v>0</v>
      </c>
      <c r="L277" s="4">
        <v>212636</v>
      </c>
      <c r="M277" s="16"/>
      <c r="N277" s="13">
        <f t="shared" si="9"/>
        <v>799501</v>
      </c>
      <c r="O277" s="4">
        <v>199875</v>
      </c>
      <c r="P277" s="14">
        <v>45929</v>
      </c>
      <c r="Q277" s="4">
        <v>199875</v>
      </c>
      <c r="S277" s="4">
        <v>199875</v>
      </c>
      <c r="U277" s="4">
        <v>199876</v>
      </c>
      <c r="Y277" s="15"/>
    </row>
    <row r="278" spans="1:25" x14ac:dyDescent="0.25">
      <c r="A278" t="s">
        <v>575</v>
      </c>
      <c r="B278" s="1" t="s">
        <v>576</v>
      </c>
      <c r="C278">
        <v>41</v>
      </c>
      <c r="D278" s="4">
        <v>5471653</v>
      </c>
      <c r="E278" s="4">
        <v>2122970</v>
      </c>
      <c r="F278" s="4">
        <v>2482792</v>
      </c>
      <c r="G278" s="4">
        <v>865891</v>
      </c>
      <c r="H278" s="12">
        <f t="shared" si="8"/>
        <v>3348683</v>
      </c>
      <c r="I278" s="4">
        <v>35386</v>
      </c>
      <c r="J278" s="4">
        <v>1835555</v>
      </c>
      <c r="K278" s="4">
        <v>0</v>
      </c>
      <c r="L278" s="4">
        <v>531311</v>
      </c>
      <c r="M278" s="16"/>
      <c r="N278" s="13">
        <f t="shared" si="9"/>
        <v>2402252</v>
      </c>
      <c r="O278" s="4">
        <v>600563</v>
      </c>
      <c r="P278" s="14">
        <v>45929</v>
      </c>
      <c r="Q278" s="4">
        <v>600563</v>
      </c>
      <c r="S278" s="4">
        <v>600563</v>
      </c>
      <c r="U278" s="4">
        <v>600563</v>
      </c>
      <c r="Y278" s="15"/>
    </row>
    <row r="279" spans="1:25" x14ac:dyDescent="0.25">
      <c r="A279" t="s">
        <v>577</v>
      </c>
      <c r="B279" s="1" t="s">
        <v>578</v>
      </c>
      <c r="C279">
        <v>3</v>
      </c>
      <c r="D279" s="4">
        <v>332322</v>
      </c>
      <c r="E279" s="4">
        <v>157257</v>
      </c>
      <c r="F279" s="4">
        <v>175065</v>
      </c>
      <c r="G279" s="4">
        <v>0</v>
      </c>
      <c r="H279" s="12">
        <f t="shared" si="8"/>
        <v>175065</v>
      </c>
      <c r="I279" s="4">
        <v>0</v>
      </c>
      <c r="J279" s="4">
        <v>131298</v>
      </c>
      <c r="K279" s="4">
        <v>0</v>
      </c>
      <c r="L279" s="4">
        <v>0</v>
      </c>
      <c r="M279" s="16">
        <v>-91</v>
      </c>
      <c r="N279" s="13">
        <f t="shared" si="9"/>
        <v>131207</v>
      </c>
      <c r="O279" s="4">
        <v>32802</v>
      </c>
      <c r="P279" s="14">
        <v>45929</v>
      </c>
      <c r="Q279" s="4">
        <v>32802</v>
      </c>
      <c r="S279" s="4">
        <v>32802</v>
      </c>
      <c r="U279" s="4">
        <v>32801</v>
      </c>
      <c r="Y279" s="15"/>
    </row>
    <row r="280" spans="1:25" x14ac:dyDescent="0.25">
      <c r="A280" t="s">
        <v>579</v>
      </c>
      <c r="B280" s="1" t="s">
        <v>580</v>
      </c>
      <c r="C280">
        <v>1</v>
      </c>
      <c r="D280" s="4">
        <v>65963</v>
      </c>
      <c r="E280" s="4">
        <v>52419</v>
      </c>
      <c r="F280" s="4">
        <v>13544</v>
      </c>
      <c r="G280" s="4">
        <v>0</v>
      </c>
      <c r="H280" s="12">
        <f t="shared" si="8"/>
        <v>13544</v>
      </c>
      <c r="I280" s="4">
        <v>0</v>
      </c>
      <c r="J280" s="4">
        <v>10158</v>
      </c>
      <c r="K280" s="4">
        <v>0</v>
      </c>
      <c r="L280" s="4">
        <v>0</v>
      </c>
      <c r="N280" s="13">
        <f t="shared" si="9"/>
        <v>10158</v>
      </c>
      <c r="O280" s="4">
        <v>2540</v>
      </c>
      <c r="P280" s="14">
        <v>45929</v>
      </c>
      <c r="Q280" s="4">
        <v>2540</v>
      </c>
      <c r="S280" s="4">
        <v>2540</v>
      </c>
      <c r="U280" s="4">
        <v>2538</v>
      </c>
      <c r="Y280" s="15"/>
    </row>
    <row r="281" spans="1:25" ht="15.75" thickBot="1" x14ac:dyDescent="0.3">
      <c r="A281" s="17" t="s">
        <v>581</v>
      </c>
      <c r="B281" s="18"/>
      <c r="C281" s="19">
        <f>SUM(C4:C280)</f>
        <v>10763</v>
      </c>
      <c r="D281" s="19">
        <f t="shared" ref="D281:W281" si="10">SUM(D4:D280)</f>
        <v>1446696361</v>
      </c>
      <c r="E281" s="19">
        <f t="shared" si="10"/>
        <v>557030539</v>
      </c>
      <c r="F281" s="19">
        <f t="shared" si="10"/>
        <v>653521008</v>
      </c>
      <c r="G281" s="19">
        <f t="shared" si="10"/>
        <v>236144852</v>
      </c>
      <c r="H281" s="20">
        <f t="shared" si="10"/>
        <v>889665860</v>
      </c>
      <c r="I281" s="19">
        <f>SUM(I4:I280)</f>
        <v>19440718</v>
      </c>
      <c r="J281" s="19">
        <f t="shared" si="10"/>
        <v>475560218</v>
      </c>
      <c r="K281" s="19">
        <f t="shared" si="10"/>
        <v>5454241</v>
      </c>
      <c r="L281" s="19">
        <f t="shared" si="10"/>
        <v>141551758</v>
      </c>
      <c r="M281" s="19">
        <f t="shared" si="10"/>
        <v>-270086</v>
      </c>
      <c r="N281" s="21">
        <f t="shared" si="10"/>
        <v>641736849</v>
      </c>
      <c r="O281" s="19">
        <f t="shared" si="10"/>
        <v>160434245</v>
      </c>
      <c r="P281" s="19"/>
      <c r="Q281" s="19">
        <f t="shared" si="10"/>
        <v>160434245</v>
      </c>
      <c r="R281" s="19"/>
      <c r="S281" s="19">
        <f t="shared" si="10"/>
        <v>160434245</v>
      </c>
      <c r="T281" s="19"/>
      <c r="U281" s="19">
        <f t="shared" si="10"/>
        <v>160434114</v>
      </c>
      <c r="V281" s="19"/>
      <c r="W281" s="19">
        <f t="shared" si="10"/>
        <v>0</v>
      </c>
      <c r="X281" s="19"/>
    </row>
    <row r="282" spans="1:25" ht="15.75" thickTop="1" x14ac:dyDescent="0.25">
      <c r="C282" s="4"/>
      <c r="D282" s="4"/>
      <c r="E282" s="4"/>
      <c r="F282" s="4"/>
      <c r="G282" s="4"/>
      <c r="H282" s="22">
        <f>F281+G281-H281</f>
        <v>0</v>
      </c>
      <c r="N282" s="4">
        <f>I281+J281+K281+L281+M281-N281</f>
        <v>0</v>
      </c>
      <c r="P282" s="4"/>
      <c r="R282" s="4"/>
      <c r="T282" s="4"/>
      <c r="U282" s="4">
        <f>O281+Q281+S281+U281-N281</f>
        <v>0</v>
      </c>
      <c r="V282" s="4"/>
      <c r="X282" s="4"/>
    </row>
  </sheetData>
  <autoFilter ref="A3:X282" xr:uid="{41A75FFC-CAD9-4E04-AE1A-2C7CA514993A}"/>
  <mergeCells count="3">
    <mergeCell ref="D2:H2"/>
    <mergeCell ref="I2:N2"/>
    <mergeCell ref="O2:V2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F26D5A5E6A7B48969CC172B6C19D03" ma:contentTypeVersion="14" ma:contentTypeDescription="Create a new document." ma:contentTypeScope="" ma:versionID="92d1c2ecdcaca1d8b9a0ed75348b3a15">
  <xsd:schema xmlns:xsd="http://www.w3.org/2001/XMLSchema" xmlns:xs="http://www.w3.org/2001/XMLSchema" xmlns:p="http://schemas.microsoft.com/office/2006/metadata/properties" xmlns:ns2="42e21ee1-8e13-46c6-b775-69c4c9f561ff" xmlns:ns3="2a2c6b6e-b2ea-4611-9a92-98190716b015" targetNamespace="http://schemas.microsoft.com/office/2006/metadata/properties" ma:root="true" ma:fieldsID="0f704e44f9938a81308135a65af95353" ns2:_="" ns3:_="">
    <xsd:import namespace="42e21ee1-8e13-46c6-b775-69c4c9f561ff"/>
    <xsd:import namespace="2a2c6b6e-b2ea-4611-9a92-98190716b0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1ee1-8e13-46c6-b775-69c4c9f56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c6b6e-b2ea-4611-9a92-98190716b0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6741360-81bc-40cb-aab6-8310e4820ba0}" ma:internalName="TaxCatchAll" ma:showField="CatchAllData" ma:web="2a2c6b6e-b2ea-4611-9a92-98190716b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c6b6e-b2ea-4611-9a92-98190716b015" xsi:nil="true"/>
    <lcf76f155ced4ddcb4097134ff3c332f xmlns="42e21ee1-8e13-46c6-b775-69c4c9f561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505870-CB76-4E9E-8039-EC2C6A3A72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D7BE6-2230-4E44-9EA6-2FAE3BE4C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e21ee1-8e13-46c6-b775-69c4c9f561ff"/>
    <ds:schemaRef ds:uri="2a2c6b6e-b2ea-4611-9a92-98190716b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BDE10C-B8AC-419B-99B7-F8DCB5E1E59B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2a2c6b6e-b2ea-4611-9a92-98190716b015"/>
    <ds:schemaRef ds:uri="http://schemas.microsoft.com/office/2006/metadata/properties"/>
    <ds:schemaRef ds:uri="http://schemas.openxmlformats.org/package/2006/metadata/core-properties"/>
    <ds:schemaRef ds:uri="42e21ee1-8e13-46c6-b775-69c4c9f561ff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CB claims FY26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Initial Circuit Breaker Reimbursement Listing</dc:title>
  <dc:creator>DESE</dc:creator>
  <cp:keywords>Circuit Breaker Reimbursement, CB claims, CB reimbursement</cp:keywords>
  <cp:lastModifiedBy>Zou, Dong (EOE)</cp:lastModifiedBy>
  <dcterms:created xsi:type="dcterms:W3CDTF">2025-09-23T18:21:11Z</dcterms:created>
  <dcterms:modified xsi:type="dcterms:W3CDTF">2025-09-24T18:52:36Z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Sep 24 2025 12:00AM</vt:lpwstr>
  </property>
</Properties>
</file>