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16554\"/>
    </mc:Choice>
  </mc:AlternateContent>
  <xr:revisionPtr revIDLastSave="0" documentId="13_ncr:1_{518C7818-6CE7-431F-9C96-F1493E4B0B90}" xr6:coauthVersionLast="44" xr6:coauthVersionMax="44" xr10:uidLastSave="{00000000-0000-0000-0000-000000000000}"/>
  <bookViews>
    <workbookView xWindow="-120" yWindow="-120" windowWidth="29040" windowHeight="15840" activeTab="7" xr2:uid="{00000000-000D-0000-FFFF-FFFF00000000}"/>
  </bookViews>
  <sheets>
    <sheet name="FY10" sheetId="1" r:id="rId1"/>
    <sheet name="FY08" sheetId="5" r:id="rId2"/>
    <sheet name="Sheet1" sheetId="3" r:id="rId3"/>
    <sheet name="FY12" sheetId="4" r:id="rId4"/>
    <sheet name="FY13" sheetId="2" r:id="rId5"/>
    <sheet name="FY18" sheetId="6" r:id="rId6"/>
    <sheet name="FY19" sheetId="7" r:id="rId7"/>
    <sheet name="FY20" sheetId="8" r:id="rId8"/>
  </sheets>
  <definedNames>
    <definedName name="_xlnm.Print_Area" localSheetId="0">'FY10'!$A$1:$G$33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0" i="8" l="1"/>
  <c r="B26" i="8" s="1"/>
  <c r="A15" i="8"/>
  <c r="B9" i="8" s="1"/>
  <c r="B10" i="8" l="1"/>
  <c r="B27" i="8"/>
  <c r="B11" i="8"/>
  <c r="B28" i="8"/>
  <c r="B12" i="8"/>
  <c r="B29" i="8"/>
  <c r="B23" i="8"/>
  <c r="B24" i="8"/>
  <c r="B7" i="8"/>
  <c r="B8" i="8"/>
  <c r="B25" i="8"/>
  <c r="A30" i="7"/>
  <c r="B29" i="7" s="1"/>
  <c r="A15" i="7"/>
  <c r="B11" i="7" s="1"/>
  <c r="B12" i="7" l="1"/>
  <c r="B23" i="7"/>
  <c r="B24" i="7"/>
  <c r="B25" i="7"/>
  <c r="B26" i="7"/>
  <c r="B27" i="7"/>
  <c r="B28" i="7"/>
  <c r="B7" i="7"/>
  <c r="B8" i="7"/>
  <c r="B9" i="7"/>
  <c r="B10" i="7"/>
  <c r="E35" i="5"/>
  <c r="G26" i="5" s="1"/>
  <c r="A35" i="5"/>
  <c r="A16" i="5"/>
  <c r="F35" i="4"/>
  <c r="G26" i="4" s="1"/>
  <c r="G29" i="4"/>
  <c r="E35" i="4"/>
  <c r="G33" i="4" s="1"/>
  <c r="B35" i="4"/>
  <c r="A26" i="4" s="1"/>
  <c r="A33" i="4"/>
  <c r="B16" i="4"/>
  <c r="A9" i="4" s="1"/>
  <c r="F35" i="3"/>
  <c r="A35" i="3"/>
  <c r="A16" i="3"/>
  <c r="B16" i="1"/>
  <c r="A8" i="2"/>
  <c r="F31" i="2"/>
  <c r="E31" i="2"/>
  <c r="G28" i="2" s="1"/>
  <c r="B26" i="2"/>
  <c r="B13" i="2"/>
  <c r="A11" i="2" s="1"/>
  <c r="E33" i="1"/>
  <c r="G29" i="1" s="1"/>
  <c r="G28" i="1"/>
  <c r="G27" i="1"/>
  <c r="F33" i="1"/>
  <c r="B33" i="1"/>
  <c r="A29" i="1" s="1"/>
  <c r="A31" i="1"/>
  <c r="A30" i="1"/>
  <c r="A28" i="1"/>
  <c r="A27" i="1"/>
  <c r="A26" i="1"/>
  <c r="A16" i="1"/>
  <c r="G30" i="1" l="1"/>
  <c r="A10" i="2"/>
  <c r="A29" i="4"/>
  <c r="G33" i="5"/>
  <c r="G31" i="1"/>
  <c r="A27" i="4"/>
  <c r="G29" i="5"/>
  <c r="G26" i="1"/>
  <c r="G33" i="1" s="1"/>
  <c r="A10" i="4"/>
  <c r="A33" i="1"/>
  <c r="G32" i="4"/>
  <c r="G28" i="4"/>
  <c r="G32" i="5"/>
  <c r="G28" i="5"/>
  <c r="G35" i="5" s="1"/>
  <c r="G23" i="2"/>
  <c r="A14" i="4"/>
  <c r="G31" i="4"/>
  <c r="G27" i="4"/>
  <c r="G31" i="5"/>
  <c r="G27" i="5"/>
  <c r="G25" i="2"/>
  <c r="A6" i="2"/>
  <c r="A12" i="4"/>
  <c r="A31" i="4"/>
  <c r="G30" i="4"/>
  <c r="G30" i="5"/>
  <c r="G27" i="2"/>
  <c r="G29" i="2"/>
  <c r="B31" i="2"/>
  <c r="A7" i="2"/>
  <c r="A9" i="2"/>
  <c r="A13" i="4"/>
  <c r="A11" i="4"/>
  <c r="A32" i="4"/>
  <c r="A30" i="4"/>
  <c r="A28" i="4"/>
  <c r="G24" i="2"/>
  <c r="G26" i="2"/>
  <c r="G35" i="4" l="1"/>
  <c r="A16" i="4"/>
  <c r="A35" i="4"/>
  <c r="G31" i="2"/>
  <c r="A28" i="2"/>
  <c r="A24" i="2"/>
  <c r="A29" i="2"/>
  <c r="A27" i="2"/>
  <c r="A25" i="2"/>
  <c r="A23" i="2"/>
  <c r="A26" i="2"/>
  <c r="A13" i="2"/>
  <c r="A31" i="2" l="1"/>
</calcChain>
</file>

<file path=xl/sharedStrings.xml><?xml version="1.0" encoding="utf-8"?>
<sst xmlns="http://schemas.openxmlformats.org/spreadsheetml/2006/main" count="229" uniqueCount="65">
  <si>
    <t>SCHOOL DISTRICT ORGANIZATION FACTS</t>
  </si>
  <si>
    <t>Of the 351 Cities and Towns</t>
  </si>
  <si>
    <t>% by</t>
  </si>
  <si>
    <t>Number</t>
  </si>
  <si>
    <t>Cities and Towns</t>
  </si>
  <si>
    <t>City/Town</t>
  </si>
  <si>
    <t>Cities and Towns operate K-12 School Districts</t>
  </si>
  <si>
    <t>Towns are members of K-12 Regional School Districts</t>
  </si>
  <si>
    <t>Towns are in multiple academic regions</t>
  </si>
  <si>
    <t>Towns tuition out all grade levels</t>
  </si>
  <si>
    <t>Towns tuition out grades 7-12 or 9-12</t>
  </si>
  <si>
    <t>Towns operate a partial school program</t>
  </si>
  <si>
    <t>Of the 329 School Districts</t>
  </si>
  <si>
    <t>% by Type</t>
  </si>
  <si>
    <t>Type of District</t>
  </si>
  <si>
    <t>Enrollment</t>
  </si>
  <si>
    <t>% of Enrollment</t>
  </si>
  <si>
    <t>of District</t>
  </si>
  <si>
    <t>K-12 Regional Districts</t>
  </si>
  <si>
    <t>Partial Regional Districts (5-12, 6-12, 7-12, 9-12)</t>
  </si>
  <si>
    <t>Municipal School Districts operate K-12</t>
  </si>
  <si>
    <t>Municipal School Districts serve less than K-12</t>
  </si>
  <si>
    <t>Vocational Regional Districts</t>
  </si>
  <si>
    <t>Agricultural Districts</t>
  </si>
  <si>
    <t>Municipal Districts tuition out grades 7-12 or 9-12</t>
  </si>
  <si>
    <t>by Type of District</t>
  </si>
  <si>
    <t>FY10</t>
  </si>
  <si>
    <t>FY09</t>
  </si>
  <si>
    <t>Towns tuition out grades 7-12 or 9-12 (including two towns in Farmington River Regional)</t>
  </si>
  <si>
    <t>Of the 325 School Districts</t>
  </si>
  <si>
    <t>UPDATE ENROLLMENTS</t>
  </si>
  <si>
    <t>School Districts serve less than K-12</t>
  </si>
  <si>
    <t xml:space="preserve"> Districts tuition out grades 7-12 or 9-12</t>
  </si>
  <si>
    <t>FY13</t>
  </si>
  <si>
    <t>2005-2006</t>
  </si>
  <si>
    <t>Elementary Regional Districts (K-6, K-8)</t>
  </si>
  <si>
    <t>FY12</t>
  </si>
  <si>
    <t>Of the 327 School Districts</t>
  </si>
  <si>
    <t>2007-2008</t>
  </si>
  <si>
    <t>FY11</t>
  </si>
  <si>
    <t>Average</t>
  </si>
  <si>
    <t>FY18</t>
  </si>
  <si>
    <t>Members</t>
  </si>
  <si>
    <t>Cities and towns operate municipal K-12 Districts</t>
  </si>
  <si>
    <t>Towns are members of regional K-12 academic districts</t>
  </si>
  <si>
    <t>Towns are in multiple academic regional districts</t>
  </si>
  <si>
    <t>Towns are in a Region that tuitions out grades 7-12</t>
  </si>
  <si>
    <t>Total cities and towns</t>
  </si>
  <si>
    <t>FY17</t>
  </si>
  <si>
    <t>Of the 324 Operating Public School Districts</t>
  </si>
  <si>
    <t>K-12 Municipal</t>
  </si>
  <si>
    <t>K-12 Regional</t>
  </si>
  <si>
    <t>Elementary Regions</t>
  </si>
  <si>
    <t>Secondary Regions</t>
  </si>
  <si>
    <t>Tuition</t>
  </si>
  <si>
    <t>Plus 4 non ops</t>
  </si>
  <si>
    <t>Partial Municipal</t>
  </si>
  <si>
    <t xml:space="preserve">Vocational </t>
  </si>
  <si>
    <t>2 Counties &amp; Northampton</t>
  </si>
  <si>
    <t>Total Operating School Districts</t>
  </si>
  <si>
    <t>FY19</t>
  </si>
  <si>
    <t>Of the 321 Operating Public School Districts</t>
  </si>
  <si>
    <t>Tuition (plus 4 non-ops)</t>
  </si>
  <si>
    <t>Vocational (including 2 counties and Northhampton)</t>
  </si>
  <si>
    <t>FY20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</si>
</sst>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3" x14ac:knownFonts="1">
    <font>
      <sz val="10"/>
      <name val="Arial"/>
    </font>
    <font>
      <sz val="10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5" fillId="0" borderId="2" xfId="0" applyFont="1" applyBorder="1"/>
    <xf numFmtId="0" fontId="5" fillId="0" borderId="3" xfId="0" applyFont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9" fontId="7" fillId="2" borderId="2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9" fontId="7" fillId="2" borderId="2" xfId="0" applyNumberFormat="1" applyFont="1" applyFill="1" applyBorder="1"/>
    <xf numFmtId="3" fontId="7" fillId="2" borderId="3" xfId="0" applyNumberFormat="1" applyFont="1" applyFill="1" applyBorder="1" applyAlignment="1">
      <alignment horizontal="right"/>
    </xf>
    <xf numFmtId="9" fontId="7" fillId="2" borderId="3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5" fillId="0" borderId="4" xfId="0" applyFont="1" applyBorder="1"/>
    <xf numFmtId="0" fontId="5" fillId="0" borderId="5" xfId="0" applyFont="1" applyBorder="1"/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11" xfId="0" applyFont="1" applyFill="1" applyBorder="1"/>
    <xf numFmtId="0" fontId="5" fillId="2" borderId="5" xfId="0" applyFont="1" applyFill="1" applyBorder="1"/>
    <xf numFmtId="0" fontId="6" fillId="2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3" fillId="0" borderId="4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5" xfId="0" applyBorder="1"/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/>
    <xf numFmtId="0" fontId="5" fillId="0" borderId="11" xfId="0" applyFont="1" applyBorder="1"/>
    <xf numFmtId="3" fontId="0" fillId="3" borderId="0" xfId="0" applyNumberForma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0" fillId="0" borderId="12" xfId="0" applyBorder="1"/>
    <xf numFmtId="0" fontId="0" fillId="0" borderId="2" xfId="0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Border="1" applyAlignment="1"/>
    <xf numFmtId="0" fontId="5" fillId="0" borderId="11" xfId="0" applyFont="1" applyBorder="1" applyAlignment="1"/>
    <xf numFmtId="0" fontId="3" fillId="4" borderId="11" xfId="0" applyFont="1" applyFill="1" applyBorder="1"/>
    <xf numFmtId="0" fontId="5" fillId="4" borderId="5" xfId="0" applyFont="1" applyFill="1" applyBorder="1"/>
    <xf numFmtId="0" fontId="6" fillId="2" borderId="12" xfId="0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3" fontId="5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37" fontId="0" fillId="0" borderId="1" xfId="1" applyNumberFormat="1" applyFont="1" applyFill="1" applyBorder="1" applyAlignment="1">
      <alignment horizontal="right"/>
    </xf>
    <xf numFmtId="164" fontId="0" fillId="0" borderId="1" xfId="2" applyNumberFormat="1" applyFont="1" applyBorder="1"/>
    <xf numFmtId="37" fontId="5" fillId="0" borderId="3" xfId="1" applyNumberFormat="1" applyFont="1" applyBorder="1" applyAlignment="1">
      <alignment horizontal="right"/>
    </xf>
    <xf numFmtId="37" fontId="5" fillId="0" borderId="3" xfId="1" applyNumberFormat="1" applyFont="1" applyFill="1" applyBorder="1" applyAlignment="1">
      <alignment horizontal="right"/>
    </xf>
    <xf numFmtId="9" fontId="7" fillId="2" borderId="4" xfId="0" applyNumberFormat="1" applyFont="1" applyFill="1" applyBorder="1"/>
    <xf numFmtId="0" fontId="7" fillId="2" borderId="11" xfId="0" applyFont="1" applyFill="1" applyBorder="1" applyAlignment="1">
      <alignment horizontal="center"/>
    </xf>
    <xf numFmtId="3" fontId="7" fillId="2" borderId="11" xfId="0" applyNumberFormat="1" applyFont="1" applyFill="1" applyBorder="1" applyAlignment="1">
      <alignment horizontal="right"/>
    </xf>
    <xf numFmtId="9" fontId="7" fillId="2" borderId="5" xfId="0" applyNumberFormat="1" applyFont="1" applyFill="1" applyBorder="1"/>
    <xf numFmtId="0" fontId="0" fillId="0" borderId="0" xfId="0" applyFill="1" applyBorder="1" applyAlignment="1">
      <alignment horizontal="center"/>
    </xf>
    <xf numFmtId="9" fontId="5" fillId="0" borderId="3" xfId="0" applyNumberFormat="1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3" fontId="0" fillId="0" borderId="3" xfId="0" applyNumberFormat="1" applyBorder="1"/>
    <xf numFmtId="3" fontId="0" fillId="0" borderId="1" xfId="0" applyNumberFormat="1" applyBorder="1"/>
    <xf numFmtId="37" fontId="0" fillId="0" borderId="1" xfId="1" applyNumberFormat="1" applyFont="1" applyBorder="1" applyAlignment="1">
      <alignment horizontal="right"/>
    </xf>
    <xf numFmtId="9" fontId="0" fillId="0" borderId="0" xfId="2" applyFont="1"/>
    <xf numFmtId="0" fontId="0" fillId="6" borderId="6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3" xfId="0" applyFill="1" applyBorder="1"/>
    <xf numFmtId="0" fontId="0" fillId="5" borderId="0" xfId="0" applyFill="1" applyBorder="1"/>
    <xf numFmtId="0" fontId="6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0" fillId="6" borderId="4" xfId="0" applyFill="1" applyBorder="1"/>
    <xf numFmtId="0" fontId="0" fillId="6" borderId="11" xfId="0" applyFill="1" applyBorder="1"/>
    <xf numFmtId="0" fontId="0" fillId="6" borderId="5" xfId="0" applyFill="1" applyBorder="1"/>
    <xf numFmtId="0" fontId="4" fillId="0" borderId="0" xfId="0" applyFont="1" applyAlignment="1">
      <alignment horizontal="center"/>
    </xf>
    <xf numFmtId="0" fontId="1" fillId="0" borderId="0" xfId="0" applyFont="1"/>
    <xf numFmtId="0" fontId="4" fillId="5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5" borderId="0" xfId="0" applyFill="1"/>
    <xf numFmtId="0" fontId="5" fillId="0" borderId="4" xfId="0" applyFont="1" applyBorder="1"/>
    <xf numFmtId="0" fontId="5" fillId="0" borderId="11" xfId="0" applyFont="1" applyBorder="1"/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3" borderId="4" xfId="0" applyFont="1" applyFill="1" applyBorder="1"/>
    <xf numFmtId="0" fontId="5" fillId="3" borderId="5" xfId="0" applyFont="1" applyFill="1" applyBorder="1"/>
    <xf numFmtId="0" fontId="6" fillId="2" borderId="12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5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workbookViewId="0">
      <selection activeCell="B33" sqref="B33"/>
    </sheetView>
  </sheetViews>
  <sheetFormatPr defaultRowHeight="12.75" x14ac:dyDescent="0.2"/>
  <cols>
    <col min="1" max="1" width="11" style="1" customWidth="1"/>
    <col min="2" max="2" width="9.140625" style="2"/>
    <col min="3" max="3" width="9.140625" style="1"/>
    <col min="4" max="4" width="34.5703125" style="1" customWidth="1"/>
    <col min="5" max="6" width="13.85546875" style="1" customWidth="1"/>
    <col min="7" max="7" width="18" style="1" bestFit="1" customWidth="1"/>
    <col min="8" max="16384" width="9.140625" style="1"/>
  </cols>
  <sheetData>
    <row r="1" spans="1:8" ht="33" customHeight="1" x14ac:dyDescent="0.2">
      <c r="A1" s="100" t="s">
        <v>0</v>
      </c>
      <c r="B1" s="101"/>
      <c r="C1" s="101"/>
      <c r="D1" s="101"/>
      <c r="E1" s="101"/>
      <c r="F1" s="101"/>
      <c r="G1" s="102"/>
    </row>
    <row r="2" spans="1:8" ht="15.75" x14ac:dyDescent="0.25">
      <c r="A2" s="34"/>
      <c r="B2" s="35"/>
      <c r="C2" s="36"/>
      <c r="D2" s="36"/>
      <c r="E2" s="36"/>
      <c r="F2" s="36"/>
      <c r="G2" s="37"/>
    </row>
    <row r="3" spans="1:8" ht="18.75" x14ac:dyDescent="0.3">
      <c r="A3" s="107" t="s">
        <v>26</v>
      </c>
      <c r="B3" s="107"/>
      <c r="C3" s="107"/>
      <c r="D3" s="107"/>
      <c r="E3" s="107"/>
      <c r="F3" s="107"/>
      <c r="G3" s="108"/>
    </row>
    <row r="4" spans="1:8" ht="18" x14ac:dyDescent="0.25">
      <c r="A4" s="103" t="s">
        <v>1</v>
      </c>
      <c r="B4" s="104"/>
      <c r="C4" s="104"/>
      <c r="D4" s="104"/>
      <c r="E4" s="104"/>
      <c r="F4" s="104"/>
      <c r="G4" s="105"/>
    </row>
    <row r="5" spans="1:8" ht="15.75" x14ac:dyDescent="0.25">
      <c r="A5" s="21"/>
      <c r="B5" s="32"/>
      <c r="C5" s="33"/>
      <c r="D5" s="33"/>
      <c r="E5" s="33"/>
      <c r="F5" s="33"/>
      <c r="G5" s="22"/>
    </row>
    <row r="6" spans="1:8" ht="14.25" x14ac:dyDescent="0.2">
      <c r="A6" s="23" t="s">
        <v>2</v>
      </c>
      <c r="B6" s="31" t="s">
        <v>3</v>
      </c>
      <c r="C6" s="106" t="s">
        <v>4</v>
      </c>
      <c r="D6" s="106"/>
      <c r="E6" s="106"/>
      <c r="F6" s="24"/>
      <c r="G6" s="25"/>
    </row>
    <row r="7" spans="1:8" ht="14.25" x14ac:dyDescent="0.2">
      <c r="A7" s="26" t="s">
        <v>5</v>
      </c>
      <c r="B7" s="8"/>
      <c r="C7" s="27"/>
      <c r="D7" s="27"/>
      <c r="E7" s="27"/>
      <c r="F7" s="27"/>
      <c r="G7" s="9"/>
    </row>
    <row r="8" spans="1:8" ht="15.75" x14ac:dyDescent="0.25">
      <c r="A8" s="21"/>
      <c r="B8" s="32"/>
      <c r="C8" s="33"/>
      <c r="D8" s="33"/>
      <c r="E8" s="33"/>
      <c r="F8" s="33"/>
      <c r="G8" s="22"/>
      <c r="H8" s="74"/>
    </row>
    <row r="9" spans="1:8" x14ac:dyDescent="0.2">
      <c r="A9" s="10">
        <v>0.50429999999999997</v>
      </c>
      <c r="B9" s="11">
        <v>178</v>
      </c>
      <c r="C9" s="98" t="s">
        <v>6</v>
      </c>
      <c r="D9" s="99"/>
      <c r="E9" s="99"/>
      <c r="F9" s="49"/>
      <c r="G9" s="22"/>
      <c r="H9" s="74"/>
    </row>
    <row r="10" spans="1:8" ht="15.75" x14ac:dyDescent="0.25">
      <c r="A10" s="10">
        <v>0.26779999999999998</v>
      </c>
      <c r="B10" s="12">
        <v>94</v>
      </c>
      <c r="C10" s="13" t="s">
        <v>7</v>
      </c>
      <c r="D10" s="5"/>
      <c r="E10" s="40"/>
      <c r="F10" s="40"/>
      <c r="G10" s="22"/>
      <c r="H10" s="74"/>
    </row>
    <row r="11" spans="1:8" ht="15.75" x14ac:dyDescent="0.25">
      <c r="A11" s="10">
        <v>2.5600000000000001E-2</v>
      </c>
      <c r="B11" s="11">
        <v>9</v>
      </c>
      <c r="C11" s="98" t="s">
        <v>8</v>
      </c>
      <c r="D11" s="99"/>
      <c r="E11" s="33"/>
      <c r="F11" s="40"/>
      <c r="G11" s="7"/>
      <c r="H11" s="74"/>
    </row>
    <row r="12" spans="1:8" ht="15.75" x14ac:dyDescent="0.25">
      <c r="A12" s="10">
        <v>1.14E-2</v>
      </c>
      <c r="B12" s="11">
        <v>4</v>
      </c>
      <c r="C12" s="98" t="s">
        <v>9</v>
      </c>
      <c r="D12" s="99"/>
      <c r="E12" s="40"/>
      <c r="F12" s="40"/>
      <c r="G12" s="7"/>
      <c r="H12" s="74"/>
    </row>
    <row r="13" spans="1:8" ht="15.75" x14ac:dyDescent="0.25">
      <c r="A13" s="10">
        <v>3.9899999999999998E-2</v>
      </c>
      <c r="B13" s="11">
        <v>13</v>
      </c>
      <c r="C13" s="98" t="s">
        <v>10</v>
      </c>
      <c r="D13" s="99"/>
      <c r="E13" s="40"/>
      <c r="F13" s="40"/>
      <c r="G13" s="7"/>
      <c r="H13" s="74"/>
    </row>
    <row r="14" spans="1:8" ht="15.75" x14ac:dyDescent="0.25">
      <c r="A14" s="10">
        <v>0.151</v>
      </c>
      <c r="B14" s="11">
        <v>53</v>
      </c>
      <c r="C14" s="98" t="s">
        <v>11</v>
      </c>
      <c r="D14" s="99"/>
      <c r="E14" s="40"/>
      <c r="F14" s="40"/>
      <c r="G14" s="7"/>
    </row>
    <row r="15" spans="1:8" ht="15.75" x14ac:dyDescent="0.25">
      <c r="A15" s="6"/>
      <c r="B15" s="4"/>
      <c r="C15" s="41"/>
      <c r="D15" s="33"/>
      <c r="E15" s="33"/>
      <c r="F15" s="33"/>
      <c r="G15" s="22"/>
    </row>
    <row r="16" spans="1:8" x14ac:dyDescent="0.2">
      <c r="A16" s="14">
        <f>SUM(A9:A15)</f>
        <v>1</v>
      </c>
      <c r="B16" s="15">
        <f>SUM(B9:B14)</f>
        <v>351</v>
      </c>
      <c r="C16" s="28"/>
      <c r="D16" s="29"/>
      <c r="E16" s="29"/>
      <c r="F16" s="29"/>
      <c r="G16" s="30"/>
    </row>
    <row r="17" spans="1:14" ht="15.75" x14ac:dyDescent="0.25">
      <c r="A17" s="34"/>
      <c r="B17" s="35"/>
      <c r="C17" s="36"/>
      <c r="D17" s="36"/>
      <c r="E17" s="36"/>
      <c r="F17" s="36"/>
      <c r="G17" s="37"/>
      <c r="H17" s="46"/>
    </row>
    <row r="18" spans="1:14" ht="15.75" x14ac:dyDescent="0.25">
      <c r="A18" s="43"/>
      <c r="B18" s="44"/>
      <c r="C18" s="45"/>
      <c r="D18" s="45"/>
      <c r="E18" s="45"/>
      <c r="F18" s="45"/>
      <c r="G18" s="42"/>
    </row>
    <row r="19" spans="1:14" ht="15.75" x14ac:dyDescent="0.25">
      <c r="A19" s="43"/>
      <c r="B19" s="44"/>
      <c r="C19" s="45"/>
      <c r="D19" s="45"/>
      <c r="E19" s="45"/>
      <c r="F19" s="45"/>
      <c r="G19" s="42"/>
    </row>
    <row r="20" spans="1:14" ht="16.5" customHeight="1" x14ac:dyDescent="0.25">
      <c r="A20" s="38"/>
      <c r="B20" s="39"/>
      <c r="C20" s="40"/>
      <c r="D20" s="40"/>
      <c r="E20" s="40"/>
      <c r="F20" s="40"/>
      <c r="G20" s="5"/>
    </row>
    <row r="21" spans="1:14" ht="27" customHeight="1" x14ac:dyDescent="0.25">
      <c r="A21" s="103" t="s">
        <v>12</v>
      </c>
      <c r="B21" s="104"/>
      <c r="C21" s="104"/>
      <c r="D21" s="104"/>
      <c r="E21" s="104"/>
      <c r="F21" s="104"/>
      <c r="G21" s="105"/>
    </row>
    <row r="22" spans="1:14" ht="15.75" x14ac:dyDescent="0.25">
      <c r="A22" s="21"/>
      <c r="B22" s="32"/>
      <c r="C22" s="33"/>
      <c r="D22" s="33"/>
      <c r="E22" s="33"/>
      <c r="F22" s="33"/>
      <c r="G22" s="22"/>
    </row>
    <row r="23" spans="1:14" ht="18.75" customHeight="1" x14ac:dyDescent="0.2">
      <c r="A23" s="23" t="s">
        <v>13</v>
      </c>
      <c r="B23" s="24" t="s">
        <v>3</v>
      </c>
      <c r="C23" s="106" t="s">
        <v>14</v>
      </c>
      <c r="D23" s="106"/>
      <c r="E23" s="24" t="s">
        <v>15</v>
      </c>
      <c r="F23" s="24" t="s">
        <v>15</v>
      </c>
      <c r="G23" s="25" t="s">
        <v>16</v>
      </c>
      <c r="H23" s="53"/>
      <c r="I23" s="53"/>
      <c r="J23" s="53"/>
      <c r="K23" s="53"/>
      <c r="L23" s="53"/>
      <c r="M23" s="53"/>
    </row>
    <row r="24" spans="1:14" ht="23.25" customHeight="1" x14ac:dyDescent="0.2">
      <c r="A24" s="26" t="s">
        <v>17</v>
      </c>
      <c r="B24" s="27"/>
      <c r="C24" s="27"/>
      <c r="D24" s="27"/>
      <c r="E24" s="27" t="s">
        <v>26</v>
      </c>
      <c r="F24" s="27" t="s">
        <v>27</v>
      </c>
      <c r="G24" s="9" t="s">
        <v>25</v>
      </c>
      <c r="H24" s="51"/>
      <c r="I24" s="51"/>
      <c r="J24" s="51"/>
      <c r="K24" s="51"/>
      <c r="L24" s="51"/>
      <c r="M24" s="51"/>
      <c r="N24" s="46"/>
    </row>
    <row r="25" spans="1:14" ht="15.75" x14ac:dyDescent="0.25">
      <c r="A25" s="21"/>
      <c r="B25" s="32"/>
      <c r="C25" s="33"/>
      <c r="D25" s="33"/>
      <c r="E25" s="33"/>
      <c r="F25" s="33"/>
      <c r="G25" s="22"/>
      <c r="H25" s="51"/>
      <c r="I25" s="51"/>
      <c r="J25" s="51"/>
      <c r="K25" s="51"/>
      <c r="L25" s="51"/>
      <c r="M25" s="51"/>
      <c r="N25" s="46"/>
    </row>
    <row r="26" spans="1:14" x14ac:dyDescent="0.2">
      <c r="A26" s="10">
        <f t="shared" ref="A26:A31" si="0">B26/$B$33</f>
        <v>9.451219512195122E-2</v>
      </c>
      <c r="B26" s="12">
        <v>31</v>
      </c>
      <c r="C26" s="109" t="s">
        <v>18</v>
      </c>
      <c r="D26" s="110"/>
      <c r="E26" s="52">
        <v>85401</v>
      </c>
      <c r="F26" s="52">
        <v>85867</v>
      </c>
      <c r="G26" s="75">
        <f t="shared" ref="G26:G31" si="1">E26/$E$33</f>
        <v>8.6595234884289232E-2</v>
      </c>
      <c r="H26" s="51"/>
      <c r="I26" s="52"/>
      <c r="J26" s="51"/>
      <c r="K26" s="51"/>
      <c r="L26" s="52"/>
      <c r="M26" s="52"/>
      <c r="N26" s="46"/>
    </row>
    <row r="27" spans="1:14" x14ac:dyDescent="0.2">
      <c r="A27" s="10">
        <f t="shared" si="0"/>
        <v>5.7926829268292686E-2</v>
      </c>
      <c r="B27" s="12">
        <v>19</v>
      </c>
      <c r="C27" s="109" t="s">
        <v>19</v>
      </c>
      <c r="D27" s="110"/>
      <c r="E27" s="52">
        <v>27641</v>
      </c>
      <c r="F27" s="52">
        <v>26337</v>
      </c>
      <c r="G27" s="75">
        <f t="shared" si="1"/>
        <v>2.8027527633594906E-2</v>
      </c>
      <c r="H27" s="51"/>
      <c r="I27" s="52"/>
      <c r="J27" s="51"/>
      <c r="K27" s="51"/>
      <c r="L27" s="52"/>
      <c r="M27" s="52"/>
      <c r="N27" s="46"/>
    </row>
    <row r="28" spans="1:14" x14ac:dyDescent="0.2">
      <c r="A28" s="10">
        <f t="shared" si="0"/>
        <v>0.54268292682926833</v>
      </c>
      <c r="B28" s="12">
        <v>178</v>
      </c>
      <c r="C28" s="109" t="s">
        <v>20</v>
      </c>
      <c r="D28" s="110"/>
      <c r="E28" s="52">
        <v>803962</v>
      </c>
      <c r="F28" s="52">
        <v>770844.7</v>
      </c>
      <c r="G28" s="75">
        <f t="shared" si="1"/>
        <v>0.81520448505337106</v>
      </c>
      <c r="H28" s="51"/>
      <c r="I28" s="52"/>
      <c r="J28" s="51"/>
      <c r="K28" s="51"/>
      <c r="L28" s="52"/>
      <c r="M28" s="52"/>
      <c r="N28" s="46"/>
    </row>
    <row r="29" spans="1:14" x14ac:dyDescent="0.2">
      <c r="A29" s="10">
        <f t="shared" si="0"/>
        <v>0.17378048780487804</v>
      </c>
      <c r="B29" s="12">
        <v>57</v>
      </c>
      <c r="C29" s="109" t="s">
        <v>21</v>
      </c>
      <c r="D29" s="110"/>
      <c r="E29" s="52">
        <v>35674</v>
      </c>
      <c r="F29" s="52">
        <v>36235.1</v>
      </c>
      <c r="G29" s="75">
        <f t="shared" si="1"/>
        <v>3.6172859911033056E-2</v>
      </c>
      <c r="H29" s="51"/>
      <c r="I29" s="52"/>
      <c r="J29" s="51"/>
      <c r="K29" s="51"/>
      <c r="L29" s="52"/>
      <c r="M29" s="52"/>
      <c r="N29" s="46"/>
    </row>
    <row r="30" spans="1:14" x14ac:dyDescent="0.2">
      <c r="A30" s="10">
        <f t="shared" si="0"/>
        <v>9.1463414634146339E-2</v>
      </c>
      <c r="B30" s="55">
        <v>30</v>
      </c>
      <c r="C30" s="109" t="s">
        <v>22</v>
      </c>
      <c r="D30" s="110"/>
      <c r="E30" s="50">
        <v>27960</v>
      </c>
      <c r="F30" s="50">
        <v>24327.4</v>
      </c>
      <c r="G30" s="75">
        <f t="shared" si="1"/>
        <v>2.8350988482157433E-2</v>
      </c>
      <c r="H30" s="51"/>
      <c r="I30" s="52"/>
      <c r="J30" s="51"/>
      <c r="K30" s="51"/>
      <c r="L30" s="52"/>
      <c r="M30" s="52"/>
      <c r="N30" s="46"/>
    </row>
    <row r="31" spans="1:14" x14ac:dyDescent="0.2">
      <c r="A31" s="10">
        <f t="shared" si="0"/>
        <v>3.9634146341463415E-2</v>
      </c>
      <c r="B31" s="12">
        <v>13</v>
      </c>
      <c r="C31" s="109" t="s">
        <v>24</v>
      </c>
      <c r="D31" s="110"/>
      <c r="E31" s="50">
        <v>5571</v>
      </c>
      <c r="F31" s="50">
        <v>4264.3</v>
      </c>
      <c r="G31" s="75">
        <f t="shared" si="1"/>
        <v>5.64890403555433E-3</v>
      </c>
      <c r="H31" s="51"/>
      <c r="I31" s="51"/>
      <c r="J31" s="51"/>
      <c r="K31" s="51"/>
      <c r="L31" s="52"/>
      <c r="M31" s="52"/>
      <c r="N31" s="46"/>
    </row>
    <row r="32" spans="1:14" ht="15.75" x14ac:dyDescent="0.25">
      <c r="A32" s="21"/>
      <c r="B32" s="47"/>
      <c r="C32" s="48"/>
      <c r="D32" s="48"/>
      <c r="E32" s="33"/>
      <c r="F32" s="33"/>
      <c r="G32" s="22"/>
      <c r="H32" s="51"/>
      <c r="I32" s="51"/>
      <c r="J32" s="51"/>
      <c r="K32" s="51"/>
      <c r="L32" s="51"/>
      <c r="M32" s="51"/>
      <c r="N32" s="46"/>
    </row>
    <row r="33" spans="1:13" x14ac:dyDescent="0.2">
      <c r="A33" s="16">
        <f>SUM(A26:A32)</f>
        <v>1</v>
      </c>
      <c r="B33" s="15">
        <f>SUM(B26:B31)</f>
        <v>328</v>
      </c>
      <c r="C33" s="28"/>
      <c r="D33" s="30"/>
      <c r="E33" s="17">
        <f>SUM(E26:E31)</f>
        <v>986209</v>
      </c>
      <c r="F33" s="17">
        <f>SUM(F26:F31)</f>
        <v>947875.5</v>
      </c>
      <c r="G33" s="18">
        <f>SUM(G26:G31)</f>
        <v>1</v>
      </c>
      <c r="H33" s="54"/>
      <c r="I33" s="54"/>
      <c r="J33" s="54"/>
      <c r="K33" s="54"/>
      <c r="L33" s="54"/>
      <c r="M33" s="54"/>
    </row>
    <row r="34" spans="1:13" ht="15.75" x14ac:dyDescent="0.25">
      <c r="A34" s="3"/>
      <c r="B34" s="19"/>
      <c r="C34" s="20"/>
      <c r="D34" s="20"/>
      <c r="E34" s="20"/>
      <c r="F34" s="20"/>
      <c r="G34" s="20"/>
    </row>
    <row r="35" spans="1:13" ht="15.75" x14ac:dyDescent="0.25">
      <c r="A35" s="3"/>
      <c r="B35" s="19"/>
      <c r="C35" s="20"/>
      <c r="D35" s="20"/>
      <c r="E35" s="20"/>
      <c r="F35" s="20"/>
      <c r="G35" s="20"/>
    </row>
  </sheetData>
  <mergeCells count="17">
    <mergeCell ref="A21:G21"/>
    <mergeCell ref="C23:D23"/>
    <mergeCell ref="C26:D26"/>
    <mergeCell ref="C31:D31"/>
    <mergeCell ref="C27:D27"/>
    <mergeCell ref="C28:D28"/>
    <mergeCell ref="C29:D29"/>
    <mergeCell ref="C30:D30"/>
    <mergeCell ref="C11:D11"/>
    <mergeCell ref="C12:D12"/>
    <mergeCell ref="C13:D13"/>
    <mergeCell ref="C14:D14"/>
    <mergeCell ref="A1:G1"/>
    <mergeCell ref="A4:G4"/>
    <mergeCell ref="C6:E6"/>
    <mergeCell ref="C9:E9"/>
    <mergeCell ref="A3:G3"/>
  </mergeCells>
  <phoneticPr fontId="0" type="noConversion"/>
  <pageMargins left="0.56000000000000005" right="0.46" top="0.8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"/>
  <sheetViews>
    <sheetView workbookViewId="0">
      <selection activeCell="A6" sqref="A6:A7"/>
    </sheetView>
  </sheetViews>
  <sheetFormatPr defaultRowHeight="12.75" x14ac:dyDescent="0.2"/>
  <cols>
    <col min="1" max="1" width="11" style="1" customWidth="1"/>
    <col min="2" max="2" width="9.140625" style="2"/>
    <col min="3" max="3" width="9.140625" style="1"/>
    <col min="4" max="4" width="32.28515625" style="1" customWidth="1"/>
    <col min="5" max="6" width="11" style="1" customWidth="1"/>
    <col min="7" max="7" width="14" style="1" customWidth="1"/>
    <col min="8" max="16384" width="9.140625" style="1"/>
  </cols>
  <sheetData>
    <row r="1" spans="1:7" ht="33" customHeight="1" x14ac:dyDescent="0.2">
      <c r="A1" s="100" t="s">
        <v>0</v>
      </c>
      <c r="B1" s="101"/>
      <c r="C1" s="101"/>
      <c r="D1" s="101"/>
      <c r="E1" s="101"/>
      <c r="F1" s="101"/>
      <c r="G1" s="102"/>
    </row>
    <row r="2" spans="1:7" ht="15.75" x14ac:dyDescent="0.25">
      <c r="A2" s="34"/>
      <c r="B2" s="35"/>
      <c r="C2" s="36"/>
      <c r="D2" s="36"/>
      <c r="E2" s="36"/>
      <c r="F2" s="36"/>
      <c r="G2" s="37"/>
    </row>
    <row r="3" spans="1:7" ht="15.75" x14ac:dyDescent="0.25">
      <c r="A3" s="38"/>
      <c r="B3" s="39"/>
      <c r="C3" s="40"/>
      <c r="D3" s="40"/>
      <c r="E3" s="40"/>
      <c r="F3" s="40"/>
      <c r="G3" s="5"/>
    </row>
    <row r="4" spans="1:7" ht="18" x14ac:dyDescent="0.25">
      <c r="A4" s="103" t="s">
        <v>1</v>
      </c>
      <c r="B4" s="104"/>
      <c r="C4" s="104"/>
      <c r="D4" s="104"/>
      <c r="E4" s="104"/>
      <c r="F4" s="104"/>
      <c r="G4" s="105"/>
    </row>
    <row r="5" spans="1:7" ht="15.75" x14ac:dyDescent="0.25">
      <c r="A5" s="21"/>
      <c r="B5" s="32"/>
      <c r="C5" s="33"/>
      <c r="D5" s="33"/>
      <c r="E5" s="33"/>
      <c r="F5" s="33"/>
      <c r="G5" s="22"/>
    </row>
    <row r="6" spans="1:7" ht="14.25" x14ac:dyDescent="0.2">
      <c r="A6" s="23" t="s">
        <v>2</v>
      </c>
      <c r="B6" s="31" t="s">
        <v>3</v>
      </c>
      <c r="C6" s="106" t="s">
        <v>4</v>
      </c>
      <c r="D6" s="106"/>
      <c r="E6" s="24"/>
      <c r="F6" s="24"/>
      <c r="G6" s="25"/>
    </row>
    <row r="7" spans="1:7" ht="14.25" x14ac:dyDescent="0.2">
      <c r="A7" s="26" t="s">
        <v>5</v>
      </c>
      <c r="B7" s="8"/>
      <c r="C7" s="27"/>
      <c r="D7" s="27"/>
      <c r="E7" s="27"/>
      <c r="F7" s="27"/>
      <c r="G7" s="9"/>
    </row>
    <row r="8" spans="1:7" ht="15.75" x14ac:dyDescent="0.25">
      <c r="A8" s="21"/>
      <c r="B8" s="32"/>
      <c r="C8" s="33"/>
      <c r="D8" s="33"/>
      <c r="E8" s="33"/>
      <c r="F8" s="33"/>
      <c r="G8" s="22"/>
    </row>
    <row r="9" spans="1:7" x14ac:dyDescent="0.2">
      <c r="A9" s="10">
        <v>0.50429999999999997</v>
      </c>
      <c r="B9" s="11">
        <v>177</v>
      </c>
      <c r="C9" s="98" t="s">
        <v>6</v>
      </c>
      <c r="D9" s="99"/>
      <c r="E9" s="49"/>
      <c r="F9" s="49"/>
      <c r="G9" s="22"/>
    </row>
    <row r="10" spans="1:7" ht="15.75" x14ac:dyDescent="0.25">
      <c r="A10" s="10">
        <v>0.26779999999999998</v>
      </c>
      <c r="B10" s="12">
        <v>94</v>
      </c>
      <c r="C10" s="13" t="s">
        <v>7</v>
      </c>
      <c r="D10" s="5"/>
      <c r="E10" s="40"/>
      <c r="F10" s="40"/>
      <c r="G10" s="22"/>
    </row>
    <row r="11" spans="1:7" ht="15.75" x14ac:dyDescent="0.25">
      <c r="A11" s="10">
        <v>2.5600000000000001E-2</v>
      </c>
      <c r="B11" s="11">
        <v>9</v>
      </c>
      <c r="C11" s="98" t="s">
        <v>8</v>
      </c>
      <c r="D11" s="99"/>
      <c r="E11" s="40"/>
      <c r="F11" s="40"/>
      <c r="G11" s="7"/>
    </row>
    <row r="12" spans="1:7" ht="15.75" x14ac:dyDescent="0.25">
      <c r="A12" s="10">
        <v>1.14E-2</v>
      </c>
      <c r="B12" s="11">
        <v>4</v>
      </c>
      <c r="C12" s="98" t="s">
        <v>9</v>
      </c>
      <c r="D12" s="99"/>
      <c r="E12" s="40"/>
      <c r="F12" s="40"/>
      <c r="G12" s="7"/>
    </row>
    <row r="13" spans="1:7" ht="15.75" x14ac:dyDescent="0.25">
      <c r="A13" s="10">
        <v>3.9899999999999998E-2</v>
      </c>
      <c r="B13" s="11">
        <v>14</v>
      </c>
      <c r="C13" s="98" t="s">
        <v>10</v>
      </c>
      <c r="D13" s="99"/>
      <c r="E13" s="40"/>
      <c r="F13" s="40"/>
      <c r="G13" s="7"/>
    </row>
    <row r="14" spans="1:7" ht="15.75" x14ac:dyDescent="0.25">
      <c r="A14" s="10">
        <v>0.151</v>
      </c>
      <c r="B14" s="11">
        <v>53</v>
      </c>
      <c r="C14" s="98" t="s">
        <v>11</v>
      </c>
      <c r="D14" s="99"/>
      <c r="E14" s="40"/>
      <c r="F14" s="40"/>
      <c r="G14" s="7"/>
    </row>
    <row r="15" spans="1:7" ht="15.75" x14ac:dyDescent="0.25">
      <c r="A15" s="21"/>
      <c r="B15" s="32"/>
      <c r="C15" s="33"/>
      <c r="D15" s="33"/>
      <c r="E15" s="33"/>
      <c r="F15" s="33"/>
      <c r="G15" s="22"/>
    </row>
    <row r="16" spans="1:7" x14ac:dyDescent="0.2">
      <c r="A16" s="14">
        <f>SUM(A9:A15)</f>
        <v>1</v>
      </c>
      <c r="B16" s="15">
        <v>351</v>
      </c>
      <c r="C16" s="28"/>
      <c r="D16" s="29"/>
      <c r="E16" s="29"/>
      <c r="F16" s="29"/>
      <c r="G16" s="30"/>
    </row>
    <row r="17" spans="1:8" ht="15.75" x14ac:dyDescent="0.25">
      <c r="A17" s="34"/>
      <c r="B17" s="35"/>
      <c r="C17" s="36"/>
      <c r="D17" s="36"/>
      <c r="E17" s="36"/>
      <c r="F17" s="36"/>
      <c r="G17" s="37"/>
      <c r="H17" s="46"/>
    </row>
    <row r="18" spans="1:8" ht="15.75" x14ac:dyDescent="0.25">
      <c r="A18" s="43"/>
      <c r="B18" s="44"/>
      <c r="C18" s="45"/>
      <c r="D18" s="45"/>
      <c r="E18" s="45"/>
      <c r="F18" s="45"/>
      <c r="G18" s="42"/>
    </row>
    <row r="19" spans="1:8" ht="15.75" x14ac:dyDescent="0.25">
      <c r="A19" s="43"/>
      <c r="B19" s="44"/>
      <c r="C19" s="45"/>
      <c r="D19" s="45"/>
      <c r="E19" s="45"/>
      <c r="F19" s="45"/>
      <c r="G19" s="42"/>
    </row>
    <row r="20" spans="1:8" ht="16.5" customHeight="1" x14ac:dyDescent="0.25">
      <c r="A20" s="38"/>
      <c r="B20" s="39"/>
      <c r="C20" s="40"/>
      <c r="D20" s="40"/>
      <c r="E20" s="40"/>
      <c r="F20" s="40"/>
      <c r="G20" s="5"/>
    </row>
    <row r="21" spans="1:8" ht="27" customHeight="1" x14ac:dyDescent="0.25">
      <c r="A21" s="103" t="s">
        <v>12</v>
      </c>
      <c r="B21" s="104"/>
      <c r="C21" s="104"/>
      <c r="D21" s="104"/>
      <c r="E21" s="104"/>
      <c r="F21" s="104"/>
      <c r="G21" s="105"/>
    </row>
    <row r="22" spans="1:8" ht="15.75" x14ac:dyDescent="0.25">
      <c r="A22" s="21"/>
      <c r="B22" s="32"/>
      <c r="C22" s="33"/>
      <c r="D22" s="33"/>
      <c r="E22" s="33"/>
      <c r="F22" s="33"/>
      <c r="G22" s="22"/>
    </row>
    <row r="23" spans="1:8" ht="29.25" customHeight="1" x14ac:dyDescent="0.2">
      <c r="A23" s="31" t="s">
        <v>13</v>
      </c>
      <c r="B23" s="31" t="s">
        <v>3</v>
      </c>
      <c r="C23" s="111" t="s">
        <v>14</v>
      </c>
      <c r="D23" s="111"/>
      <c r="E23" s="31" t="s">
        <v>15</v>
      </c>
      <c r="F23" s="31" t="s">
        <v>40</v>
      </c>
      <c r="G23" s="60" t="s">
        <v>16</v>
      </c>
    </row>
    <row r="24" spans="1:8" ht="31.5" customHeight="1" x14ac:dyDescent="0.2">
      <c r="A24" s="8" t="s">
        <v>17</v>
      </c>
      <c r="B24" s="8"/>
      <c r="C24" s="26"/>
      <c r="D24" s="9"/>
      <c r="E24" s="64" t="s">
        <v>38</v>
      </c>
      <c r="F24" s="64" t="s">
        <v>38</v>
      </c>
      <c r="G24" s="65" t="s">
        <v>25</v>
      </c>
    </row>
    <row r="25" spans="1:8" ht="15.75" x14ac:dyDescent="0.25">
      <c r="A25" s="21"/>
      <c r="B25" s="32"/>
      <c r="C25" s="33"/>
      <c r="D25" s="33"/>
      <c r="E25" s="33"/>
      <c r="F25" s="33"/>
      <c r="G25" s="22"/>
    </row>
    <row r="26" spans="1:8" x14ac:dyDescent="0.2">
      <c r="A26" s="10">
        <v>9.7299999999999998E-2</v>
      </c>
      <c r="B26" s="12">
        <v>32</v>
      </c>
      <c r="C26" s="109" t="s">
        <v>18</v>
      </c>
      <c r="D26" s="110"/>
      <c r="E26" s="79">
        <v>83630</v>
      </c>
      <c r="F26" s="79">
        <v>2613</v>
      </c>
      <c r="G26" s="67">
        <f t="shared" ref="G26:G33" si="0">E26/$E$35</f>
        <v>8.918849454556313E-2</v>
      </c>
      <c r="H26" s="67"/>
    </row>
    <row r="27" spans="1:8" x14ac:dyDescent="0.2">
      <c r="A27" s="10">
        <v>1.2200000000000001E-2</v>
      </c>
      <c r="B27" s="12">
        <v>4</v>
      </c>
      <c r="C27" s="109" t="s">
        <v>35</v>
      </c>
      <c r="D27" s="110"/>
      <c r="E27" s="68">
        <v>770</v>
      </c>
      <c r="F27" s="68">
        <v>193</v>
      </c>
      <c r="G27" s="67">
        <f t="shared" si="0"/>
        <v>8.2117829487126162E-4</v>
      </c>
      <c r="H27" s="67"/>
    </row>
    <row r="28" spans="1:8" x14ac:dyDescent="0.2">
      <c r="A28" s="10">
        <v>5.7799999999999997E-2</v>
      </c>
      <c r="B28" s="12">
        <v>19</v>
      </c>
      <c r="C28" s="109" t="s">
        <v>19</v>
      </c>
      <c r="D28" s="110"/>
      <c r="E28" s="68">
        <v>26905</v>
      </c>
      <c r="F28" s="68">
        <v>1416</v>
      </c>
      <c r="G28" s="67">
        <f t="shared" si="0"/>
        <v>2.8693249381183498E-2</v>
      </c>
      <c r="H28" s="67"/>
    </row>
    <row r="29" spans="1:8" x14ac:dyDescent="0.2">
      <c r="A29" s="10">
        <v>0.53800000000000003</v>
      </c>
      <c r="B29" s="12">
        <v>177</v>
      </c>
      <c r="C29" s="109" t="s">
        <v>20</v>
      </c>
      <c r="D29" s="110"/>
      <c r="E29" s="68">
        <v>759672</v>
      </c>
      <c r="F29" s="68">
        <v>4292</v>
      </c>
      <c r="G29" s="67">
        <f t="shared" si="0"/>
        <v>0.81016384106680661</v>
      </c>
      <c r="H29" s="67"/>
    </row>
    <row r="30" spans="1:8" x14ac:dyDescent="0.2">
      <c r="A30" s="10">
        <v>0.16109999999999999</v>
      </c>
      <c r="B30" s="12">
        <v>53</v>
      </c>
      <c r="C30" s="109" t="s">
        <v>21</v>
      </c>
      <c r="D30" s="110"/>
      <c r="E30" s="68">
        <v>35456</v>
      </c>
      <c r="F30" s="68">
        <v>669</v>
      </c>
      <c r="G30" s="67">
        <f t="shared" si="0"/>
        <v>3.7812594315526561E-2</v>
      </c>
      <c r="H30" s="67"/>
    </row>
    <row r="31" spans="1:8" x14ac:dyDescent="0.2">
      <c r="A31" s="10">
        <v>7.9000000000000001E-2</v>
      </c>
      <c r="B31" s="12">
        <v>26</v>
      </c>
      <c r="C31" s="109" t="s">
        <v>22</v>
      </c>
      <c r="D31" s="110"/>
      <c r="E31" s="68">
        <v>25355</v>
      </c>
      <c r="F31" s="68">
        <v>975</v>
      </c>
      <c r="G31" s="67">
        <f t="shared" si="0"/>
        <v>2.7040228138260829E-2</v>
      </c>
      <c r="H31" s="67"/>
    </row>
    <row r="32" spans="1:8" x14ac:dyDescent="0.2">
      <c r="A32" s="10">
        <v>1.2200000000000001E-2</v>
      </c>
      <c r="B32" s="12">
        <v>4</v>
      </c>
      <c r="C32" s="109" t="s">
        <v>23</v>
      </c>
      <c r="D32" s="110"/>
      <c r="E32" s="68">
        <v>1790</v>
      </c>
      <c r="F32" s="68">
        <v>447</v>
      </c>
      <c r="G32" s="67">
        <f t="shared" si="0"/>
        <v>1.9089729192461797E-3</v>
      </c>
      <c r="H32" s="67"/>
    </row>
    <row r="33" spans="1:8" x14ac:dyDescent="0.2">
      <c r="A33" s="10">
        <v>4.2599999999999999E-2</v>
      </c>
      <c r="B33" s="12">
        <v>14</v>
      </c>
      <c r="C33" s="109" t="s">
        <v>24</v>
      </c>
      <c r="D33" s="110"/>
      <c r="E33" s="68">
        <v>4099</v>
      </c>
      <c r="F33" s="68">
        <v>293</v>
      </c>
      <c r="G33" s="67">
        <f t="shared" si="0"/>
        <v>4.3714413385419499E-3</v>
      </c>
      <c r="H33" s="67"/>
    </row>
    <row r="34" spans="1:8" ht="15.75" x14ac:dyDescent="0.25">
      <c r="A34" s="21"/>
      <c r="B34" s="47"/>
      <c r="C34" s="48"/>
      <c r="D34" s="48"/>
      <c r="E34" s="33"/>
      <c r="F34" s="33"/>
      <c r="G34" s="22"/>
    </row>
    <row r="35" spans="1:8" x14ac:dyDescent="0.2">
      <c r="A35" s="70">
        <f>SUM(A26:A34)</f>
        <v>1.0002</v>
      </c>
      <c r="B35" s="71">
        <v>329</v>
      </c>
      <c r="C35" s="29"/>
      <c r="D35" s="29"/>
      <c r="E35" s="72">
        <f>SUM(E26:E33)</f>
        <v>937677</v>
      </c>
      <c r="F35" s="72"/>
      <c r="G35" s="73">
        <f>SUM(G26:G33)</f>
        <v>0.99999999999999989</v>
      </c>
    </row>
    <row r="36" spans="1:8" ht="15.75" x14ac:dyDescent="0.25">
      <c r="A36" s="3"/>
      <c r="B36" s="19"/>
      <c r="C36" s="20"/>
      <c r="D36" s="20"/>
      <c r="E36" s="20"/>
      <c r="F36" s="20"/>
      <c r="G36" s="20"/>
    </row>
    <row r="37" spans="1:8" ht="15.75" x14ac:dyDescent="0.25">
      <c r="A37" s="3"/>
      <c r="B37" s="19"/>
      <c r="C37" s="20"/>
      <c r="D37" s="20"/>
      <c r="E37" s="20"/>
      <c r="F37" s="20"/>
      <c r="G37" s="20"/>
    </row>
  </sheetData>
  <mergeCells count="18">
    <mergeCell ref="C27:D27"/>
    <mergeCell ref="A1:G1"/>
    <mergeCell ref="A4:G4"/>
    <mergeCell ref="C6:D6"/>
    <mergeCell ref="C9:D9"/>
    <mergeCell ref="C11:D11"/>
    <mergeCell ref="C12:D12"/>
    <mergeCell ref="C13:D13"/>
    <mergeCell ref="C14:D14"/>
    <mergeCell ref="A21:G21"/>
    <mergeCell ref="C23:D23"/>
    <mergeCell ref="C26:D26"/>
    <mergeCell ref="C32:D32"/>
    <mergeCell ref="C33:D33"/>
    <mergeCell ref="C28:D28"/>
    <mergeCell ref="C29:D29"/>
    <mergeCell ref="C30:D30"/>
    <mergeCell ref="C31:D31"/>
  </mergeCells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workbookViewId="0">
      <selection activeCell="K30" sqref="K30"/>
    </sheetView>
  </sheetViews>
  <sheetFormatPr defaultRowHeight="12.75" x14ac:dyDescent="0.2"/>
  <cols>
    <col min="1" max="1" width="11" style="1" customWidth="1"/>
    <col min="2" max="2" width="9.140625" style="2"/>
    <col min="3" max="3" width="9.140625" style="1"/>
    <col min="4" max="4" width="34.5703125" style="1" customWidth="1"/>
    <col min="5" max="5" width="13.85546875" style="1" customWidth="1"/>
    <col min="6" max="6" width="18" style="1" bestFit="1" customWidth="1"/>
    <col min="7" max="16384" width="9.140625" style="1"/>
  </cols>
  <sheetData>
    <row r="1" spans="1:6" ht="33" customHeight="1" x14ac:dyDescent="0.2">
      <c r="A1" s="100" t="s">
        <v>0</v>
      </c>
      <c r="B1" s="101"/>
      <c r="C1" s="101"/>
      <c r="D1" s="101"/>
      <c r="E1" s="101"/>
      <c r="F1" s="102"/>
    </row>
    <row r="2" spans="1:6" ht="15.75" x14ac:dyDescent="0.25">
      <c r="A2" s="34"/>
      <c r="B2" s="35"/>
      <c r="C2" s="36"/>
      <c r="D2" s="36"/>
      <c r="E2" s="36"/>
      <c r="F2" s="37"/>
    </row>
    <row r="3" spans="1:6" ht="15.75" x14ac:dyDescent="0.25">
      <c r="A3" s="38"/>
      <c r="B3" s="39"/>
      <c r="C3" s="40"/>
      <c r="D3" s="40"/>
      <c r="E3" s="40"/>
      <c r="F3" s="5"/>
    </row>
    <row r="4" spans="1:6" ht="18" x14ac:dyDescent="0.25">
      <c r="A4" s="103" t="s">
        <v>1</v>
      </c>
      <c r="B4" s="104"/>
      <c r="C4" s="104"/>
      <c r="D4" s="104"/>
      <c r="E4" s="104"/>
      <c r="F4" s="105"/>
    </row>
    <row r="5" spans="1:6" ht="15.75" x14ac:dyDescent="0.25">
      <c r="A5" s="21"/>
      <c r="B5" s="32"/>
      <c r="C5" s="33"/>
      <c r="D5" s="33"/>
      <c r="E5" s="33"/>
      <c r="F5" s="22"/>
    </row>
    <row r="6" spans="1:6" ht="14.25" x14ac:dyDescent="0.2">
      <c r="A6" s="23" t="s">
        <v>2</v>
      </c>
      <c r="B6" s="31" t="s">
        <v>3</v>
      </c>
      <c r="C6" s="106" t="s">
        <v>4</v>
      </c>
      <c r="D6" s="106"/>
      <c r="E6" s="106"/>
      <c r="F6" s="25"/>
    </row>
    <row r="7" spans="1:6" ht="14.25" x14ac:dyDescent="0.2">
      <c r="A7" s="26" t="s">
        <v>5</v>
      </c>
      <c r="B7" s="8"/>
      <c r="C7" s="27"/>
      <c r="D7" s="27"/>
      <c r="E7" s="27"/>
      <c r="F7" s="9"/>
    </row>
    <row r="8" spans="1:6" ht="15.75" x14ac:dyDescent="0.25">
      <c r="A8" s="21"/>
      <c r="B8" s="32"/>
      <c r="C8" s="33"/>
      <c r="D8" s="33"/>
      <c r="E8" s="33"/>
      <c r="F8" s="22"/>
    </row>
    <row r="9" spans="1:6" x14ac:dyDescent="0.2">
      <c r="A9" s="10">
        <v>0.50429999999999997</v>
      </c>
      <c r="B9" s="11">
        <v>177</v>
      </c>
      <c r="C9" s="98" t="s">
        <v>6</v>
      </c>
      <c r="D9" s="99"/>
      <c r="E9" s="99"/>
      <c r="F9" s="22"/>
    </row>
    <row r="10" spans="1:6" ht="15.75" x14ac:dyDescent="0.25">
      <c r="A10" s="10">
        <v>0.26779999999999998</v>
      </c>
      <c r="B10" s="12">
        <v>94</v>
      </c>
      <c r="C10" s="13" t="s">
        <v>7</v>
      </c>
      <c r="D10" s="5"/>
      <c r="E10" s="40"/>
      <c r="F10" s="22"/>
    </row>
    <row r="11" spans="1:6" ht="15.75" x14ac:dyDescent="0.25">
      <c r="A11" s="10">
        <v>2.5600000000000001E-2</v>
      </c>
      <c r="B11" s="11">
        <v>9</v>
      </c>
      <c r="C11" s="98" t="s">
        <v>8</v>
      </c>
      <c r="D11" s="99"/>
      <c r="E11" s="33"/>
      <c r="F11" s="7"/>
    </row>
    <row r="12" spans="1:6" ht="15.75" x14ac:dyDescent="0.25">
      <c r="A12" s="10">
        <v>1.14E-2</v>
      </c>
      <c r="B12" s="11">
        <v>4</v>
      </c>
      <c r="C12" s="98" t="s">
        <v>9</v>
      </c>
      <c r="D12" s="99"/>
      <c r="E12" s="40"/>
      <c r="F12" s="7"/>
    </row>
    <row r="13" spans="1:6" ht="15.75" x14ac:dyDescent="0.25">
      <c r="A13" s="10">
        <v>3.9899999999999998E-2</v>
      </c>
      <c r="B13" s="11">
        <v>14</v>
      </c>
      <c r="C13" s="98" t="s">
        <v>10</v>
      </c>
      <c r="D13" s="99"/>
      <c r="E13" s="40"/>
      <c r="F13" s="7"/>
    </row>
    <row r="14" spans="1:6" ht="15.75" x14ac:dyDescent="0.25">
      <c r="A14" s="10">
        <v>0.151</v>
      </c>
      <c r="B14" s="11">
        <v>53</v>
      </c>
      <c r="C14" s="98" t="s">
        <v>11</v>
      </c>
      <c r="D14" s="99"/>
      <c r="E14" s="40"/>
      <c r="F14" s="7"/>
    </row>
    <row r="15" spans="1:6" ht="15.75" x14ac:dyDescent="0.25">
      <c r="A15" s="6"/>
      <c r="B15" s="4"/>
      <c r="C15" s="41"/>
      <c r="D15" s="33"/>
      <c r="E15" s="33"/>
      <c r="F15" s="22"/>
    </row>
    <row r="16" spans="1:6" x14ac:dyDescent="0.2">
      <c r="A16" s="14">
        <f>SUM(A9:A15)</f>
        <v>1</v>
      </c>
      <c r="B16" s="15">
        <v>351</v>
      </c>
      <c r="C16" s="28"/>
      <c r="D16" s="29"/>
      <c r="E16" s="29"/>
      <c r="F16" s="30"/>
    </row>
    <row r="17" spans="1:7" ht="15.75" x14ac:dyDescent="0.25">
      <c r="A17" s="34"/>
      <c r="B17" s="35"/>
      <c r="C17" s="36"/>
      <c r="D17" s="36"/>
      <c r="E17" s="36"/>
      <c r="F17" s="37"/>
      <c r="G17" s="46"/>
    </row>
    <row r="18" spans="1:7" ht="15.75" x14ac:dyDescent="0.25">
      <c r="A18" s="43"/>
      <c r="B18" s="44"/>
      <c r="C18" s="45"/>
      <c r="D18" s="45"/>
      <c r="E18" s="45"/>
      <c r="F18" s="42"/>
    </row>
    <row r="19" spans="1:7" ht="15.75" x14ac:dyDescent="0.25">
      <c r="A19" s="43"/>
      <c r="B19" s="44"/>
      <c r="C19" s="45"/>
      <c r="D19" s="45"/>
      <c r="E19" s="45"/>
      <c r="F19" s="42"/>
    </row>
    <row r="20" spans="1:7" ht="16.5" customHeight="1" x14ac:dyDescent="0.25">
      <c r="A20" s="38"/>
      <c r="B20" s="39"/>
      <c r="C20" s="40"/>
      <c r="D20" s="40"/>
      <c r="E20" s="40"/>
      <c r="F20" s="5"/>
    </row>
    <row r="21" spans="1:7" ht="27" customHeight="1" x14ac:dyDescent="0.25">
      <c r="A21" s="103" t="s">
        <v>12</v>
      </c>
      <c r="B21" s="104"/>
      <c r="C21" s="104"/>
      <c r="D21" s="104"/>
      <c r="E21" s="104"/>
      <c r="F21" s="105"/>
    </row>
    <row r="22" spans="1:7" ht="15.75" x14ac:dyDescent="0.25">
      <c r="A22" s="21"/>
      <c r="B22" s="32"/>
      <c r="C22" s="33"/>
      <c r="D22" s="33"/>
      <c r="E22" s="33"/>
      <c r="F22" s="22"/>
    </row>
    <row r="23" spans="1:7" ht="18.75" customHeight="1" x14ac:dyDescent="0.2">
      <c r="A23" s="23" t="s">
        <v>13</v>
      </c>
      <c r="B23" s="24" t="s">
        <v>3</v>
      </c>
      <c r="C23" s="106" t="s">
        <v>14</v>
      </c>
      <c r="D23" s="106"/>
      <c r="E23" s="24" t="s">
        <v>15</v>
      </c>
      <c r="F23" s="25" t="s">
        <v>16</v>
      </c>
    </row>
    <row r="24" spans="1:7" ht="23.25" customHeight="1" x14ac:dyDescent="0.2">
      <c r="A24" s="26" t="s">
        <v>17</v>
      </c>
      <c r="B24" s="27"/>
      <c r="C24" s="27"/>
      <c r="D24" s="27"/>
      <c r="E24" s="27" t="s">
        <v>34</v>
      </c>
      <c r="F24" s="9" t="s">
        <v>25</v>
      </c>
    </row>
    <row r="25" spans="1:7" ht="15.75" x14ac:dyDescent="0.25">
      <c r="A25" s="21"/>
      <c r="B25" s="32"/>
      <c r="C25" s="33"/>
      <c r="D25" s="33"/>
      <c r="E25" s="33"/>
      <c r="F25" s="22"/>
    </row>
    <row r="26" spans="1:7" x14ac:dyDescent="0.2">
      <c r="A26" s="10">
        <v>9.7299999999999998E-2</v>
      </c>
      <c r="B26" s="12">
        <v>32</v>
      </c>
      <c r="C26" s="109" t="s">
        <v>18</v>
      </c>
      <c r="D26" s="110"/>
      <c r="E26" s="61">
        <v>85539</v>
      </c>
      <c r="F26" s="62">
        <v>0.09</v>
      </c>
    </row>
    <row r="27" spans="1:7" x14ac:dyDescent="0.2">
      <c r="A27" s="10">
        <v>1.2200000000000001E-2</v>
      </c>
      <c r="B27" s="12">
        <v>4</v>
      </c>
      <c r="C27" s="109" t="s">
        <v>35</v>
      </c>
      <c r="D27" s="110"/>
      <c r="E27" s="63">
        <v>790</v>
      </c>
      <c r="F27" s="62">
        <v>8.0000000000000004E-4</v>
      </c>
    </row>
    <row r="28" spans="1:7" x14ac:dyDescent="0.2">
      <c r="A28" s="10">
        <v>5.7799999999999997E-2</v>
      </c>
      <c r="B28" s="12">
        <v>19</v>
      </c>
      <c r="C28" s="109" t="s">
        <v>19</v>
      </c>
      <c r="D28" s="110"/>
      <c r="E28" s="61">
        <v>26904</v>
      </c>
      <c r="F28" s="62">
        <v>2.8299999999999999E-2</v>
      </c>
    </row>
    <row r="29" spans="1:7" x14ac:dyDescent="0.2">
      <c r="A29" s="10">
        <v>0.53800000000000003</v>
      </c>
      <c r="B29" s="12">
        <v>177</v>
      </c>
      <c r="C29" s="109" t="s">
        <v>20</v>
      </c>
      <c r="D29" s="110"/>
      <c r="E29" s="61">
        <v>770138</v>
      </c>
      <c r="F29" s="62">
        <v>0.81030000000000002</v>
      </c>
    </row>
    <row r="30" spans="1:7" x14ac:dyDescent="0.2">
      <c r="A30" s="10">
        <v>0.16109999999999999</v>
      </c>
      <c r="B30" s="12">
        <v>53</v>
      </c>
      <c r="C30" s="109" t="s">
        <v>21</v>
      </c>
      <c r="D30" s="110"/>
      <c r="E30" s="61">
        <v>35995</v>
      </c>
      <c r="F30" s="62">
        <v>3.7900000000000003E-2</v>
      </c>
    </row>
    <row r="31" spans="1:7" x14ac:dyDescent="0.2">
      <c r="A31" s="10">
        <v>7.9000000000000001E-2</v>
      </c>
      <c r="B31" s="12">
        <v>26</v>
      </c>
      <c r="C31" s="109" t="s">
        <v>22</v>
      </c>
      <c r="D31" s="110"/>
      <c r="E31" s="61">
        <v>25093</v>
      </c>
      <c r="F31" s="62">
        <v>2.64E-2</v>
      </c>
    </row>
    <row r="32" spans="1:7" x14ac:dyDescent="0.2">
      <c r="A32" s="10">
        <v>1.2200000000000001E-2</v>
      </c>
      <c r="B32" s="12">
        <v>4</v>
      </c>
      <c r="C32" s="109" t="s">
        <v>23</v>
      </c>
      <c r="D32" s="110"/>
      <c r="E32" s="61">
        <v>1764</v>
      </c>
      <c r="F32" s="62">
        <v>1.9E-3</v>
      </c>
    </row>
    <row r="33" spans="1:6" x14ac:dyDescent="0.2">
      <c r="A33" s="10">
        <v>4.2599999999999999E-2</v>
      </c>
      <c r="B33" s="12">
        <v>14</v>
      </c>
      <c r="C33" s="109" t="s">
        <v>24</v>
      </c>
      <c r="D33" s="110"/>
      <c r="E33" s="61">
        <v>4190</v>
      </c>
      <c r="F33" s="62">
        <v>4.4000000000000003E-3</v>
      </c>
    </row>
    <row r="34" spans="1:6" ht="15.75" x14ac:dyDescent="0.25">
      <c r="A34" s="21"/>
      <c r="B34" s="47"/>
      <c r="C34" s="48"/>
      <c r="D34" s="48"/>
      <c r="E34" s="33"/>
      <c r="F34" s="22"/>
    </row>
    <row r="35" spans="1:6" x14ac:dyDescent="0.2">
      <c r="A35" s="16">
        <f>SUM(A26:A34)</f>
        <v>1.0002</v>
      </c>
      <c r="B35" s="15">
        <v>329</v>
      </c>
      <c r="C35" s="28"/>
      <c r="D35" s="30"/>
      <c r="E35" s="17">
        <v>950413</v>
      </c>
      <c r="F35" s="18">
        <f>SUM(F26:F33)</f>
        <v>1</v>
      </c>
    </row>
    <row r="36" spans="1:6" ht="15.75" x14ac:dyDescent="0.25">
      <c r="A36" s="3"/>
      <c r="B36" s="19"/>
      <c r="C36" s="20"/>
      <c r="D36" s="20"/>
      <c r="E36" s="20"/>
      <c r="F36" s="20"/>
    </row>
    <row r="37" spans="1:6" ht="15.75" x14ac:dyDescent="0.25">
      <c r="A37" s="3"/>
      <c r="B37" s="19"/>
      <c r="C37" s="20"/>
      <c r="D37" s="20"/>
      <c r="E37" s="20"/>
      <c r="F37" s="20"/>
    </row>
  </sheetData>
  <mergeCells count="18">
    <mergeCell ref="C32:D32"/>
    <mergeCell ref="C33:D33"/>
    <mergeCell ref="C28:D28"/>
    <mergeCell ref="C29:D29"/>
    <mergeCell ref="C30:D30"/>
    <mergeCell ref="C31:D31"/>
    <mergeCell ref="C23:D23"/>
    <mergeCell ref="C26:D26"/>
    <mergeCell ref="C27:D27"/>
    <mergeCell ref="C11:D11"/>
    <mergeCell ref="C12:D12"/>
    <mergeCell ref="C13:D13"/>
    <mergeCell ref="C14:D14"/>
    <mergeCell ref="A1:F1"/>
    <mergeCell ref="A4:F4"/>
    <mergeCell ref="C6:E6"/>
    <mergeCell ref="C9:E9"/>
    <mergeCell ref="A21:F21"/>
  </mergeCells>
  <phoneticPr fontId="9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9"/>
  <sheetViews>
    <sheetView workbookViewId="0">
      <selection activeCell="L29" sqref="L29"/>
    </sheetView>
  </sheetViews>
  <sheetFormatPr defaultRowHeight="12.75" x14ac:dyDescent="0.2"/>
  <cols>
    <col min="1" max="1" width="11" style="1" customWidth="1"/>
    <col min="2" max="2" width="9.140625" style="2"/>
    <col min="3" max="3" width="9.140625" style="1"/>
    <col min="4" max="4" width="32.28515625" style="1" customWidth="1"/>
    <col min="5" max="6" width="11" style="1" customWidth="1"/>
    <col min="7" max="7" width="14" style="1" customWidth="1"/>
    <col min="8" max="16384" width="9.140625" style="1"/>
  </cols>
  <sheetData>
    <row r="1" spans="1:7" ht="33" customHeight="1" x14ac:dyDescent="0.2">
      <c r="A1" s="100" t="s">
        <v>0</v>
      </c>
      <c r="B1" s="101"/>
      <c r="C1" s="101"/>
      <c r="D1" s="101"/>
      <c r="E1" s="101"/>
      <c r="F1" s="101"/>
      <c r="G1" s="102"/>
    </row>
    <row r="2" spans="1:7" ht="18.75" x14ac:dyDescent="0.3">
      <c r="A2" s="34"/>
      <c r="B2" s="35"/>
      <c r="C2" s="36"/>
      <c r="D2" s="76" t="s">
        <v>36</v>
      </c>
      <c r="E2" s="36"/>
      <c r="F2" s="36"/>
      <c r="G2" s="37"/>
    </row>
    <row r="3" spans="1:7" ht="15.75" x14ac:dyDescent="0.25">
      <c r="A3" s="38"/>
      <c r="B3" s="39"/>
      <c r="C3" s="40"/>
      <c r="D3" s="40"/>
      <c r="E3" s="40"/>
      <c r="F3" s="40"/>
      <c r="G3" s="5"/>
    </row>
    <row r="4" spans="1:7" ht="18" x14ac:dyDescent="0.25">
      <c r="A4" s="103" t="s">
        <v>1</v>
      </c>
      <c r="B4" s="104"/>
      <c r="C4" s="104"/>
      <c r="D4" s="104"/>
      <c r="E4" s="104"/>
      <c r="F4" s="104"/>
      <c r="G4" s="105"/>
    </row>
    <row r="5" spans="1:7" ht="15.75" x14ac:dyDescent="0.25">
      <c r="A5" s="21"/>
      <c r="B5" s="32"/>
      <c r="C5" s="33"/>
      <c r="D5" s="33"/>
      <c r="E5" s="33"/>
      <c r="F5" s="33"/>
      <c r="G5" s="22"/>
    </row>
    <row r="6" spans="1:7" ht="14.25" x14ac:dyDescent="0.2">
      <c r="A6" s="23" t="s">
        <v>2</v>
      </c>
      <c r="B6" s="31" t="s">
        <v>3</v>
      </c>
      <c r="C6" s="106" t="s">
        <v>4</v>
      </c>
      <c r="D6" s="106"/>
      <c r="E6" s="24"/>
      <c r="F6" s="24"/>
      <c r="G6" s="25"/>
    </row>
    <row r="7" spans="1:7" ht="14.25" x14ac:dyDescent="0.2">
      <c r="A7" s="26" t="s">
        <v>5</v>
      </c>
      <c r="B7" s="8"/>
      <c r="C7" s="27"/>
      <c r="D7" s="27"/>
      <c r="E7" s="27"/>
      <c r="F7" s="27"/>
      <c r="G7" s="9"/>
    </row>
    <row r="8" spans="1:7" ht="15.75" x14ac:dyDescent="0.25">
      <c r="A8" s="21"/>
      <c r="B8" s="32"/>
      <c r="C8" s="33"/>
      <c r="D8" s="33"/>
      <c r="E8" s="33"/>
      <c r="F8" s="33"/>
      <c r="G8" s="22"/>
    </row>
    <row r="9" spans="1:7" x14ac:dyDescent="0.2">
      <c r="A9" s="10">
        <f t="shared" ref="A9:A14" si="0">B9/$B$16</f>
        <v>0.49572649572649574</v>
      </c>
      <c r="B9" s="55">
        <v>174</v>
      </c>
      <c r="C9" s="98" t="s">
        <v>6</v>
      </c>
      <c r="D9" s="99"/>
      <c r="E9" s="49"/>
      <c r="F9" s="49"/>
      <c r="G9" s="22"/>
    </row>
    <row r="10" spans="1:7" ht="15.75" x14ac:dyDescent="0.25">
      <c r="A10" s="10">
        <f t="shared" si="0"/>
        <v>0.27350427350427353</v>
      </c>
      <c r="B10" s="55">
        <v>96</v>
      </c>
      <c r="C10" s="13" t="s">
        <v>7</v>
      </c>
      <c r="D10" s="5"/>
      <c r="E10" s="40"/>
      <c r="F10" s="40"/>
      <c r="G10" s="22"/>
    </row>
    <row r="11" spans="1:7" ht="15.75" x14ac:dyDescent="0.25">
      <c r="A11" s="10">
        <f t="shared" si="0"/>
        <v>2.564102564102564E-2</v>
      </c>
      <c r="B11" s="55">
        <v>9</v>
      </c>
      <c r="C11" s="98" t="s">
        <v>8</v>
      </c>
      <c r="D11" s="99"/>
      <c r="E11" s="40"/>
      <c r="F11" s="40"/>
      <c r="G11" s="7"/>
    </row>
    <row r="12" spans="1:7" ht="15.75" x14ac:dyDescent="0.25">
      <c r="A12" s="10">
        <f t="shared" si="0"/>
        <v>1.1396011396011397E-2</v>
      </c>
      <c r="B12" s="55">
        <v>4</v>
      </c>
      <c r="C12" s="98" t="s">
        <v>9</v>
      </c>
      <c r="D12" s="99"/>
      <c r="E12" s="40"/>
      <c r="F12" s="40"/>
      <c r="G12" s="7"/>
    </row>
    <row r="13" spans="1:7" ht="15.75" x14ac:dyDescent="0.25">
      <c r="A13" s="10">
        <f t="shared" si="0"/>
        <v>4.2735042735042736E-2</v>
      </c>
      <c r="B13" s="55">
        <v>15</v>
      </c>
      <c r="C13" s="98" t="s">
        <v>10</v>
      </c>
      <c r="D13" s="99"/>
      <c r="E13" s="40"/>
      <c r="F13" s="40"/>
      <c r="G13" s="7"/>
    </row>
    <row r="14" spans="1:7" ht="15.75" x14ac:dyDescent="0.25">
      <c r="A14" s="10">
        <f t="shared" si="0"/>
        <v>0.150997150997151</v>
      </c>
      <c r="B14" s="55">
        <v>53</v>
      </c>
      <c r="C14" s="98" t="s">
        <v>11</v>
      </c>
      <c r="D14" s="99"/>
      <c r="E14" s="40"/>
      <c r="F14" s="40"/>
      <c r="G14" s="7"/>
    </row>
    <row r="15" spans="1:7" ht="15.75" x14ac:dyDescent="0.25">
      <c r="A15" s="21"/>
      <c r="B15" s="32"/>
      <c r="C15" s="33"/>
      <c r="D15" s="33"/>
      <c r="E15" s="33"/>
      <c r="F15" s="33"/>
      <c r="G15" s="22"/>
    </row>
    <row r="16" spans="1:7" x14ac:dyDescent="0.2">
      <c r="A16" s="14">
        <f>SUM(A9:A15)</f>
        <v>1</v>
      </c>
      <c r="B16" s="15">
        <f>SUM(B9:B14)</f>
        <v>351</v>
      </c>
      <c r="C16" s="28"/>
      <c r="D16" s="29"/>
      <c r="E16" s="29"/>
      <c r="F16" s="29"/>
      <c r="G16" s="30"/>
    </row>
    <row r="17" spans="1:8" ht="15.75" x14ac:dyDescent="0.25">
      <c r="A17" s="34"/>
      <c r="B17" s="35"/>
      <c r="C17" s="36"/>
      <c r="D17" s="36"/>
      <c r="E17" s="36"/>
      <c r="F17" s="36"/>
      <c r="G17" s="37"/>
      <c r="H17" s="46"/>
    </row>
    <row r="18" spans="1:8" ht="15.75" x14ac:dyDescent="0.25">
      <c r="A18" s="43"/>
      <c r="B18" s="44"/>
      <c r="C18" s="45"/>
      <c r="D18" s="45"/>
      <c r="E18" s="45"/>
      <c r="F18" s="45"/>
      <c r="G18" s="42"/>
    </row>
    <row r="19" spans="1:8" ht="15.75" x14ac:dyDescent="0.25">
      <c r="A19" s="43"/>
      <c r="B19" s="44"/>
      <c r="C19" s="45"/>
      <c r="D19" s="45"/>
      <c r="E19" s="45"/>
      <c r="F19" s="45"/>
      <c r="G19" s="42"/>
    </row>
    <row r="20" spans="1:8" ht="16.5" customHeight="1" x14ac:dyDescent="0.25">
      <c r="A20" s="38"/>
      <c r="B20" s="39"/>
      <c r="C20" s="40"/>
      <c r="D20" s="40"/>
      <c r="E20" s="40"/>
      <c r="F20" s="40"/>
      <c r="G20" s="5"/>
    </row>
    <row r="21" spans="1:8" ht="27" customHeight="1" x14ac:dyDescent="0.25">
      <c r="A21" s="103" t="s">
        <v>37</v>
      </c>
      <c r="B21" s="104"/>
      <c r="C21" s="104"/>
      <c r="D21" s="104"/>
      <c r="E21" s="104"/>
      <c r="F21" s="104"/>
      <c r="G21" s="105"/>
    </row>
    <row r="22" spans="1:8" ht="15.75" x14ac:dyDescent="0.25">
      <c r="A22" s="21"/>
      <c r="B22" s="32"/>
      <c r="C22" s="33"/>
      <c r="D22" s="33"/>
      <c r="E22" s="33"/>
      <c r="F22" s="33"/>
      <c r="G22" s="22"/>
    </row>
    <row r="23" spans="1:8" ht="29.25" customHeight="1" x14ac:dyDescent="0.2">
      <c r="A23" s="31" t="s">
        <v>13</v>
      </c>
      <c r="B23" s="31" t="s">
        <v>3</v>
      </c>
      <c r="C23" s="111" t="s">
        <v>14</v>
      </c>
      <c r="D23" s="111"/>
      <c r="E23" s="31" t="s">
        <v>15</v>
      </c>
      <c r="F23" s="31" t="s">
        <v>15</v>
      </c>
      <c r="G23" s="60" t="s">
        <v>16</v>
      </c>
    </row>
    <row r="24" spans="1:8" ht="31.5" customHeight="1" x14ac:dyDescent="0.2">
      <c r="A24" s="8" t="s">
        <v>17</v>
      </c>
      <c r="B24" s="8"/>
      <c r="C24" s="26"/>
      <c r="D24" s="9"/>
      <c r="E24" s="64" t="s">
        <v>38</v>
      </c>
      <c r="F24" s="64" t="s">
        <v>39</v>
      </c>
      <c r="G24" s="65" t="s">
        <v>25</v>
      </c>
    </row>
    <row r="25" spans="1:8" ht="15.75" x14ac:dyDescent="0.25">
      <c r="A25" s="21"/>
      <c r="B25" s="32"/>
      <c r="C25" s="33"/>
      <c r="D25" s="33"/>
      <c r="E25" s="33"/>
      <c r="F25" s="33"/>
      <c r="G25" s="22"/>
    </row>
    <row r="26" spans="1:8" x14ac:dyDescent="0.2">
      <c r="A26" s="10">
        <f>B26/$B$35</f>
        <v>0.10091743119266056</v>
      </c>
      <c r="B26" s="12">
        <v>33</v>
      </c>
      <c r="C26" s="109" t="s">
        <v>18</v>
      </c>
      <c r="D26" s="110"/>
      <c r="E26" s="66">
        <v>86360</v>
      </c>
      <c r="F26" s="66">
        <v>84524</v>
      </c>
      <c r="G26" s="67">
        <f>F26/$F$35</f>
        <v>9.0219271982435192E-2</v>
      </c>
      <c r="H26" s="67"/>
    </row>
    <row r="27" spans="1:8" x14ac:dyDescent="0.2">
      <c r="A27" s="10">
        <f t="shared" ref="A27:A33" si="1">B27/$B$35</f>
        <v>1.5290519877675841E-2</v>
      </c>
      <c r="B27" s="12">
        <v>5</v>
      </c>
      <c r="C27" s="109" t="s">
        <v>35</v>
      </c>
      <c r="D27" s="110"/>
      <c r="E27" s="68">
        <v>770</v>
      </c>
      <c r="F27" s="69">
        <v>1015</v>
      </c>
      <c r="G27" s="67">
        <f t="shared" ref="G27:G32" si="2">F27/$F$35</f>
        <v>1.0833912387271274E-3</v>
      </c>
      <c r="H27" s="67"/>
    </row>
    <row r="28" spans="1:8" x14ac:dyDescent="0.2">
      <c r="A28" s="10">
        <f t="shared" si="1"/>
        <v>5.8103975535168197E-2</v>
      </c>
      <c r="B28" s="12">
        <v>19</v>
      </c>
      <c r="C28" s="109" t="s">
        <v>19</v>
      </c>
      <c r="D28" s="110"/>
      <c r="E28" s="68">
        <v>26905</v>
      </c>
      <c r="F28" s="69">
        <v>25548</v>
      </c>
      <c r="G28" s="67">
        <f t="shared" si="2"/>
        <v>2.7269437800000639E-2</v>
      </c>
      <c r="H28" s="67"/>
    </row>
    <row r="29" spans="1:8" x14ac:dyDescent="0.2">
      <c r="A29" s="10">
        <f t="shared" si="1"/>
        <v>0.5321100917431193</v>
      </c>
      <c r="B29" s="12">
        <v>174</v>
      </c>
      <c r="C29" s="109" t="s">
        <v>20</v>
      </c>
      <c r="D29" s="110"/>
      <c r="E29" s="68">
        <v>759672</v>
      </c>
      <c r="F29" s="69">
        <v>763278</v>
      </c>
      <c r="G29" s="67">
        <f t="shared" si="2"/>
        <v>0.81470807676173829</v>
      </c>
      <c r="H29" s="67"/>
    </row>
    <row r="30" spans="1:8" x14ac:dyDescent="0.2">
      <c r="A30" s="10">
        <f t="shared" si="1"/>
        <v>0.1620795107033639</v>
      </c>
      <c r="B30" s="12">
        <v>53</v>
      </c>
      <c r="C30" s="109" t="s">
        <v>21</v>
      </c>
      <c r="D30" s="110"/>
      <c r="E30" s="68">
        <v>35456</v>
      </c>
      <c r="F30" s="69">
        <v>33750</v>
      </c>
      <c r="G30" s="67">
        <f t="shared" si="2"/>
        <v>3.6024092913340446E-2</v>
      </c>
      <c r="H30" s="67"/>
    </row>
    <row r="31" spans="1:8" x14ac:dyDescent="0.2">
      <c r="A31" s="10">
        <f t="shared" si="1"/>
        <v>7.9510703363914373E-2</v>
      </c>
      <c r="B31" s="12">
        <v>26</v>
      </c>
      <c r="C31" s="109" t="s">
        <v>22</v>
      </c>
      <c r="D31" s="110"/>
      <c r="E31" s="68">
        <v>25355</v>
      </c>
      <c r="F31" s="69">
        <v>24398</v>
      </c>
      <c r="G31" s="67">
        <f t="shared" si="2"/>
        <v>2.6041950189620151E-2</v>
      </c>
      <c r="H31" s="67"/>
    </row>
    <row r="32" spans="1:8" x14ac:dyDescent="0.2">
      <c r="A32" s="10">
        <f t="shared" si="1"/>
        <v>1.2232415902140673E-2</v>
      </c>
      <c r="B32" s="12">
        <v>4</v>
      </c>
      <c r="C32" s="109" t="s">
        <v>23</v>
      </c>
      <c r="D32" s="110"/>
      <c r="E32" s="68">
        <v>1790</v>
      </c>
      <c r="F32" s="69">
        <v>1101</v>
      </c>
      <c r="G32" s="67">
        <f t="shared" si="2"/>
        <v>1.1751859643729726E-3</v>
      </c>
      <c r="H32" s="67"/>
    </row>
    <row r="33" spans="1:8" x14ac:dyDescent="0.2">
      <c r="A33" s="10">
        <f t="shared" si="1"/>
        <v>3.9755351681957186E-2</v>
      </c>
      <c r="B33" s="12">
        <v>13</v>
      </c>
      <c r="C33" s="109" t="s">
        <v>24</v>
      </c>
      <c r="D33" s="110"/>
      <c r="E33" s="68">
        <v>4099</v>
      </c>
      <c r="F33" s="69">
        <v>3259</v>
      </c>
      <c r="G33" s="67">
        <f>E33/$E$35</f>
        <v>4.3587510514064651E-3</v>
      </c>
      <c r="H33" s="67"/>
    </row>
    <row r="34" spans="1:8" ht="15.75" x14ac:dyDescent="0.25">
      <c r="A34" s="21"/>
      <c r="B34" s="47"/>
      <c r="C34" s="48"/>
      <c r="D34" s="48"/>
      <c r="E34" s="33"/>
      <c r="F34" s="33"/>
      <c r="G34" s="22"/>
    </row>
    <row r="35" spans="1:8" x14ac:dyDescent="0.2">
      <c r="A35" s="70">
        <f>SUM(A26:A34)</f>
        <v>1</v>
      </c>
      <c r="B35" s="71">
        <f>SUM(B26:B33)</f>
        <v>327</v>
      </c>
      <c r="C35" s="29"/>
      <c r="D35" s="29"/>
      <c r="E35" s="72">
        <f>SUM(E26:E33)</f>
        <v>940407</v>
      </c>
      <c r="F35" s="72">
        <f>SUM(F26:F33)</f>
        <v>936873</v>
      </c>
      <c r="G35" s="73">
        <f>SUM(G26:G33)</f>
        <v>1.0008801579016413</v>
      </c>
    </row>
    <row r="36" spans="1:8" ht="15.75" x14ac:dyDescent="0.25">
      <c r="A36" s="3"/>
      <c r="B36" s="19"/>
      <c r="C36" s="20"/>
      <c r="D36" s="20"/>
      <c r="E36" s="20"/>
      <c r="F36" s="20"/>
      <c r="G36" s="20"/>
    </row>
    <row r="37" spans="1:8" ht="15.75" x14ac:dyDescent="0.25">
      <c r="A37" s="3"/>
      <c r="B37" s="19"/>
      <c r="C37" s="20"/>
      <c r="D37" s="20"/>
      <c r="E37" s="20"/>
      <c r="F37" s="77"/>
      <c r="G37" s="20"/>
    </row>
    <row r="39" spans="1:8" x14ac:dyDescent="0.2">
      <c r="F39" s="78"/>
    </row>
  </sheetData>
  <mergeCells count="18">
    <mergeCell ref="C32:D32"/>
    <mergeCell ref="C33:D33"/>
    <mergeCell ref="C28:D28"/>
    <mergeCell ref="C29:D29"/>
    <mergeCell ref="C30:D30"/>
    <mergeCell ref="C31:D31"/>
    <mergeCell ref="C23:D23"/>
    <mergeCell ref="C26:D26"/>
    <mergeCell ref="C27:D27"/>
    <mergeCell ref="C11:D11"/>
    <mergeCell ref="C12:D12"/>
    <mergeCell ref="C13:D13"/>
    <mergeCell ref="C14:D14"/>
    <mergeCell ref="A1:G1"/>
    <mergeCell ref="A4:G4"/>
    <mergeCell ref="C6:D6"/>
    <mergeCell ref="C9:D9"/>
    <mergeCell ref="A21:G21"/>
  </mergeCells>
  <phoneticPr fontId="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workbookViewId="0">
      <selection activeCell="L28" sqref="L28"/>
    </sheetView>
  </sheetViews>
  <sheetFormatPr defaultRowHeight="12.75" x14ac:dyDescent="0.2"/>
  <cols>
    <col min="1" max="1" width="10.7109375" bestFit="1" customWidth="1"/>
    <col min="2" max="2" width="8.42578125" bestFit="1" customWidth="1"/>
    <col min="4" max="4" width="32.42578125" customWidth="1"/>
    <col min="5" max="5" width="11.85546875" customWidth="1"/>
    <col min="6" max="6" width="11" bestFit="1" customWidth="1"/>
    <col min="7" max="7" width="20.7109375" customWidth="1"/>
  </cols>
  <sheetData>
    <row r="1" spans="1:7" ht="18" x14ac:dyDescent="0.25">
      <c r="A1" s="103" t="s">
        <v>1</v>
      </c>
      <c r="B1" s="104"/>
      <c r="C1" s="104"/>
      <c r="D1" s="104"/>
      <c r="E1" s="104"/>
      <c r="F1" s="104"/>
      <c r="G1" s="105"/>
    </row>
    <row r="2" spans="1:7" ht="15.75" customHeight="1" x14ac:dyDescent="0.25">
      <c r="A2" s="112" t="s">
        <v>33</v>
      </c>
      <c r="B2" s="113"/>
      <c r="C2" s="113"/>
      <c r="D2" s="113"/>
      <c r="E2" s="113"/>
      <c r="F2" s="113"/>
      <c r="G2" s="114"/>
    </row>
    <row r="3" spans="1:7" ht="14.25" x14ac:dyDescent="0.2">
      <c r="A3" s="23" t="s">
        <v>2</v>
      </c>
      <c r="B3" s="31" t="s">
        <v>3</v>
      </c>
      <c r="C3" s="106" t="s">
        <v>4</v>
      </c>
      <c r="D3" s="106"/>
      <c r="E3" s="24"/>
      <c r="F3" s="24"/>
      <c r="G3" s="25"/>
    </row>
    <row r="4" spans="1:7" ht="14.25" x14ac:dyDescent="0.2">
      <c r="A4" s="26" t="s">
        <v>5</v>
      </c>
      <c r="B4" s="8"/>
      <c r="C4" s="27"/>
      <c r="D4" s="27"/>
      <c r="E4" s="27"/>
      <c r="F4" s="27"/>
      <c r="G4" s="9"/>
    </row>
    <row r="5" spans="1:7" ht="15.75" x14ac:dyDescent="0.25">
      <c r="A5" s="21"/>
      <c r="B5" s="32"/>
      <c r="C5" s="33"/>
      <c r="D5" s="33"/>
      <c r="E5" s="33"/>
      <c r="F5" s="33"/>
      <c r="G5" s="22"/>
    </row>
    <row r="6" spans="1:7" x14ac:dyDescent="0.2">
      <c r="A6" s="10">
        <f t="shared" ref="A6:A11" si="0">B6/$B$13</f>
        <v>0.49002849002849003</v>
      </c>
      <c r="B6" s="55">
        <v>172</v>
      </c>
      <c r="C6" s="98" t="s">
        <v>6</v>
      </c>
      <c r="D6" s="99"/>
      <c r="E6" s="49"/>
      <c r="F6" s="49"/>
      <c r="G6" s="22"/>
    </row>
    <row r="7" spans="1:7" ht="15.75" x14ac:dyDescent="0.25">
      <c r="A7" s="10">
        <f t="shared" si="0"/>
        <v>0.28205128205128205</v>
      </c>
      <c r="B7" s="55">
        <v>99</v>
      </c>
      <c r="C7" s="13" t="s">
        <v>7</v>
      </c>
      <c r="D7" s="5"/>
      <c r="E7" s="40"/>
      <c r="F7" s="40"/>
      <c r="G7" s="22"/>
    </row>
    <row r="8" spans="1:7" ht="15.75" x14ac:dyDescent="0.25">
      <c r="A8" s="10">
        <f t="shared" si="0"/>
        <v>2.564102564102564E-2</v>
      </c>
      <c r="B8" s="55">
        <v>9</v>
      </c>
      <c r="C8" s="98" t="s">
        <v>8</v>
      </c>
      <c r="D8" s="99"/>
      <c r="E8" s="40"/>
      <c r="F8" s="40"/>
      <c r="G8" s="7"/>
    </row>
    <row r="9" spans="1:7" ht="15.75" x14ac:dyDescent="0.25">
      <c r="A9" s="10">
        <f t="shared" si="0"/>
        <v>1.1396011396011397E-2</v>
      </c>
      <c r="B9" s="55">
        <v>4</v>
      </c>
      <c r="C9" s="98" t="s">
        <v>9</v>
      </c>
      <c r="D9" s="99"/>
      <c r="E9" s="40"/>
      <c r="F9" s="40"/>
      <c r="G9" s="7"/>
    </row>
    <row r="10" spans="1:7" ht="15.75" x14ac:dyDescent="0.25">
      <c r="A10" s="10">
        <f t="shared" si="0"/>
        <v>3.9886039886039885E-2</v>
      </c>
      <c r="B10" s="55">
        <v>14</v>
      </c>
      <c r="C10" s="56" t="s">
        <v>28</v>
      </c>
      <c r="D10" s="57"/>
      <c r="E10" s="40"/>
      <c r="F10" s="40"/>
      <c r="G10" s="7"/>
    </row>
    <row r="11" spans="1:7" ht="15.75" x14ac:dyDescent="0.25">
      <c r="A11" s="10">
        <f t="shared" si="0"/>
        <v>0.150997150997151</v>
      </c>
      <c r="B11" s="55">
        <v>53</v>
      </c>
      <c r="C11" s="98" t="s">
        <v>11</v>
      </c>
      <c r="D11" s="99"/>
      <c r="E11" s="40"/>
      <c r="F11" s="40"/>
      <c r="G11" s="7"/>
    </row>
    <row r="12" spans="1:7" ht="15.75" x14ac:dyDescent="0.25">
      <c r="A12" s="21"/>
      <c r="B12" s="32"/>
      <c r="C12" s="33"/>
      <c r="D12" s="33"/>
      <c r="E12" s="33"/>
      <c r="F12" s="33"/>
      <c r="G12" s="22"/>
    </row>
    <row r="13" spans="1:7" x14ac:dyDescent="0.2">
      <c r="A13" s="14">
        <f>SUM(A6:A12)</f>
        <v>1</v>
      </c>
      <c r="B13" s="15">
        <f>SUM(B6:B11)</f>
        <v>351</v>
      </c>
      <c r="C13" s="28"/>
      <c r="D13" s="29"/>
      <c r="E13" s="29"/>
      <c r="F13" s="29"/>
      <c r="G13" s="30"/>
    </row>
    <row r="14" spans="1:7" ht="15.75" x14ac:dyDescent="0.25">
      <c r="A14" s="34"/>
      <c r="B14" s="35"/>
      <c r="C14" s="36"/>
      <c r="D14" s="36"/>
      <c r="E14" s="36"/>
      <c r="F14" s="36"/>
      <c r="G14" s="37"/>
    </row>
    <row r="15" spans="1:7" ht="15.75" x14ac:dyDescent="0.25">
      <c r="A15" s="43"/>
      <c r="B15" s="44"/>
      <c r="C15" s="45"/>
      <c r="D15" s="45"/>
      <c r="E15" s="45"/>
      <c r="F15" s="45"/>
      <c r="G15" s="42"/>
    </row>
    <row r="16" spans="1:7" ht="15.75" x14ac:dyDescent="0.25">
      <c r="A16" s="43"/>
      <c r="B16" s="44"/>
      <c r="C16" s="45"/>
      <c r="D16" s="45"/>
      <c r="E16" s="45"/>
      <c r="F16" s="45"/>
      <c r="G16" s="42"/>
    </row>
    <row r="17" spans="1:8" ht="15.75" x14ac:dyDescent="0.25">
      <c r="A17" s="38"/>
      <c r="B17" s="39"/>
      <c r="C17" s="40"/>
      <c r="D17" s="40"/>
      <c r="E17" s="40"/>
      <c r="F17" s="40"/>
      <c r="G17" s="5"/>
    </row>
    <row r="18" spans="1:8" ht="18" x14ac:dyDescent="0.25">
      <c r="A18" s="103" t="s">
        <v>29</v>
      </c>
      <c r="B18" s="104"/>
      <c r="C18" s="104"/>
      <c r="D18" s="104"/>
      <c r="E18" s="104"/>
      <c r="F18" s="104"/>
      <c r="G18" s="105"/>
    </row>
    <row r="19" spans="1:8" ht="15.75" x14ac:dyDescent="0.25">
      <c r="A19" s="21"/>
      <c r="B19" s="32"/>
      <c r="C19" s="33"/>
      <c r="D19" s="33"/>
      <c r="E19" s="58" t="s">
        <v>30</v>
      </c>
      <c r="F19" s="58"/>
      <c r="G19" s="59"/>
    </row>
    <row r="20" spans="1:8" ht="14.25" x14ac:dyDescent="0.2">
      <c r="A20" s="31" t="s">
        <v>13</v>
      </c>
      <c r="B20" s="31" t="s">
        <v>3</v>
      </c>
      <c r="C20" s="111" t="s">
        <v>14</v>
      </c>
      <c r="D20" s="111"/>
      <c r="E20" s="31" t="s">
        <v>15</v>
      </c>
      <c r="F20" s="31" t="s">
        <v>15</v>
      </c>
      <c r="G20" s="60" t="s">
        <v>16</v>
      </c>
    </row>
    <row r="21" spans="1:8" ht="14.25" x14ac:dyDescent="0.2">
      <c r="A21" s="8" t="s">
        <v>17</v>
      </c>
      <c r="B21" s="8"/>
      <c r="C21" s="26"/>
      <c r="D21" s="9"/>
      <c r="E21" s="64"/>
      <c r="F21" s="64"/>
      <c r="G21" s="65" t="s">
        <v>25</v>
      </c>
    </row>
    <row r="22" spans="1:8" ht="15.75" x14ac:dyDescent="0.25">
      <c r="A22" s="21"/>
      <c r="B22" s="32"/>
      <c r="C22" s="33"/>
      <c r="D22" s="33"/>
      <c r="E22" s="33"/>
      <c r="F22" s="33"/>
      <c r="G22" s="22"/>
    </row>
    <row r="23" spans="1:8" x14ac:dyDescent="0.2">
      <c r="A23" s="10">
        <f>B23/$B$31</f>
        <v>0.10461538461538461</v>
      </c>
      <c r="B23" s="55">
        <v>34</v>
      </c>
      <c r="C23" s="109" t="s">
        <v>18</v>
      </c>
      <c r="D23" s="110"/>
      <c r="E23" s="66">
        <v>85401</v>
      </c>
      <c r="F23" s="66">
        <v>84524</v>
      </c>
      <c r="G23" s="67">
        <f>E23/$E$31</f>
        <v>8.6790780772510207E-2</v>
      </c>
      <c r="H23" s="52"/>
    </row>
    <row r="24" spans="1:8" x14ac:dyDescent="0.2">
      <c r="A24" s="10">
        <f t="shared" ref="A24:A29" si="1">B24/$B$31</f>
        <v>5.8461538461538461E-2</v>
      </c>
      <c r="B24" s="55">
        <v>19</v>
      </c>
      <c r="C24" s="109" t="s">
        <v>19</v>
      </c>
      <c r="D24" s="110"/>
      <c r="E24" s="68">
        <v>27641</v>
      </c>
      <c r="F24" s="69">
        <v>25548</v>
      </c>
      <c r="G24" s="67">
        <f t="shared" ref="G24:G29" si="2">E24/$E$31</f>
        <v>2.8090818273005639E-2</v>
      </c>
      <c r="H24" s="52"/>
    </row>
    <row r="25" spans="1:8" x14ac:dyDescent="0.2">
      <c r="A25" s="10">
        <f t="shared" si="1"/>
        <v>0.52923076923076928</v>
      </c>
      <c r="B25" s="55">
        <v>172</v>
      </c>
      <c r="C25" s="109" t="s">
        <v>20</v>
      </c>
      <c r="D25" s="110"/>
      <c r="E25" s="68">
        <v>803962</v>
      </c>
      <c r="F25" s="69">
        <v>763278</v>
      </c>
      <c r="G25" s="67">
        <f t="shared" si="2"/>
        <v>0.81704534714381394</v>
      </c>
      <c r="H25" s="52"/>
    </row>
    <row r="26" spans="1:8" x14ac:dyDescent="0.2">
      <c r="A26" s="10">
        <f t="shared" si="1"/>
        <v>0.17846153846153845</v>
      </c>
      <c r="B26" s="55">
        <f>53+5</f>
        <v>58</v>
      </c>
      <c r="C26" s="109" t="s">
        <v>31</v>
      </c>
      <c r="D26" s="110"/>
      <c r="E26" s="68">
        <v>35674</v>
      </c>
      <c r="F26" s="69">
        <v>33750</v>
      </c>
      <c r="G26" s="67">
        <f t="shared" si="2"/>
        <v>3.6254544013284727E-2</v>
      </c>
      <c r="H26" s="52"/>
    </row>
    <row r="27" spans="1:8" x14ac:dyDescent="0.2">
      <c r="A27" s="10">
        <f t="shared" si="1"/>
        <v>0.08</v>
      </c>
      <c r="B27" s="55">
        <v>26</v>
      </c>
      <c r="C27" s="109" t="s">
        <v>22</v>
      </c>
      <c r="D27" s="110"/>
      <c r="E27" s="68">
        <v>25355</v>
      </c>
      <c r="F27" s="69">
        <v>24398</v>
      </c>
      <c r="G27" s="67">
        <f t="shared" si="2"/>
        <v>2.5767616848596579E-2</v>
      </c>
      <c r="H27" s="52"/>
    </row>
    <row r="28" spans="1:8" x14ac:dyDescent="0.2">
      <c r="A28" s="10">
        <f t="shared" si="1"/>
        <v>1.2307692307692308E-2</v>
      </c>
      <c r="B28" s="55">
        <v>4</v>
      </c>
      <c r="C28" s="109" t="s">
        <v>23</v>
      </c>
      <c r="D28" s="110"/>
      <c r="E28" s="68">
        <v>1764</v>
      </c>
      <c r="F28" s="69">
        <v>1101</v>
      </c>
      <c r="G28" s="67">
        <f t="shared" si="2"/>
        <v>1.7927066109613237E-3</v>
      </c>
      <c r="H28" s="52"/>
    </row>
    <row r="29" spans="1:8" x14ac:dyDescent="0.2">
      <c r="A29" s="10">
        <f t="shared" si="1"/>
        <v>3.6923076923076927E-2</v>
      </c>
      <c r="B29" s="55">
        <v>12</v>
      </c>
      <c r="C29" s="109" t="s">
        <v>32</v>
      </c>
      <c r="D29" s="110"/>
      <c r="E29" s="68">
        <v>4190</v>
      </c>
      <c r="F29" s="69">
        <v>3259</v>
      </c>
      <c r="G29" s="67">
        <f t="shared" si="2"/>
        <v>4.2581863378276337E-3</v>
      </c>
      <c r="H29" s="52"/>
    </row>
    <row r="30" spans="1:8" ht="15.75" x14ac:dyDescent="0.25">
      <c r="A30" s="21"/>
      <c r="B30" s="47"/>
      <c r="C30" s="48"/>
      <c r="D30" s="48"/>
      <c r="E30" s="33"/>
      <c r="F30" s="33"/>
      <c r="G30" s="22"/>
    </row>
    <row r="31" spans="1:8" x14ac:dyDescent="0.2">
      <c r="A31" s="70">
        <f>SUM(A23:A30)</f>
        <v>1</v>
      </c>
      <c r="B31" s="71">
        <f>SUM(B23:B29)</f>
        <v>325</v>
      </c>
      <c r="C31" s="29"/>
      <c r="D31" s="29"/>
      <c r="E31" s="72">
        <f>SUM(E23:E29)</f>
        <v>983987</v>
      </c>
      <c r="F31" s="72">
        <f>SUM(F23:F29)</f>
        <v>935858</v>
      </c>
      <c r="G31" s="73">
        <f>SUM(G23:G29)</f>
        <v>1.0000000000000002</v>
      </c>
    </row>
  </sheetData>
  <mergeCells count="16">
    <mergeCell ref="A1:G1"/>
    <mergeCell ref="C3:D3"/>
    <mergeCell ref="C6:D6"/>
    <mergeCell ref="C8:D8"/>
    <mergeCell ref="C27:D27"/>
    <mergeCell ref="C28:D28"/>
    <mergeCell ref="C29:D29"/>
    <mergeCell ref="A2:G2"/>
    <mergeCell ref="C23:D23"/>
    <mergeCell ref="C24:D24"/>
    <mergeCell ref="C25:D25"/>
    <mergeCell ref="C26:D26"/>
    <mergeCell ref="C9:D9"/>
    <mergeCell ref="C11:D11"/>
    <mergeCell ref="A18:G18"/>
    <mergeCell ref="C20:D20"/>
  </mergeCells>
  <phoneticPr fontId="9" type="noConversion"/>
  <pageMargins left="0.75" right="0.75" top="1" bottom="1" header="0.5" footer="0.5"/>
  <pageSetup orientation="landscape" r:id="rId1"/>
  <headerFooter alignWithMargins="0">
    <oddHeader>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5:C34"/>
  <sheetViews>
    <sheetView workbookViewId="0">
      <selection activeCell="G28" sqref="G28"/>
    </sheetView>
  </sheetViews>
  <sheetFormatPr defaultRowHeight="12.75" x14ac:dyDescent="0.2"/>
  <cols>
    <col min="2" max="2" width="21.42578125" customWidth="1"/>
    <col min="3" max="3" width="48.140625" bestFit="1" customWidth="1"/>
  </cols>
  <sheetData>
    <row r="5" spans="1:3" ht="20.25" x14ac:dyDescent="0.3">
      <c r="A5" s="115" t="s">
        <v>41</v>
      </c>
      <c r="B5" s="115"/>
      <c r="C5" s="115"/>
    </row>
    <row r="6" spans="1:3" ht="18" x14ac:dyDescent="0.25">
      <c r="A6" s="116" t="s">
        <v>1</v>
      </c>
      <c r="B6" s="116"/>
      <c r="C6" s="116"/>
    </row>
    <row r="7" spans="1:3" ht="18" x14ac:dyDescent="0.25">
      <c r="A7" s="87"/>
      <c r="B7" s="87"/>
      <c r="C7" s="87"/>
    </row>
    <row r="8" spans="1:3" ht="14.25" x14ac:dyDescent="0.2">
      <c r="A8" s="81"/>
      <c r="B8" s="88" t="s">
        <v>2</v>
      </c>
      <c r="C8" s="82"/>
    </row>
    <row r="9" spans="1:3" ht="14.25" x14ac:dyDescent="0.2">
      <c r="A9" s="83" t="s">
        <v>3</v>
      </c>
      <c r="B9" s="89" t="s">
        <v>5</v>
      </c>
      <c r="C9" s="84" t="s">
        <v>42</v>
      </c>
    </row>
    <row r="10" spans="1:3" ht="14.25" x14ac:dyDescent="0.2">
      <c r="A10" s="85"/>
      <c r="B10" s="86"/>
      <c r="C10" s="85"/>
    </row>
    <row r="11" spans="1:3" x14ac:dyDescent="0.2">
      <c r="A11">
        <v>172</v>
      </c>
      <c r="B11" s="80">
        <v>0.49002849002849003</v>
      </c>
      <c r="C11" t="s">
        <v>43</v>
      </c>
    </row>
    <row r="12" spans="1:3" x14ac:dyDescent="0.2">
      <c r="A12">
        <v>100</v>
      </c>
      <c r="B12" s="80">
        <v>0.28490028490028491</v>
      </c>
      <c r="C12" t="s">
        <v>44</v>
      </c>
    </row>
    <row r="13" spans="1:3" x14ac:dyDescent="0.2">
      <c r="A13">
        <v>9</v>
      </c>
      <c r="B13" s="80">
        <v>2.564102564102564E-2</v>
      </c>
      <c r="C13" t="s">
        <v>45</v>
      </c>
    </row>
    <row r="14" spans="1:3" x14ac:dyDescent="0.2">
      <c r="A14">
        <v>4</v>
      </c>
      <c r="B14" s="80">
        <v>1.1396011396011397E-2</v>
      </c>
      <c r="C14" t="s">
        <v>9</v>
      </c>
    </row>
    <row r="15" spans="1:3" x14ac:dyDescent="0.2">
      <c r="A15">
        <v>13</v>
      </c>
      <c r="B15" s="80">
        <v>3.7037037037037035E-2</v>
      </c>
      <c r="C15" t="s">
        <v>10</v>
      </c>
    </row>
    <row r="16" spans="1:3" x14ac:dyDescent="0.2">
      <c r="A16">
        <v>51</v>
      </c>
      <c r="B16" s="80">
        <v>0.14529914529914531</v>
      </c>
      <c r="C16" t="s">
        <v>11</v>
      </c>
    </row>
    <row r="17" spans="1:3" x14ac:dyDescent="0.2">
      <c r="A17">
        <v>2</v>
      </c>
      <c r="B17" s="80">
        <v>5.6980056980056983E-3</v>
      </c>
      <c r="C17" t="s">
        <v>46</v>
      </c>
    </row>
    <row r="19" spans="1:3" x14ac:dyDescent="0.2">
      <c r="A19" s="90">
        <v>351</v>
      </c>
      <c r="B19" s="91"/>
      <c r="C19" s="92" t="s">
        <v>47</v>
      </c>
    </row>
    <row r="23" spans="1:3" ht="20.25" x14ac:dyDescent="0.3">
      <c r="A23" s="115" t="s">
        <v>48</v>
      </c>
      <c r="B23" s="115"/>
      <c r="C23" s="115"/>
    </row>
    <row r="24" spans="1:3" ht="18" x14ac:dyDescent="0.25">
      <c r="A24" s="117" t="s">
        <v>49</v>
      </c>
      <c r="B24" s="117"/>
      <c r="C24" s="117"/>
    </row>
    <row r="25" spans="1:3" ht="18" x14ac:dyDescent="0.25">
      <c r="A25" s="93"/>
      <c r="B25" s="93"/>
      <c r="C25" s="93"/>
    </row>
    <row r="26" spans="1:3" x14ac:dyDescent="0.2">
      <c r="A26" s="90" t="s">
        <v>3</v>
      </c>
      <c r="B26" s="91" t="s">
        <v>42</v>
      </c>
      <c r="C26" s="92"/>
    </row>
    <row r="27" spans="1:3" x14ac:dyDescent="0.2">
      <c r="A27">
        <v>172</v>
      </c>
      <c r="B27" t="s">
        <v>50</v>
      </c>
    </row>
    <row r="28" spans="1:3" x14ac:dyDescent="0.2">
      <c r="A28">
        <v>35</v>
      </c>
      <c r="B28" t="s">
        <v>51</v>
      </c>
    </row>
    <row r="29" spans="1:3" x14ac:dyDescent="0.2">
      <c r="A29">
        <v>5</v>
      </c>
      <c r="B29" t="s">
        <v>52</v>
      </c>
    </row>
    <row r="30" spans="1:3" x14ac:dyDescent="0.2">
      <c r="A30">
        <v>18</v>
      </c>
      <c r="B30" t="s">
        <v>53</v>
      </c>
    </row>
    <row r="31" spans="1:3" x14ac:dyDescent="0.2">
      <c r="A31">
        <v>14</v>
      </c>
      <c r="B31" t="s">
        <v>54</v>
      </c>
      <c r="C31" t="s">
        <v>55</v>
      </c>
    </row>
    <row r="32" spans="1:3" x14ac:dyDescent="0.2">
      <c r="A32">
        <v>51</v>
      </c>
      <c r="B32" t="s">
        <v>56</v>
      </c>
    </row>
    <row r="33" spans="1:3" x14ac:dyDescent="0.2">
      <c r="A33">
        <v>29</v>
      </c>
      <c r="B33" t="s">
        <v>57</v>
      </c>
      <c r="C33" t="s">
        <v>58</v>
      </c>
    </row>
    <row r="34" spans="1:3" x14ac:dyDescent="0.2">
      <c r="A34" s="90">
        <v>324</v>
      </c>
      <c r="B34" s="91" t="s">
        <v>59</v>
      </c>
      <c r="C34" s="92"/>
    </row>
  </sheetData>
  <mergeCells count="4">
    <mergeCell ref="A5:C5"/>
    <mergeCell ref="A6:C6"/>
    <mergeCell ref="A23:C23"/>
    <mergeCell ref="A24:C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0"/>
  <sheetViews>
    <sheetView workbookViewId="0">
      <selection sqref="A1:C30"/>
    </sheetView>
  </sheetViews>
  <sheetFormatPr defaultRowHeight="12.75" x14ac:dyDescent="0.2"/>
  <cols>
    <col min="2" max="2" width="17.42578125" customWidth="1"/>
    <col min="3" max="3" width="57.42578125" customWidth="1"/>
    <col min="6" max="6" width="53.28515625" customWidth="1"/>
  </cols>
  <sheetData>
    <row r="1" spans="1:3" ht="20.25" x14ac:dyDescent="0.3">
      <c r="A1" s="115" t="s">
        <v>60</v>
      </c>
      <c r="B1" s="115"/>
      <c r="C1" s="115"/>
    </row>
    <row r="2" spans="1:3" ht="18.75" x14ac:dyDescent="0.3">
      <c r="A2" s="118" t="s">
        <v>1</v>
      </c>
      <c r="B2" s="118"/>
      <c r="C2" s="118"/>
    </row>
    <row r="3" spans="1:3" ht="18" x14ac:dyDescent="0.25">
      <c r="A3" s="87"/>
      <c r="B3" s="87"/>
      <c r="C3" s="87"/>
    </row>
    <row r="4" spans="1:3" ht="14.25" x14ac:dyDescent="0.2">
      <c r="A4" s="81"/>
      <c r="B4" s="88" t="s">
        <v>2</v>
      </c>
      <c r="C4" s="82"/>
    </row>
    <row r="5" spans="1:3" ht="14.25" x14ac:dyDescent="0.2">
      <c r="A5" s="83" t="s">
        <v>3</v>
      </c>
      <c r="B5" s="89" t="s">
        <v>5</v>
      </c>
      <c r="C5" s="84" t="s">
        <v>42</v>
      </c>
    </row>
    <row r="6" spans="1:3" ht="14.25" x14ac:dyDescent="0.2">
      <c r="A6" s="85"/>
      <c r="B6" s="86"/>
      <c r="C6" s="85"/>
    </row>
    <row r="7" spans="1:3" x14ac:dyDescent="0.2">
      <c r="A7">
        <v>172</v>
      </c>
      <c r="B7" s="80">
        <f>A7/$A$15</f>
        <v>0.49002849002849003</v>
      </c>
      <c r="C7" t="s">
        <v>43</v>
      </c>
    </row>
    <row r="8" spans="1:3" x14ac:dyDescent="0.2">
      <c r="A8">
        <v>104</v>
      </c>
      <c r="B8" s="80">
        <f t="shared" ref="B8:B12" si="0">A8/$A$15</f>
        <v>0.29629629629629628</v>
      </c>
      <c r="C8" t="s">
        <v>44</v>
      </c>
    </row>
    <row r="9" spans="1:3" x14ac:dyDescent="0.2">
      <c r="A9">
        <v>9</v>
      </c>
      <c r="B9" s="80">
        <f t="shared" si="0"/>
        <v>2.564102564102564E-2</v>
      </c>
      <c r="C9" t="s">
        <v>45</v>
      </c>
    </row>
    <row r="10" spans="1:3" x14ac:dyDescent="0.2">
      <c r="A10">
        <v>4</v>
      </c>
      <c r="B10" s="80">
        <f t="shared" si="0"/>
        <v>1.1396011396011397E-2</v>
      </c>
      <c r="C10" t="s">
        <v>9</v>
      </c>
    </row>
    <row r="11" spans="1:3" x14ac:dyDescent="0.2">
      <c r="A11">
        <v>13</v>
      </c>
      <c r="B11" s="80">
        <f t="shared" si="0"/>
        <v>3.7037037037037035E-2</v>
      </c>
      <c r="C11" t="s">
        <v>10</v>
      </c>
    </row>
    <row r="12" spans="1:3" x14ac:dyDescent="0.2">
      <c r="A12">
        <v>49</v>
      </c>
      <c r="B12" s="80">
        <f t="shared" si="0"/>
        <v>0.1396011396011396</v>
      </c>
      <c r="C12" t="s">
        <v>11</v>
      </c>
    </row>
    <row r="13" spans="1:3" x14ac:dyDescent="0.2">
      <c r="B13" s="80"/>
    </row>
    <row r="15" spans="1:3" x14ac:dyDescent="0.2">
      <c r="A15" s="90">
        <f>SUM(A7:A12)</f>
        <v>351</v>
      </c>
      <c r="B15" s="91"/>
      <c r="C15" s="92" t="s">
        <v>47</v>
      </c>
    </row>
    <row r="19" spans="1:3" ht="20.25" x14ac:dyDescent="0.3">
      <c r="A19" s="115" t="s">
        <v>60</v>
      </c>
      <c r="B19" s="115"/>
      <c r="C19" s="115"/>
    </row>
    <row r="20" spans="1:3" ht="18" x14ac:dyDescent="0.25">
      <c r="A20" s="117" t="s">
        <v>61</v>
      </c>
      <c r="B20" s="117"/>
      <c r="C20" s="117"/>
    </row>
    <row r="21" spans="1:3" ht="18" x14ac:dyDescent="0.25">
      <c r="A21" s="93"/>
      <c r="B21" s="93"/>
      <c r="C21" s="93"/>
    </row>
    <row r="22" spans="1:3" x14ac:dyDescent="0.2">
      <c r="A22" s="90" t="s">
        <v>3</v>
      </c>
      <c r="B22" s="91" t="s">
        <v>42</v>
      </c>
      <c r="C22" s="92"/>
    </row>
    <row r="23" spans="1:3" x14ac:dyDescent="0.2">
      <c r="A23" s="97">
        <v>172</v>
      </c>
      <c r="B23" s="80">
        <f>A23/$A$30</f>
        <v>0.53582554517133951</v>
      </c>
      <c r="C23" t="s">
        <v>50</v>
      </c>
    </row>
    <row r="24" spans="1:3" x14ac:dyDescent="0.2">
      <c r="A24" s="97">
        <v>37</v>
      </c>
      <c r="B24" s="80">
        <f t="shared" ref="B24:B29" si="1">A24/$A$30</f>
        <v>0.11526479750778816</v>
      </c>
      <c r="C24" t="s">
        <v>51</v>
      </c>
    </row>
    <row r="25" spans="1:3" x14ac:dyDescent="0.2">
      <c r="A25" s="97">
        <v>4</v>
      </c>
      <c r="B25" s="80">
        <f t="shared" si="1"/>
        <v>1.2461059190031152E-2</v>
      </c>
      <c r="C25" t="s">
        <v>52</v>
      </c>
    </row>
    <row r="26" spans="1:3" x14ac:dyDescent="0.2">
      <c r="A26" s="97">
        <v>17</v>
      </c>
      <c r="B26" s="80">
        <f t="shared" si="1"/>
        <v>5.2959501557632398E-2</v>
      </c>
      <c r="C26" t="s">
        <v>53</v>
      </c>
    </row>
    <row r="27" spans="1:3" x14ac:dyDescent="0.2">
      <c r="A27" s="97">
        <v>13</v>
      </c>
      <c r="B27" s="80">
        <f t="shared" si="1"/>
        <v>4.0498442367601244E-2</v>
      </c>
      <c r="C27" s="94" t="s">
        <v>62</v>
      </c>
    </row>
    <row r="28" spans="1:3" x14ac:dyDescent="0.2">
      <c r="A28" s="97">
        <v>49</v>
      </c>
      <c r="B28" s="80">
        <f t="shared" si="1"/>
        <v>0.15264797507788161</v>
      </c>
      <c r="C28" t="s">
        <v>56</v>
      </c>
    </row>
    <row r="29" spans="1:3" x14ac:dyDescent="0.2">
      <c r="A29" s="97">
        <v>29</v>
      </c>
      <c r="B29" s="80">
        <f t="shared" si="1"/>
        <v>9.0342679127725853E-2</v>
      </c>
      <c r="C29" s="94" t="s">
        <v>63</v>
      </c>
    </row>
    <row r="30" spans="1:3" x14ac:dyDescent="0.2">
      <c r="A30" s="90">
        <f>SUM(A23:A29)</f>
        <v>321</v>
      </c>
      <c r="B30" s="91" t="s">
        <v>59</v>
      </c>
      <c r="C30" s="92"/>
    </row>
  </sheetData>
  <mergeCells count="4">
    <mergeCell ref="A1:C1"/>
    <mergeCell ref="A2:C2"/>
    <mergeCell ref="A19:C19"/>
    <mergeCell ref="A20:C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45969-4B72-4DEC-95CA-2A9BA7FE5DA0}">
  <dimension ref="A1:C30"/>
  <sheetViews>
    <sheetView tabSelected="1" workbookViewId="0">
      <selection activeCell="C29" sqref="C29"/>
    </sheetView>
  </sheetViews>
  <sheetFormatPr defaultRowHeight="12.75" x14ac:dyDescent="0.2"/>
  <cols>
    <col min="3" max="3" width="50.140625" customWidth="1"/>
  </cols>
  <sheetData>
    <row r="1" spans="1:3" ht="20.25" x14ac:dyDescent="0.3">
      <c r="A1" s="115" t="s">
        <v>64</v>
      </c>
      <c r="B1" s="115"/>
      <c r="C1" s="115"/>
    </row>
    <row r="2" spans="1:3" ht="18.75" x14ac:dyDescent="0.3">
      <c r="A2" s="118" t="s">
        <v>1</v>
      </c>
      <c r="B2" s="118"/>
      <c r="C2" s="118"/>
    </row>
    <row r="3" spans="1:3" ht="18" x14ac:dyDescent="0.25">
      <c r="A3" s="95"/>
      <c r="B3" s="95"/>
      <c r="C3" s="95"/>
    </row>
    <row r="4" spans="1:3" ht="14.25" x14ac:dyDescent="0.2">
      <c r="A4" s="81"/>
      <c r="B4" s="88" t="s">
        <v>2</v>
      </c>
      <c r="C4" s="82"/>
    </row>
    <row r="5" spans="1:3" ht="14.25" x14ac:dyDescent="0.2">
      <c r="A5" s="83" t="s">
        <v>3</v>
      </c>
      <c r="B5" s="89" t="s">
        <v>5</v>
      </c>
      <c r="C5" s="84" t="s">
        <v>42</v>
      </c>
    </row>
    <row r="6" spans="1:3" ht="14.25" x14ac:dyDescent="0.2">
      <c r="A6" s="85"/>
      <c r="B6" s="86"/>
      <c r="C6" s="85"/>
    </row>
    <row r="7" spans="1:3" x14ac:dyDescent="0.2">
      <c r="A7">
        <v>172</v>
      </c>
      <c r="B7" s="80">
        <f>A7/$A$15</f>
        <v>0.49002849002849003</v>
      </c>
      <c r="C7" t="s">
        <v>43</v>
      </c>
    </row>
    <row r="8" spans="1:3" x14ac:dyDescent="0.2">
      <c r="A8">
        <v>104</v>
      </c>
      <c r="B8" s="80">
        <f t="shared" ref="B8:B12" si="0">A8/$A$15</f>
        <v>0.29629629629629628</v>
      </c>
      <c r="C8" t="s">
        <v>44</v>
      </c>
    </row>
    <row r="9" spans="1:3" x14ac:dyDescent="0.2">
      <c r="A9">
        <v>9</v>
      </c>
      <c r="B9" s="80">
        <f t="shared" si="0"/>
        <v>2.564102564102564E-2</v>
      </c>
      <c r="C9" t="s">
        <v>45</v>
      </c>
    </row>
    <row r="10" spans="1:3" x14ac:dyDescent="0.2">
      <c r="A10">
        <v>4</v>
      </c>
      <c r="B10" s="80">
        <f t="shared" si="0"/>
        <v>1.1396011396011397E-2</v>
      </c>
      <c r="C10" t="s">
        <v>9</v>
      </c>
    </row>
    <row r="11" spans="1:3" x14ac:dyDescent="0.2">
      <c r="A11">
        <v>13</v>
      </c>
      <c r="B11" s="80">
        <f t="shared" si="0"/>
        <v>3.7037037037037035E-2</v>
      </c>
      <c r="C11" t="s">
        <v>10</v>
      </c>
    </row>
    <row r="12" spans="1:3" x14ac:dyDescent="0.2">
      <c r="A12">
        <v>49</v>
      </c>
      <c r="B12" s="80">
        <f t="shared" si="0"/>
        <v>0.1396011396011396</v>
      </c>
      <c r="C12" t="s">
        <v>11</v>
      </c>
    </row>
    <row r="13" spans="1:3" x14ac:dyDescent="0.2">
      <c r="B13" s="80"/>
    </row>
    <row r="15" spans="1:3" x14ac:dyDescent="0.2">
      <c r="A15" s="90">
        <f>SUM(A7:A12)</f>
        <v>351</v>
      </c>
      <c r="B15" s="91"/>
      <c r="C15" s="92" t="s">
        <v>47</v>
      </c>
    </row>
    <row r="19" spans="1:3" ht="20.25" x14ac:dyDescent="0.3">
      <c r="A19" s="115" t="s">
        <v>64</v>
      </c>
      <c r="B19" s="115"/>
      <c r="C19" s="115"/>
    </row>
    <row r="20" spans="1:3" ht="18" x14ac:dyDescent="0.25">
      <c r="A20" s="117" t="s">
        <v>61</v>
      </c>
      <c r="B20" s="117"/>
      <c r="C20" s="117"/>
    </row>
    <row r="21" spans="1:3" ht="18" x14ac:dyDescent="0.25">
      <c r="A21" s="96"/>
      <c r="B21" s="96"/>
      <c r="C21" s="96"/>
    </row>
    <row r="22" spans="1:3" x14ac:dyDescent="0.2">
      <c r="A22" s="90" t="s">
        <v>3</v>
      </c>
      <c r="B22" s="91" t="s">
        <v>42</v>
      </c>
      <c r="C22" s="92"/>
    </row>
    <row r="23" spans="1:3" x14ac:dyDescent="0.2">
      <c r="A23" s="97">
        <v>172</v>
      </c>
      <c r="B23" s="80">
        <f>A23/$A$30</f>
        <v>0.53582554517133951</v>
      </c>
      <c r="C23" t="s">
        <v>50</v>
      </c>
    </row>
    <row r="24" spans="1:3" x14ac:dyDescent="0.2">
      <c r="A24" s="97">
        <v>37</v>
      </c>
      <c r="B24" s="80">
        <f t="shared" ref="B24:B29" si="1">A24/$A$30</f>
        <v>0.11526479750778816</v>
      </c>
      <c r="C24" t="s">
        <v>51</v>
      </c>
    </row>
    <row r="25" spans="1:3" x14ac:dyDescent="0.2">
      <c r="A25" s="97">
        <v>4</v>
      </c>
      <c r="B25" s="80">
        <f t="shared" si="1"/>
        <v>1.2461059190031152E-2</v>
      </c>
      <c r="C25" t="s">
        <v>52</v>
      </c>
    </row>
    <row r="26" spans="1:3" x14ac:dyDescent="0.2">
      <c r="A26" s="97">
        <v>17</v>
      </c>
      <c r="B26" s="80">
        <f t="shared" si="1"/>
        <v>5.2959501557632398E-2</v>
      </c>
      <c r="C26" t="s">
        <v>53</v>
      </c>
    </row>
    <row r="27" spans="1:3" x14ac:dyDescent="0.2">
      <c r="A27" s="97">
        <v>13</v>
      </c>
      <c r="B27" s="80">
        <f t="shared" si="1"/>
        <v>4.0498442367601244E-2</v>
      </c>
      <c r="C27" s="94" t="s">
        <v>62</v>
      </c>
    </row>
    <row r="28" spans="1:3" x14ac:dyDescent="0.2">
      <c r="A28" s="97">
        <v>49</v>
      </c>
      <c r="B28" s="80">
        <f t="shared" si="1"/>
        <v>0.15264797507788161</v>
      </c>
      <c r="C28" t="s">
        <v>56</v>
      </c>
    </row>
    <row r="29" spans="1:3" x14ac:dyDescent="0.2">
      <c r="A29" s="97">
        <v>29</v>
      </c>
      <c r="B29" s="80">
        <f t="shared" si="1"/>
        <v>9.0342679127725853E-2</v>
      </c>
      <c r="C29" s="94" t="s">
        <v>63</v>
      </c>
    </row>
    <row r="30" spans="1:3" x14ac:dyDescent="0.2">
      <c r="A30" s="90">
        <f>SUM(A23:A29)</f>
        <v>321</v>
      </c>
      <c r="B30" s="91" t="s">
        <v>59</v>
      </c>
      <c r="C30" s="92"/>
    </row>
  </sheetData>
  <mergeCells count="4">
    <mergeCell ref="A1:C1"/>
    <mergeCell ref="A2:C2"/>
    <mergeCell ref="A19:C19"/>
    <mergeCell ref="A20:C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DESE-231-57770</_dlc_DocId>
    <_dlc_DocIdUrl xmlns="733efe1c-5bbe-4968-87dc-d400e65c879f">
      <Url>https://sharepoint.doemass.org/ese/webteam/cps/_layouts/DocIdRedir.aspx?ID=DESE-231-57770</Url>
      <Description>DESE-231-57770</Description>
    </_dlc_DocIdUrl>
  </documentManagement>
</p:properties>
</file>

<file path=customXml/itemProps1.xml><?xml version="1.0" encoding="utf-8"?>
<ds:datastoreItem xmlns:ds="http://schemas.openxmlformats.org/officeDocument/2006/customXml" ds:itemID="{9DD0397C-EB12-4B09-8A59-D79530423AE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5E83D71-9C3B-4C95-B8B0-DD9DA00698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DDF077-8E16-44D8-A192-5D824BB170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731AA28-8811-4D83-85EA-2FA083386FF5}">
  <ds:schemaRefs>
    <ds:schemaRef ds:uri="http://purl.org/dc/terms/"/>
    <ds:schemaRef ds:uri="http://schemas.microsoft.com/office/2006/documentManagement/types"/>
    <ds:schemaRef ds:uri="733efe1c-5bbe-4968-87dc-d400e65c879f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a4e05da-b9bc-4326-ad73-01ef31b95567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FY10</vt:lpstr>
      <vt:lpstr>FY08</vt:lpstr>
      <vt:lpstr>Sheet1</vt:lpstr>
      <vt:lpstr>FY12</vt:lpstr>
      <vt:lpstr>FY13</vt:lpstr>
      <vt:lpstr>FY18</vt:lpstr>
      <vt:lpstr>FY19</vt:lpstr>
      <vt:lpstr>FY20</vt:lpstr>
      <vt:lpstr>'FY10'!Print_Area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 Factsheet</dc:title>
  <dc:creator>DESE</dc:creator>
  <cp:lastModifiedBy>Zou, Dong (EOE)</cp:lastModifiedBy>
  <cp:lastPrinted>2018-04-30T18:39:18Z</cp:lastPrinted>
  <dcterms:created xsi:type="dcterms:W3CDTF">2006-07-14T18:57:05Z</dcterms:created>
  <dcterms:modified xsi:type="dcterms:W3CDTF">2020-03-02T17:49:21Z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Mar 2 2020</vt:lpwstr>
  </property>
</Properties>
</file>