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zou\Desktop\10677\"/>
    </mc:Choice>
  </mc:AlternateContent>
  <bookViews>
    <workbookView xWindow="-30" yWindow="30" windowWidth="15480" windowHeight="6180" tabRatio="862" firstSheet="1" activeTab="2"/>
  </bookViews>
  <sheets>
    <sheet name="Analysis" sheetId="45" state="hidden" r:id="rId1"/>
    <sheet name="Super List" sheetId="51" r:id="rId2"/>
    <sheet name="CoverSheet" sheetId="27" r:id="rId3"/>
  </sheets>
  <definedNames>
    <definedName name="_xlnm._FilterDatabase" localSheetId="1" hidden="1">'Super List'!$A$1:$O$425</definedName>
    <definedName name="_xlnm.Print_Area" localSheetId="2">CoverSheet!$B$1:$P$36</definedName>
    <definedName name="Z_04338FC1_9755_11D7_870D_00B0D047BED8_.wvu.PrintArea" localSheetId="2" hidden="1">CoverSheet!$A$1:$P$41</definedName>
  </definedNames>
  <calcPr calcId="162913"/>
</workbook>
</file>

<file path=xl/calcChain.xml><?xml version="1.0" encoding="utf-8"?>
<calcChain xmlns="http://schemas.openxmlformats.org/spreadsheetml/2006/main">
  <c r="O16" i="27" l="1"/>
  <c r="L9" i="27"/>
  <c r="F9" i="27"/>
  <c r="P4" i="27"/>
  <c r="F7" i="27"/>
  <c r="A17" i="45" l="1"/>
  <c r="E2" i="45"/>
  <c r="F2" i="45"/>
  <c r="G2" i="45"/>
  <c r="J2" i="45"/>
  <c r="E3" i="45"/>
  <c r="F3" i="45"/>
  <c r="G3" i="45"/>
  <c r="J3" i="45"/>
  <c r="E4" i="45"/>
  <c r="F4" i="45"/>
  <c r="G4" i="45"/>
  <c r="J4" i="45"/>
  <c r="E5" i="45"/>
  <c r="F5" i="45"/>
  <c r="G5" i="45"/>
  <c r="J5" i="45"/>
  <c r="E6" i="45"/>
  <c r="F6" i="45"/>
  <c r="G6" i="45"/>
  <c r="J6" i="45"/>
  <c r="E7" i="45"/>
  <c r="F7" i="45"/>
  <c r="G7" i="45"/>
  <c r="J7" i="45"/>
  <c r="E8" i="45"/>
  <c r="J8" i="45"/>
  <c r="E9" i="45"/>
  <c r="F9" i="45"/>
  <c r="G9" i="45"/>
  <c r="J9" i="45"/>
  <c r="E10" i="45"/>
  <c r="F10" i="45"/>
  <c r="G10" i="45"/>
  <c r="J10" i="45"/>
  <c r="E11" i="45"/>
  <c r="F11" i="45"/>
  <c r="G11" i="45"/>
  <c r="J11" i="45"/>
  <c r="E12" i="45"/>
  <c r="F12" i="45"/>
  <c r="G12" i="45"/>
  <c r="J12" i="45"/>
  <c r="E13" i="45"/>
  <c r="E14" i="45"/>
  <c r="J14" i="45"/>
  <c r="E15" i="45"/>
  <c r="J15" i="45"/>
  <c r="E16" i="45"/>
  <c r="H16" i="45"/>
  <c r="I16" i="45"/>
  <c r="J16" i="45"/>
  <c r="E17" i="45"/>
  <c r="H17" i="45"/>
  <c r="I17" i="45"/>
  <c r="J17" i="45"/>
  <c r="E18" i="45"/>
  <c r="H18" i="45"/>
  <c r="I18" i="45"/>
  <c r="J18" i="45"/>
  <c r="E19" i="45"/>
  <c r="H19" i="45"/>
  <c r="I19" i="45"/>
  <c r="J19" i="45"/>
  <c r="E20" i="45"/>
  <c r="H20" i="45"/>
  <c r="I20" i="45"/>
  <c r="J20" i="45"/>
  <c r="E21" i="45"/>
  <c r="H21" i="45"/>
  <c r="I21" i="45"/>
  <c r="J21" i="45"/>
  <c r="E22" i="45"/>
  <c r="H22" i="45"/>
  <c r="I22" i="45"/>
  <c r="J22" i="45"/>
  <c r="E23" i="45"/>
  <c r="J23" i="45"/>
  <c r="E24" i="45"/>
  <c r="J24" i="45"/>
  <c r="E25" i="45"/>
  <c r="J25" i="45"/>
  <c r="E26" i="45"/>
  <c r="J26" i="45"/>
  <c r="E27" i="45"/>
  <c r="J27" i="45"/>
  <c r="E28" i="45"/>
  <c r="J28" i="45"/>
  <c r="E29" i="45"/>
  <c r="J29" i="45"/>
  <c r="E30" i="45"/>
  <c r="J30" i="45"/>
  <c r="E31" i="45"/>
  <c r="J31" i="45"/>
  <c r="E32" i="45"/>
  <c r="J32" i="45"/>
  <c r="E33" i="45"/>
  <c r="J33" i="45"/>
  <c r="E34" i="45"/>
  <c r="J34" i="45"/>
  <c r="E35" i="45"/>
  <c r="J35" i="45"/>
  <c r="E36" i="45"/>
  <c r="J36" i="45"/>
  <c r="J37" i="45"/>
  <c r="J38" i="45"/>
  <c r="H39" i="45"/>
  <c r="E40" i="45"/>
  <c r="J40" i="45"/>
  <c r="E41" i="45"/>
  <c r="J41" i="45"/>
  <c r="J42" i="45"/>
  <c r="E10" i="27"/>
  <c r="F8" i="27"/>
  <c r="A15" i="45"/>
  <c r="A13" i="45"/>
  <c r="A12" i="45"/>
  <c r="A31" i="45"/>
  <c r="A30" i="45"/>
  <c r="A8" i="45"/>
  <c r="A23" i="45"/>
  <c r="A39" i="45"/>
  <c r="A10" i="45"/>
  <c r="J13" i="45"/>
  <c r="J39" i="45"/>
  <c r="A21" i="45"/>
  <c r="A18" i="45"/>
  <c r="A26" i="45"/>
  <c r="A40" i="45"/>
  <c r="A14" i="45"/>
  <c r="A34" i="45"/>
  <c r="A7" i="45"/>
  <c r="A35" i="45"/>
  <c r="A6" i="45"/>
  <c r="A36" i="45"/>
  <c r="A16" i="45"/>
  <c r="A3" i="45"/>
  <c r="A32" i="45"/>
  <c r="A11" i="45"/>
  <c r="A27" i="45"/>
  <c r="A4" i="45"/>
  <c r="A22" i="45"/>
  <c r="A24" i="45"/>
  <c r="A37" i="45"/>
  <c r="A38" i="45"/>
  <c r="A19" i="45"/>
  <c r="A41" i="45"/>
  <c r="A2" i="45"/>
  <c r="A25" i="45"/>
  <c r="A28" i="45"/>
  <c r="A42" i="45"/>
  <c r="A29" i="45"/>
  <c r="A5" i="45"/>
  <c r="A9" i="45"/>
  <c r="A33" i="45"/>
  <c r="A20" i="45"/>
  <c r="B20" i="45"/>
  <c r="B42" i="45"/>
  <c r="B17" i="45"/>
  <c r="B23" i="45"/>
  <c r="B30" i="45"/>
  <c r="B33" i="45"/>
  <c r="B2" i="45"/>
  <c r="B11" i="45"/>
  <c r="B18" i="45"/>
  <c r="B41" i="45"/>
  <c r="B7" i="45"/>
  <c r="B24" i="45"/>
  <c r="B27" i="45"/>
  <c r="B34" i="45"/>
  <c r="B37" i="45"/>
  <c r="B9" i="45"/>
  <c r="B16" i="45"/>
  <c r="B40" i="45"/>
  <c r="B12" i="45"/>
  <c r="B19" i="45"/>
  <c r="B31" i="45"/>
  <c r="B38" i="45"/>
  <c r="B8" i="45"/>
  <c r="B15" i="45"/>
  <c r="B39" i="45"/>
  <c r="B3" i="45"/>
  <c r="B21" i="45"/>
  <c r="B25" i="45"/>
  <c r="B32" i="45"/>
  <c r="B6" i="45"/>
  <c r="B14" i="45"/>
  <c r="B22" i="45"/>
  <c r="B13" i="45"/>
  <c r="B26" i="45"/>
  <c r="B36" i="45"/>
  <c r="B10" i="45"/>
  <c r="B28" i="45"/>
  <c r="B35" i="45"/>
  <c r="B5" i="45"/>
  <c r="B29" i="45"/>
  <c r="B4" i="45"/>
</calcChain>
</file>

<file path=xl/comments1.xml><?xml version="1.0" encoding="utf-8"?>
<comments xmlns="http://schemas.openxmlformats.org/spreadsheetml/2006/main">
  <authors>
    <author>DBW</author>
  </authors>
  <commentList>
    <comment ref="D4" authorId="0" shapeId="0">
      <text>
        <r>
          <rPr>
            <sz val="10"/>
            <color indexed="81"/>
            <rFont val="Tahoma"/>
            <family val="2"/>
          </rPr>
          <t>Select 'Organization Name' by using the scroll bar.</t>
        </r>
        <r>
          <rPr>
            <sz val="8"/>
            <color indexed="81"/>
            <rFont val="Tahoma"/>
            <family val="2"/>
          </rPr>
          <t xml:space="preserve">
</t>
        </r>
      </text>
    </comment>
    <comment ref="O16" authorId="0" shapeId="0">
      <text>
        <r>
          <rPr>
            <sz val="10"/>
            <color indexed="81"/>
            <rFont val="Tahoma"/>
            <family val="2"/>
          </rPr>
          <t>Enter Entitlement Amount here.</t>
        </r>
      </text>
    </comment>
  </commentList>
</comments>
</file>

<file path=xl/sharedStrings.xml><?xml version="1.0" encoding="utf-8"?>
<sst xmlns="http://schemas.openxmlformats.org/spreadsheetml/2006/main" count="1005" uniqueCount="712">
  <si>
    <t>Jacqueline Forbes</t>
  </si>
  <si>
    <t>02301</t>
  </si>
  <si>
    <t>500 Broadway Street</t>
  </si>
  <si>
    <t>c/o City Hall Room 216</t>
  </si>
  <si>
    <t>Richard Rege</t>
  </si>
  <si>
    <t>Stephen Russell</t>
  </si>
  <si>
    <t>Carol Woodbury</t>
  </si>
  <si>
    <t>01826</t>
  </si>
  <si>
    <t>Margery Mayo-Brown</t>
  </si>
  <si>
    <t>Andre Ravenelle</t>
  </si>
  <si>
    <t>70 Waterford Street</t>
  </si>
  <si>
    <t>Carol Jacobs</t>
  </si>
  <si>
    <t>01833</t>
  </si>
  <si>
    <t>Catherine Latham</t>
  </si>
  <si>
    <t>01905</t>
  </si>
  <si>
    <t>Roy Belson</t>
  </si>
  <si>
    <t>01057</t>
  </si>
  <si>
    <t>C/O Paul Rodrigues Administration Bldg.</t>
  </si>
  <si>
    <t>James Montepare</t>
  </si>
  <si>
    <t>01069</t>
  </si>
  <si>
    <t>Gerald Paist</t>
  </si>
  <si>
    <t>Pathfinder Regional Vocational Technical</t>
  </si>
  <si>
    <t>01960</t>
  </si>
  <si>
    <t>Office of the Superintendent</t>
  </si>
  <si>
    <t>Richard Decristofaro</t>
  </si>
  <si>
    <t>Richard Langlois</t>
  </si>
  <si>
    <t>Anthony Pierantozzi</t>
  </si>
  <si>
    <t>PO BOX 339</t>
  </si>
  <si>
    <t>01257</t>
  </si>
  <si>
    <t>01562</t>
  </si>
  <si>
    <t>02452</t>
  </si>
  <si>
    <t>01085</t>
  </si>
  <si>
    <t>01475</t>
  </si>
  <si>
    <t>SPED 240</t>
  </si>
  <si>
    <t>Instructional/Professional Staff</t>
  </si>
  <si>
    <t>Supplies and Materials</t>
  </si>
  <si>
    <t>Other Costs</t>
  </si>
  <si>
    <t>Dis_Name</t>
  </si>
  <si>
    <t>Dis_Code</t>
  </si>
  <si>
    <t xml:space="preserve">Title </t>
  </si>
  <si>
    <t>Category</t>
  </si>
  <si>
    <t>Details</t>
  </si>
  <si>
    <t>#_of_Staff</t>
  </si>
  <si>
    <t>Rate</t>
  </si>
  <si>
    <t>Hr_Day</t>
  </si>
  <si>
    <t>Amount</t>
  </si>
  <si>
    <t>Date_Appoved</t>
  </si>
  <si>
    <t>Fringe Benefits</t>
  </si>
  <si>
    <t xml:space="preserve">Indirect Costs  </t>
  </si>
  <si>
    <t>Schedule A</t>
  </si>
  <si>
    <t>Amount of transportation cost for school choice</t>
  </si>
  <si>
    <t>Amount of membership/subscriptions cost for software licenses</t>
  </si>
  <si>
    <t>Indirect Cost Rate</t>
  </si>
  <si>
    <t>Fund Code</t>
  </si>
  <si>
    <t>Program Name</t>
  </si>
  <si>
    <t>Administrators</t>
  </si>
  <si>
    <t>Support Staff</t>
  </si>
  <si>
    <t>Contractual Services</t>
  </si>
  <si>
    <t>Travel</t>
  </si>
  <si>
    <t>Equipment</t>
  </si>
  <si>
    <t xml:space="preserve"> </t>
  </si>
  <si>
    <t>FTE</t>
  </si>
  <si>
    <t>STANDARD CONTRACT FORM AND APPLICATION FOR PROGRAM GRANTS</t>
  </si>
  <si>
    <t>PART I - GENERAL</t>
  </si>
  <si>
    <t>PROJECT DURATION</t>
  </si>
  <si>
    <t>FROM</t>
  </si>
  <si>
    <t>TO</t>
  </si>
  <si>
    <t>AUTHORIZED SIGNATORY:</t>
  </si>
  <si>
    <t>A. APPLICANT</t>
  </si>
  <si>
    <t>District Name:</t>
  </si>
  <si>
    <t>District Code:</t>
  </si>
  <si>
    <t xml:space="preserve">Address: </t>
  </si>
  <si>
    <t>Contact Telephone:</t>
  </si>
  <si>
    <t>B. APPLICATION FOR PROGRAM FUNDING</t>
  </si>
  <si>
    <t xml:space="preserve">TITLE: </t>
  </si>
  <si>
    <t xml:space="preserve">TYPED NAME: </t>
  </si>
  <si>
    <t xml:space="preserve">DATE: </t>
  </si>
  <si>
    <t>Superintendent</t>
  </si>
  <si>
    <t>Abington</t>
  </si>
  <si>
    <t>MA</t>
  </si>
  <si>
    <t>Amherst</t>
  </si>
  <si>
    <t>170 Chestnut Street</t>
  </si>
  <si>
    <t>01002</t>
  </si>
  <si>
    <t>Bellingham</t>
  </si>
  <si>
    <t>00250000</t>
  </si>
  <si>
    <t>60 Harpin Street</t>
  </si>
  <si>
    <t>02019</t>
  </si>
  <si>
    <t>Billerica</t>
  </si>
  <si>
    <t>00310000</t>
  </si>
  <si>
    <t>01821</t>
  </si>
  <si>
    <t>Boston</t>
  </si>
  <si>
    <t>00350000</t>
  </si>
  <si>
    <t>Brockton</t>
  </si>
  <si>
    <t>00440000</t>
  </si>
  <si>
    <t>43 Crescent Street</t>
  </si>
  <si>
    <t>Chelsea</t>
  </si>
  <si>
    <t>00570000</t>
  </si>
  <si>
    <t>02150</t>
  </si>
  <si>
    <t>Chicopee</t>
  </si>
  <si>
    <t>00610000</t>
  </si>
  <si>
    <t>01020</t>
  </si>
  <si>
    <t>01247</t>
  </si>
  <si>
    <t>Dracut</t>
  </si>
  <si>
    <t>00790000</t>
  </si>
  <si>
    <t>2063 Lakeview Avenue</t>
  </si>
  <si>
    <t>Easthampton</t>
  </si>
  <si>
    <t>00860000</t>
  </si>
  <si>
    <t>50 Payson Avenue</t>
  </si>
  <si>
    <t>Second Floor</t>
  </si>
  <si>
    <t>01027</t>
  </si>
  <si>
    <t>Erving</t>
  </si>
  <si>
    <t>18 Pleasant Street</t>
  </si>
  <si>
    <t>01344</t>
  </si>
  <si>
    <t>Fall River</t>
  </si>
  <si>
    <t>00950000</t>
  </si>
  <si>
    <t>02720</t>
  </si>
  <si>
    <t>Fitchburg</t>
  </si>
  <si>
    <t>00970000</t>
  </si>
  <si>
    <t>376 South Street</t>
  </si>
  <si>
    <t>01420</t>
  </si>
  <si>
    <t>North Adams</t>
  </si>
  <si>
    <t>Framingham</t>
  </si>
  <si>
    <t>01000000</t>
  </si>
  <si>
    <t>Gardner</t>
  </si>
  <si>
    <t>01030000</t>
  </si>
  <si>
    <t>01440</t>
  </si>
  <si>
    <t>Georgetown</t>
  </si>
  <si>
    <t>01050000</t>
  </si>
  <si>
    <t>51 North Street</t>
  </si>
  <si>
    <t>TOTAL AMOUNT REQUESTED:</t>
  </si>
  <si>
    <t>Greenfield</t>
  </si>
  <si>
    <t>01301</t>
  </si>
  <si>
    <t>Haverhill</t>
  </si>
  <si>
    <t>01280000</t>
  </si>
  <si>
    <t>4 Summer Street</t>
  </si>
  <si>
    <t>200 Pleasant Street</t>
  </si>
  <si>
    <t>02664</t>
  </si>
  <si>
    <t>2700 Regional Road</t>
  </si>
  <si>
    <t>North Dighton</t>
  </si>
  <si>
    <t>02764</t>
  </si>
  <si>
    <t>Holyoke</t>
  </si>
  <si>
    <t>01370000</t>
  </si>
  <si>
    <t>57 Suffolk Street</t>
  </si>
  <si>
    <t>01040</t>
  </si>
  <si>
    <t>Hudson</t>
  </si>
  <si>
    <t>01410000</t>
  </si>
  <si>
    <t>155 Apsley Street</t>
  </si>
  <si>
    <t>01749</t>
  </si>
  <si>
    <t>Lawrence</t>
  </si>
  <si>
    <t>01490000</t>
  </si>
  <si>
    <t>Leicester</t>
  </si>
  <si>
    <t>01510000</t>
  </si>
  <si>
    <t>1078 Main Street</t>
  </si>
  <si>
    <t>01524</t>
  </si>
  <si>
    <t>Leominster</t>
  </si>
  <si>
    <t>01530000</t>
  </si>
  <si>
    <t>24 Church Street</t>
  </si>
  <si>
    <t>01453</t>
  </si>
  <si>
    <t>Leverett</t>
  </si>
  <si>
    <t>01540000</t>
  </si>
  <si>
    <t>Lowell</t>
  </si>
  <si>
    <t>01600000</t>
  </si>
  <si>
    <t>01852</t>
  </si>
  <si>
    <t>Ludlow</t>
  </si>
  <si>
    <t>01610000</t>
  </si>
  <si>
    <t>63 Chestnut Street</t>
  </si>
  <si>
    <t>01056</t>
  </si>
  <si>
    <t>Lynn</t>
  </si>
  <si>
    <t>01630000</t>
  </si>
  <si>
    <t>Malden</t>
  </si>
  <si>
    <t>01650000</t>
  </si>
  <si>
    <t>02148</t>
  </si>
  <si>
    <t>Marlborough</t>
  </si>
  <si>
    <t>01700000</t>
  </si>
  <si>
    <t>17 Washington Street</t>
  </si>
  <si>
    <t>Medford</t>
  </si>
  <si>
    <t>01760000</t>
  </si>
  <si>
    <t>489 Winthrop Street</t>
  </si>
  <si>
    <t>02155</t>
  </si>
  <si>
    <t>Melrose</t>
  </si>
  <si>
    <t>01780000</t>
  </si>
  <si>
    <t>360 Lynn Fells Pkwy</t>
  </si>
  <si>
    <t>02176</t>
  </si>
  <si>
    <t>Methuen</t>
  </si>
  <si>
    <t>01810000</t>
  </si>
  <si>
    <t>01844</t>
  </si>
  <si>
    <t>Middleborough</t>
  </si>
  <si>
    <t>01820000</t>
  </si>
  <si>
    <t>30 Forest Street</t>
  </si>
  <si>
    <t>02346</t>
  </si>
  <si>
    <t>Monson</t>
  </si>
  <si>
    <t>01910000</t>
  </si>
  <si>
    <t>P O Box 159</t>
  </si>
  <si>
    <t>New Bedford</t>
  </si>
  <si>
    <t>02010000</t>
  </si>
  <si>
    <t>455 County Street</t>
  </si>
  <si>
    <t>02090000</t>
  </si>
  <si>
    <t>Northampton</t>
  </si>
  <si>
    <t>02100000</t>
  </si>
  <si>
    <t>212 Main Street</t>
  </si>
  <si>
    <t>01060</t>
  </si>
  <si>
    <t>Northbridge</t>
  </si>
  <si>
    <t>02140000</t>
  </si>
  <si>
    <t>87 Linwood Avenue</t>
  </si>
  <si>
    <t>Whitinsville</t>
  </si>
  <si>
    <t>01588</t>
  </si>
  <si>
    <t>Orange</t>
  </si>
  <si>
    <t>02230000</t>
  </si>
  <si>
    <t>01364</t>
  </si>
  <si>
    <t>Oxford</t>
  </si>
  <si>
    <t>02260000</t>
  </si>
  <si>
    <t>01540</t>
  </si>
  <si>
    <t>Palmer</t>
  </si>
  <si>
    <t>02270000</t>
  </si>
  <si>
    <t>24 Converse Street</t>
  </si>
  <si>
    <t>Peabody</t>
  </si>
  <si>
    <t>02290000</t>
  </si>
  <si>
    <t>Pittsfield</t>
  </si>
  <si>
    <t>02360000</t>
  </si>
  <si>
    <t>269 First Street</t>
  </si>
  <si>
    <t>01201</t>
  </si>
  <si>
    <t>Quincy</t>
  </si>
  <si>
    <t>02430000</t>
  </si>
  <si>
    <t>02169</t>
  </si>
  <si>
    <t>Randolph</t>
  </si>
  <si>
    <t>02440000</t>
  </si>
  <si>
    <t>40 Highland Avenue</t>
  </si>
  <si>
    <t>02368</t>
  </si>
  <si>
    <t>Reading</t>
  </si>
  <si>
    <t>02460000</t>
  </si>
  <si>
    <t>82 Oakland Road</t>
  </si>
  <si>
    <t>01867</t>
  </si>
  <si>
    <t>Salem</t>
  </si>
  <si>
    <t>02580000</t>
  </si>
  <si>
    <t>29 Highland Avenue</t>
  </si>
  <si>
    <t>01970</t>
  </si>
  <si>
    <t>Saugus</t>
  </si>
  <si>
    <t>02620000</t>
  </si>
  <si>
    <t>23 Main Street</t>
  </si>
  <si>
    <t>01906</t>
  </si>
  <si>
    <t>Somerville</t>
  </si>
  <si>
    <t>02740000</t>
  </si>
  <si>
    <t>Southbridge</t>
  </si>
  <si>
    <t>02770000</t>
  </si>
  <si>
    <t>01550</t>
  </si>
  <si>
    <t>Springfield</t>
  </si>
  <si>
    <t>02810000</t>
  </si>
  <si>
    <t>Taunton</t>
  </si>
  <si>
    <t>02930000</t>
  </si>
  <si>
    <t>02780</t>
  </si>
  <si>
    <t>Waltham</t>
  </si>
  <si>
    <t>03080000</t>
  </si>
  <si>
    <t>617 Lexington Street</t>
  </si>
  <si>
    <t>Ware</t>
  </si>
  <si>
    <t>03090000</t>
  </si>
  <si>
    <t>P O Box 240</t>
  </si>
  <si>
    <t>01082</t>
  </si>
  <si>
    <t>Wareham</t>
  </si>
  <si>
    <t>03100000</t>
  </si>
  <si>
    <t>02571</t>
  </si>
  <si>
    <t>Webster</t>
  </si>
  <si>
    <t>03160000</t>
  </si>
  <si>
    <t>01570</t>
  </si>
  <si>
    <t>Westfield</t>
  </si>
  <si>
    <t>03250000</t>
  </si>
  <si>
    <t>West Springfield</t>
  </si>
  <si>
    <t>03320000</t>
  </si>
  <si>
    <t>26 Central Street</t>
  </si>
  <si>
    <t>01089</t>
  </si>
  <si>
    <t>Weymouth</t>
  </si>
  <si>
    <t>03360000</t>
  </si>
  <si>
    <t>111 Middle Street</t>
  </si>
  <si>
    <t>02189</t>
  </si>
  <si>
    <t>Winchendon</t>
  </si>
  <si>
    <t>03430000</t>
  </si>
  <si>
    <t>175 Grove Street</t>
  </si>
  <si>
    <t>Worcester</t>
  </si>
  <si>
    <t>03480000</t>
  </si>
  <si>
    <t>20 Irving Street</t>
  </si>
  <si>
    <t>01609</t>
  </si>
  <si>
    <t>Spencer</t>
  </si>
  <si>
    <t>Roxbury</t>
  </si>
  <si>
    <t>02119</t>
  </si>
  <si>
    <t>01702</t>
  </si>
  <si>
    <t>01752</t>
  </si>
  <si>
    <t>01840</t>
  </si>
  <si>
    <t>01830</t>
  </si>
  <si>
    <t>02740</t>
  </si>
  <si>
    <t>Adams-Cheshire</t>
  </si>
  <si>
    <t>06030000</t>
  </si>
  <si>
    <t>Cheshire</t>
  </si>
  <si>
    <t>01225</t>
  </si>
  <si>
    <t>Amherst-Pelham</t>
  </si>
  <si>
    <t>06050000</t>
  </si>
  <si>
    <t>Athol-Royalston</t>
  </si>
  <si>
    <t>06150000</t>
  </si>
  <si>
    <t>Athol</t>
  </si>
  <si>
    <t>01331</t>
  </si>
  <si>
    <t>Bridgewater-Raynham</t>
  </si>
  <si>
    <t>06250000</t>
  </si>
  <si>
    <t>Dennis-Yarmouth</t>
  </si>
  <si>
    <t>06450000</t>
  </si>
  <si>
    <t>296 Station Avenue</t>
  </si>
  <si>
    <t>South Yarmouth</t>
  </si>
  <si>
    <t>Dighton-Rehoboth</t>
  </si>
  <si>
    <t>06500000</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</si>
  <si>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</si>
  <si>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417 Rock Street</t>
  </si>
  <si>
    <t>21 Johnson Street</t>
  </si>
  <si>
    <t>Gill-Montague</t>
  </si>
  <si>
    <t>06740000</t>
  </si>
  <si>
    <t>35 Crocker Avenue</t>
  </si>
  <si>
    <t>Turners Falls</t>
  </si>
  <si>
    <t>01376</t>
  </si>
  <si>
    <t>MASSACHUSETTS DEPARTMENT OF ELEMENTARY &amp; SECONDARY EDUCATION</t>
  </si>
  <si>
    <t>Contact Name</t>
  </si>
  <si>
    <t>Contact email</t>
  </si>
  <si>
    <t>Narragansett</t>
  </si>
  <si>
    <t>07200000</t>
  </si>
  <si>
    <t>462 Baldwinville Road</t>
  </si>
  <si>
    <t>Baldwinville</t>
  </si>
  <si>
    <t>01436</t>
  </si>
  <si>
    <t>New Salem-Wendell</t>
  </si>
  <si>
    <t>07280000</t>
  </si>
  <si>
    <t>Southern Berkshire</t>
  </si>
  <si>
    <t>07650000</t>
  </si>
  <si>
    <t>Sheffield</t>
  </si>
  <si>
    <t>Spencer-E Brookfield</t>
  </si>
  <si>
    <t>07670000</t>
  </si>
  <si>
    <t>306 Main Street</t>
  </si>
  <si>
    <t>08600000</t>
  </si>
  <si>
    <t>240 Sykes Street</t>
  </si>
  <si>
    <t>Peter Schafer</t>
  </si>
  <si>
    <t>02351</t>
  </si>
  <si>
    <t>Maria Geryk</t>
  </si>
  <si>
    <t>Anthony Polito</t>
  </si>
  <si>
    <t>1062 Pleasant Street</t>
  </si>
  <si>
    <t>Pia Durkin</t>
  </si>
  <si>
    <t>365 Boston Rd</t>
  </si>
  <si>
    <t>171 Adams St</t>
  </si>
  <si>
    <t>781-982-2150</t>
  </si>
  <si>
    <t>781-982-2157</t>
  </si>
  <si>
    <t>peterschafer@abingtonps.org</t>
  </si>
  <si>
    <t>Kristen Gordon</t>
  </si>
  <si>
    <t>191 Church St</t>
  </si>
  <si>
    <t>413-743-2939</t>
  </si>
  <si>
    <t>413-743-4135</t>
  </si>
  <si>
    <t>413-362-1810</t>
  </si>
  <si>
    <t>413-549-6108</t>
  </si>
  <si>
    <t>gerykm@arps.org</t>
  </si>
  <si>
    <t>978-249-2400</t>
  </si>
  <si>
    <t>978-249-2402</t>
  </si>
  <si>
    <t>apolito@arrsd.org</t>
  </si>
  <si>
    <t>Edward Fleury</t>
  </si>
  <si>
    <t>508-883-1706</t>
  </si>
  <si>
    <t>508-883-0180</t>
  </si>
  <si>
    <t>efleury@bellinghamk12.org</t>
  </si>
  <si>
    <t>Timothy Piwowar</t>
  </si>
  <si>
    <t>978-528-7900</t>
  </si>
  <si>
    <t>tpiwowar@billerica.k12.ma.us</t>
  </si>
  <si>
    <t>Kimberly Shaver-Hood</t>
  </si>
  <si>
    <t>617-635-9050</t>
  </si>
  <si>
    <t>617-635-9059</t>
  </si>
  <si>
    <t>--</t>
  </si>
  <si>
    <t>166 Mt. Prospect Street</t>
  </si>
  <si>
    <t>Bridgewater</t>
  </si>
  <si>
    <t>02324</t>
  </si>
  <si>
    <t>508-279-2140</t>
  </si>
  <si>
    <t>508-697-7012</t>
  </si>
  <si>
    <t>jforbes@bridge-rayn.org</t>
  </si>
  <si>
    <t>508-580-7513</t>
  </si>
  <si>
    <t>Mary Bourque</t>
  </si>
  <si>
    <t>617-466-4477</t>
  </si>
  <si>
    <t>617-889-8361</t>
  </si>
  <si>
    <t>MBourque@chelseama.gov</t>
  </si>
  <si>
    <t>180 Broadway Street</t>
  </si>
  <si>
    <t>413-594-3410</t>
  </si>
  <si>
    <t>413-594-3552</t>
  </si>
  <si>
    <t>508-398-7600</t>
  </si>
  <si>
    <t>508-398-7622</t>
  </si>
  <si>
    <t>woodburc@dy-regional.k12.ma.us</t>
  </si>
  <si>
    <t>508-252-5000</t>
  </si>
  <si>
    <t>508-252-5024</t>
  </si>
  <si>
    <t>Steven Stone</t>
  </si>
  <si>
    <t>978-957-2660</t>
  </si>
  <si>
    <t>978-957-2682</t>
  </si>
  <si>
    <t>Nancy Follansbee</t>
  </si>
  <si>
    <t>413-529-1500</t>
  </si>
  <si>
    <t>413-529-1567</t>
  </si>
  <si>
    <t>follansbeen@easthampton.k12.ma.us</t>
  </si>
  <si>
    <t>413-423-3337</t>
  </si>
  <si>
    <t>413-423-3236</t>
  </si>
  <si>
    <t>508-675-8420</t>
  </si>
  <si>
    <t>508-675-8462</t>
  </si>
  <si>
    <t>mmayobrown@fallriverschools.org</t>
  </si>
  <si>
    <t>978-345-3200</t>
  </si>
  <si>
    <t>978-348-2305</t>
  </si>
  <si>
    <t>ravenellea@fitchburg.k12.ma.us</t>
  </si>
  <si>
    <t>Stacy Scott</t>
  </si>
  <si>
    <t>508-626-9117</t>
  </si>
  <si>
    <t>508-877-4240</t>
  </si>
  <si>
    <t>sscott@framingham.k12.ma.us</t>
  </si>
  <si>
    <t>978-632-1000</t>
  </si>
  <si>
    <t>978-632-1164</t>
  </si>
  <si>
    <t>978-352-5777</t>
  </si>
  <si>
    <t>978-352-5778</t>
  </si>
  <si>
    <t>jacobsc@georgetown.k12.ma.us</t>
  </si>
  <si>
    <t>413-863-9324</t>
  </si>
  <si>
    <t>413-863-4560</t>
  </si>
  <si>
    <t>James Scully</t>
  </si>
  <si>
    <t>978-374-3405</t>
  </si>
  <si>
    <t>978-373-1535</t>
  </si>
  <si>
    <t>jscully@haverhill-ps.org</t>
  </si>
  <si>
    <t>413-534-2005</t>
  </si>
  <si>
    <t>413-534-2297</t>
  </si>
  <si>
    <t>978-567-6100</t>
  </si>
  <si>
    <t>978-567-6123</t>
  </si>
  <si>
    <t>Jeffrey Riley</t>
  </si>
  <si>
    <t>978-722-8541</t>
  </si>
  <si>
    <t>Judith Paolucci</t>
  </si>
  <si>
    <t>508-892-7040</t>
  </si>
  <si>
    <t>508-892-7043</t>
  </si>
  <si>
    <t>James Jolicoeur</t>
  </si>
  <si>
    <t>978-534-7700</t>
  </si>
  <si>
    <t>978-534-7775</t>
  </si>
  <si>
    <t>james.jolicoeur@leominster.mec.edu</t>
  </si>
  <si>
    <t>Jean Franco</t>
  </si>
  <si>
    <t>978-674-4320</t>
  </si>
  <si>
    <t>978-937-7609</t>
  </si>
  <si>
    <t>jfranco@lowell.k12.ma.us</t>
  </si>
  <si>
    <t>Todd Gazda</t>
  </si>
  <si>
    <t>413-583-8372</t>
  </si>
  <si>
    <t>413-583-5666</t>
  </si>
  <si>
    <t>t_gazda@ludlowps.org</t>
  </si>
  <si>
    <t>781-593-1680</t>
  </si>
  <si>
    <t>781-477-7487</t>
  </si>
  <si>
    <t>lathamc@lynnschools.org</t>
  </si>
  <si>
    <t>David De Ruosi</t>
  </si>
  <si>
    <t>781-397-7204</t>
  </si>
  <si>
    <t>781-397-7276</t>
  </si>
  <si>
    <t>508-460-3509</t>
  </si>
  <si>
    <t>508-485-1142</t>
  </si>
  <si>
    <t>781-393-2442</t>
  </si>
  <si>
    <t>781-393-2322</t>
  </si>
  <si>
    <t>rbelson@medford.k12.ma.us</t>
  </si>
  <si>
    <t>Cyndy Taymore</t>
  </si>
  <si>
    <t>781-662-2000</t>
  </si>
  <si>
    <t>781-979-2285</t>
  </si>
  <si>
    <t>Judith Scannell</t>
  </si>
  <si>
    <t>978-722-6001</t>
  </si>
  <si>
    <t>978-722-6002</t>
  </si>
  <si>
    <t>jhscannell@methuen.k12.ma.us</t>
  </si>
  <si>
    <t>508-946-2000</t>
  </si>
  <si>
    <t>508-946-2004</t>
  </si>
  <si>
    <t>413-267-4150</t>
  </si>
  <si>
    <t>413-267-9168</t>
  </si>
  <si>
    <t>Ruth Miller</t>
  </si>
  <si>
    <t>978-939-5661</t>
  </si>
  <si>
    <t>978-939-5179</t>
  </si>
  <si>
    <t>rmiller@nrsd.org</t>
  </si>
  <si>
    <t>508-647-6500</t>
  </si>
  <si>
    <t>508-997-4511</t>
  </si>
  <si>
    <t>508-997-0298</t>
  </si>
  <si>
    <t>John Provost</t>
  </si>
  <si>
    <t>413-587-1315</t>
  </si>
  <si>
    <t>413-587-1318</t>
  </si>
  <si>
    <t>508-234-8156</t>
  </si>
  <si>
    <t>508-234-8469</t>
  </si>
  <si>
    <t>507 S. Main Street</t>
  </si>
  <si>
    <t>978-544-2920</t>
  </si>
  <si>
    <t>978-544-8383</t>
  </si>
  <si>
    <t>4 Maple Road</t>
  </si>
  <si>
    <t>508-987-6050</t>
  </si>
  <si>
    <t>508-987-6054</t>
  </si>
  <si>
    <t>Thomas Charko</t>
  </si>
  <si>
    <t>c/o Suite 1</t>
  </si>
  <si>
    <t>413-283-2650</t>
  </si>
  <si>
    <t>413-283-2655</t>
  </si>
  <si>
    <t>tcharko@palmerschools.org</t>
  </si>
  <si>
    <t>413-283-9701</t>
  </si>
  <si>
    <t>413-284-0032</t>
  </si>
  <si>
    <t>paist@pathfindertech.org</t>
  </si>
  <si>
    <t>Joseph Mastrocola</t>
  </si>
  <si>
    <t>978-536-6500</t>
  </si>
  <si>
    <t>978-536-6590</t>
  </si>
  <si>
    <t>413-499-9512</t>
  </si>
  <si>
    <t>413-448-2643</t>
  </si>
  <si>
    <t>617-984-8700</t>
  </si>
  <si>
    <t>617-984-8965</t>
  </si>
  <si>
    <t>richarddecristofaro@quincypublicschools.com</t>
  </si>
  <si>
    <t>781-961-6205</t>
  </si>
  <si>
    <t>781-961-6295</t>
  </si>
  <si>
    <t>John Doherty</t>
  </si>
  <si>
    <t>781-944-5800</t>
  </si>
  <si>
    <t>781-942-9149</t>
  </si>
  <si>
    <t>john.doherty@reading.k12.ma.us</t>
  </si>
  <si>
    <t>978-740-1212</t>
  </si>
  <si>
    <t>978-740-3083</t>
  </si>
  <si>
    <t>stephenrussell@salemk12.org</t>
  </si>
  <si>
    <t>781-231-5000</t>
  </si>
  <si>
    <t>781-233-9424</t>
  </si>
  <si>
    <t>42 Cross Street</t>
  </si>
  <si>
    <t>02145</t>
  </si>
  <si>
    <t>617-625-6600</t>
  </si>
  <si>
    <t>617-591-7902</t>
  </si>
  <si>
    <t>tpierantozzi@k12.somerville.ma.us</t>
  </si>
  <si>
    <t>25 Cole Avenue</t>
  </si>
  <si>
    <t>508-764-5414</t>
  </si>
  <si>
    <t>508-764-8325</t>
  </si>
  <si>
    <t>413-229-8778</t>
  </si>
  <si>
    <t>413-229-2913</t>
  </si>
  <si>
    <t>508-885-8500</t>
  </si>
  <si>
    <t>508-885-8504</t>
  </si>
  <si>
    <t>Daniel Warwick</t>
  </si>
  <si>
    <t>1550 Main Street</t>
  </si>
  <si>
    <t>01103</t>
  </si>
  <si>
    <t>413-787-7100</t>
  </si>
  <si>
    <t>warwickd@sps.springfield.ma.us</t>
  </si>
  <si>
    <t>Julie Hackett</t>
  </si>
  <si>
    <t>215 Harris Street</t>
  </si>
  <si>
    <t>508-821-1201</t>
  </si>
  <si>
    <t>508-821-1177</t>
  </si>
  <si>
    <t>jhackett@tauntonschools.org</t>
  </si>
  <si>
    <t>Susan Nicholson</t>
  </si>
  <si>
    <t>781-314-5400</t>
  </si>
  <si>
    <t>781-314-5411</t>
  </si>
  <si>
    <t>susannicholson@k12.waltham.ma.us</t>
  </si>
  <si>
    <t>413-967-4271</t>
  </si>
  <si>
    <t>413-967-9580</t>
  </si>
  <si>
    <t>508-291-3500</t>
  </si>
  <si>
    <t>508-291-3578</t>
  </si>
  <si>
    <t>Barbara Malkas</t>
  </si>
  <si>
    <t>PO Box 430</t>
  </si>
  <si>
    <t>508-943-0104</t>
  </si>
  <si>
    <t>508-943-0315</t>
  </si>
  <si>
    <t>bmalkas@webster-schools.org</t>
  </si>
  <si>
    <t>Suzanne Scallion</t>
  </si>
  <si>
    <t>413-572-6403</t>
  </si>
  <si>
    <t>Kenneth Salim</t>
  </si>
  <si>
    <t>781-335-1460</t>
  </si>
  <si>
    <t>781-335-8777</t>
  </si>
  <si>
    <t>kenneth.salim@weymouthschools.org</t>
  </si>
  <si>
    <t>Salah Khelfaoui</t>
  </si>
  <si>
    <t>978-297-0031</t>
  </si>
  <si>
    <t>978-297-5250</t>
  </si>
  <si>
    <t>Melinda Boone</t>
  </si>
  <si>
    <t>508-799-3115</t>
  </si>
  <si>
    <t>508-799-3119</t>
  </si>
  <si>
    <t>Boone@worc.k12.ma.us</t>
  </si>
  <si>
    <t>Massachusetts Virtual Academy at Greenfield Commonwealth Virtual District</t>
  </si>
  <si>
    <t>Org Code</t>
  </si>
  <si>
    <t>gordonk@acrsd.net</t>
  </si>
  <si>
    <t>978-436-9595</t>
  </si>
  <si>
    <t>John McDonough</t>
  </si>
  <si>
    <t>2300 Washington Street</t>
  </si>
  <si>
    <t>superintendent@bostonpublicschools.org</t>
  </si>
  <si>
    <t>Kathleen Smith</t>
  </si>
  <si>
    <t>508-580-7000</t>
  </si>
  <si>
    <t>kathleensmith@bpsma.org</t>
  </si>
  <si>
    <t>rrege@chicopeeps.org</t>
  </si>
  <si>
    <t>Anthony Azar</t>
  </si>
  <si>
    <t>aazar@drregional.org</t>
  </si>
  <si>
    <t>sstone@dracutps.org</t>
  </si>
  <si>
    <t>Robert Mahler</t>
  </si>
  <si>
    <t>mahler@erving.com</t>
  </si>
  <si>
    <t>73 Mt. Wayte Avenue, Suite #5</t>
  </si>
  <si>
    <t>Denise Clemons</t>
  </si>
  <si>
    <t>clemonsd@gardnerk12.org</t>
  </si>
  <si>
    <t>Michael Sullivan</t>
  </si>
  <si>
    <t>michael.sullivan@gmrsd.org</t>
  </si>
  <si>
    <t>Sergio Paez</t>
  </si>
  <si>
    <t>spaez@hps.holyoke.ma.us</t>
  </si>
  <si>
    <t>Jodi Fortuna</t>
  </si>
  <si>
    <t>jfortuna@hudson.k12.ma.us</t>
  </si>
  <si>
    <t>233 Haverhill Street</t>
  </si>
  <si>
    <t>978-975-5905</t>
  </si>
  <si>
    <t>jeffrey.riley@lawrence.k12.ma.us</t>
  </si>
  <si>
    <t>paoluccij@lpsma.net</t>
  </si>
  <si>
    <t>155 Merrimack Street</t>
  </si>
  <si>
    <t>100 Bennett St</t>
  </si>
  <si>
    <t>dderuosi@maldenps.org</t>
  </si>
  <si>
    <t>rlanglois@mps-edu.org</t>
  </si>
  <si>
    <t>39010000</t>
  </si>
  <si>
    <t>Carl Tillona</t>
  </si>
  <si>
    <t>278 Main St.</t>
  </si>
  <si>
    <t>Ste. 205</t>
  </si>
  <si>
    <t>413-475-3879</t>
  </si>
  <si>
    <t>413-475-3909</t>
  </si>
  <si>
    <t>cstillona@gcvs.org</t>
  </si>
  <si>
    <t>ctaymore@melroseschools.com</t>
  </si>
  <si>
    <t>10 Ditson Place</t>
  </si>
  <si>
    <t>Michael Malone</t>
  </si>
  <si>
    <t>mmalone@middleboro.k12.ma.us</t>
  </si>
  <si>
    <t>Cheryl Clarke</t>
  </si>
  <si>
    <t>ClarkeC@monsonschools.com</t>
  </si>
  <si>
    <t>pdurkin@newbedfordschools.org</t>
  </si>
  <si>
    <t>37 Main Street</t>
  </si>
  <si>
    <t>Suite 200</t>
  </si>
  <si>
    <t>413-776-1458</t>
  </si>
  <si>
    <t>413-776-1685</t>
  </si>
  <si>
    <t>mnevo@napsk12.org</t>
  </si>
  <si>
    <t>jprovost@northampton-k12.us</t>
  </si>
  <si>
    <t>Catherine Stickney</t>
  </si>
  <si>
    <t>cstickney@nps.org</t>
  </si>
  <si>
    <t>Tari Thomas</t>
  </si>
  <si>
    <t>tthomas@rcmahar.org</t>
  </si>
  <si>
    <t>Mark Garceau</t>
  </si>
  <si>
    <t>mgarceau@oxps.org</t>
  </si>
  <si>
    <t>ppsinfo@peabody.k12.ma.us</t>
  </si>
  <si>
    <t>Jason Mccandless</t>
  </si>
  <si>
    <t>jmccandless@pittsfield.net</t>
  </si>
  <si>
    <t>34 Coddington Street</t>
  </si>
  <si>
    <t>Thomas Anderson</t>
  </si>
  <si>
    <t>andersont@randolph.k12.ma.us</t>
  </si>
  <si>
    <t>Michael Tempesta</t>
  </si>
  <si>
    <t>mtempesta@saugus.k12.ma.us</t>
  </si>
  <si>
    <t>Sheryl Stanton</t>
  </si>
  <si>
    <t>stantons@southbridge.k12.ma.us</t>
  </si>
  <si>
    <t>David Hastings</t>
  </si>
  <si>
    <t>dhastings@sbrsd.org</t>
  </si>
  <si>
    <t>Nadine Crowe</t>
  </si>
  <si>
    <t>crowen@sebrsd.org</t>
  </si>
  <si>
    <t>413-787-7171</t>
  </si>
  <si>
    <t>39020000</t>
  </si>
  <si>
    <t>TEC Connections Academy Commonwealth Virtual School District</t>
  </si>
  <si>
    <t>Tyler Page</t>
  </si>
  <si>
    <t>141 Mansion Drive</t>
  </si>
  <si>
    <t>East Walpole</t>
  </si>
  <si>
    <t>02032</t>
  </si>
  <si>
    <t>tpage@connectionseducation.com</t>
  </si>
  <si>
    <t>Marlene Di Leo</t>
  </si>
  <si>
    <t>mdileo@ware.k12.ma.us</t>
  </si>
  <si>
    <t>48 Marion Road</t>
  </si>
  <si>
    <t>kshaver-hood@wareham.k12.ma.us</t>
  </si>
  <si>
    <t>Michael Richard</t>
  </si>
  <si>
    <t>413-263-3300</t>
  </si>
  <si>
    <t>413-495-1725</t>
  </si>
  <si>
    <t>mrichard@wsps.org</t>
  </si>
  <si>
    <t>94 North Elm Street</t>
  </si>
  <si>
    <t>Suite 101</t>
  </si>
  <si>
    <t>413-572-6518</t>
  </si>
  <si>
    <t>s.scallion@schoolsofwestfield.org</t>
  </si>
  <si>
    <t>skhelfaoui@winchendonk12.org</t>
  </si>
  <si>
    <t>Charter School Leader</t>
  </si>
  <si>
    <t>00010000</t>
  </si>
  <si>
    <t>04120000</t>
  </si>
  <si>
    <t>Academy Of the Pacific Rim Charter Public (District)</t>
  </si>
  <si>
    <t>Chris Collins</t>
  </si>
  <si>
    <t>1 Westinghouse Plaza</t>
  </si>
  <si>
    <t>Hyde Park</t>
  </si>
  <si>
    <t>02136</t>
  </si>
  <si>
    <t>617-361-0050</t>
  </si>
  <si>
    <t>617-361-0045</t>
  </si>
  <si>
    <t>ccollins@pacrim.org</t>
  </si>
  <si>
    <t>04240000</t>
  </si>
  <si>
    <t>Boston Day and Evening Academy Charter (District)</t>
  </si>
  <si>
    <t>Beatriz McConnie Zapater</t>
  </si>
  <si>
    <t>20 Kearsarge Ave</t>
  </si>
  <si>
    <t>617-635-6789</t>
  </si>
  <si>
    <t>617-635-6380</t>
  </si>
  <si>
    <t>bzapater@boston.k12.ma.us</t>
  </si>
  <si>
    <t>04110000</t>
  </si>
  <si>
    <t>Boston Green Academy Horace Mann Charter School (District)</t>
  </si>
  <si>
    <t>Matthew Holzer</t>
  </si>
  <si>
    <t>20 Warren St.</t>
  </si>
  <si>
    <t>Brighton</t>
  </si>
  <si>
    <t>02135</t>
  </si>
  <si>
    <t>617-635-9860</t>
  </si>
  <si>
    <t>617-635-9858</t>
  </si>
  <si>
    <t>mholzer@bostongreenacademy.org</t>
  </si>
  <si>
    <t>04500000</t>
  </si>
  <si>
    <t>Hilltown Cooperative Charter Public (District)</t>
  </si>
  <si>
    <t>Amy Aaron</t>
  </si>
  <si>
    <t>1 Industrial Parkway</t>
  </si>
  <si>
    <t>01039</t>
  </si>
  <si>
    <t>413-529-7178</t>
  </si>
  <si>
    <t>413-527-1530</t>
  </si>
  <si>
    <t>aaaron@hilltowncharter.org</t>
  </si>
  <si>
    <t>04580000</t>
  </si>
  <si>
    <t>Lowell Middlesex Academy Charter (District)</t>
  </si>
  <si>
    <t>Margaret McDevitt</t>
  </si>
  <si>
    <t>67 Middle St</t>
  </si>
  <si>
    <t>978-656-3165</t>
  </si>
  <si>
    <t>978-459-0456</t>
  </si>
  <si>
    <t>mcdevittm@middlesex.mass.edu</t>
  </si>
  <si>
    <t>04660000</t>
  </si>
  <si>
    <t>Martha's Vineyard Charter (District)</t>
  </si>
  <si>
    <t>Robert Moore</t>
  </si>
  <si>
    <t>PO Box 1150</t>
  </si>
  <si>
    <t>West Tisbury</t>
  </si>
  <si>
    <t>02575</t>
  </si>
  <si>
    <t>508-693-9900</t>
  </si>
  <si>
    <t>508-696-9008</t>
  </si>
  <si>
    <t>bmoore@mvpcs.org</t>
  </si>
  <si>
    <t>FUNCTION</t>
  </si>
  <si>
    <t>CONTACT NAME</t>
  </si>
  <si>
    <t>ORGANIZATION NAME</t>
  </si>
  <si>
    <t>ADDRESS LINE 2</t>
  </si>
  <si>
    <t>CITY/TOWN</t>
  </si>
  <si>
    <t>STATE</t>
  </si>
  <si>
    <t>ZIP</t>
  </si>
  <si>
    <t>PHONE</t>
  </si>
  <si>
    <t>FAX</t>
  </si>
  <si>
    <t>EMAIL</t>
  </si>
  <si>
    <t>ADDRESS LINE 1</t>
  </si>
  <si>
    <t>This form must have original signature of the Superintendent/Executive Director</t>
  </si>
  <si>
    <t xml:space="preserve">Upon Approval </t>
  </si>
  <si>
    <t>FY18</t>
  </si>
  <si>
    <t>Allocation Amount</t>
  </si>
  <si>
    <t>ALLOCATION AMOUNT</t>
  </si>
  <si>
    <r>
      <t xml:space="preserve">Individuals with Disabilities Education Act (IDEA) Discretionary Federal Special Education Program Improvement Grant </t>
    </r>
    <r>
      <rPr>
        <b/>
        <sz val="9"/>
        <rFont val="Arial"/>
        <family val="2"/>
      </rPr>
      <t>administered by the</t>
    </r>
    <r>
      <rPr>
        <sz val="9"/>
        <rFont val="Arial"/>
        <family val="2"/>
      </rPr>
      <t xml:space="preserve">
Office of Special Education Planning and Policy
</t>
    </r>
  </si>
  <si>
    <t>and must be attached to the EdGrants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</si>
</sst>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2" formatCode="_(&quot;$&quot;* #,##0_);_(&quot;$&quot;* \(#,##0\);_(&quot;$&quot;* &quot;-&quot;_);_(@_)"/>
    <numFmt numFmtId="44" formatCode="_(&quot;$&quot;* #,##0.00_);_(&quot;$&quot;* \(#,##0.00\);_(&quot;$&quot;* &quot;-&quot;??_);_(@_)"/>
    <numFmt numFmtId="164" formatCode="[&lt;=9999999]###\-####;\(###\)\ ###\-####"/>
    <numFmt numFmtId="165" formatCode="m/d/yy"/>
  </numFmts>
  <fonts count="23"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b/>
      <sz val="14"/>
      <name val="Arial"/>
      <family val="2"/>
    </font>
    <font>
      <sz val="11"/>
      <name val="Arial"/>
      <family val="2"/>
    </font>
    <font>
      <sz val="8"/>
      <color indexed="81"/>
      <name val="Tahoma"/>
      <family val="2"/>
    </font>
    <font>
      <b/>
      <u/>
      <sz val="12"/>
      <name val="Arial"/>
      <family val="2"/>
    </font>
    <font>
      <sz val="10"/>
      <color indexed="48"/>
      <name val="Arial"/>
      <family val="2"/>
    </font>
    <font>
      <b/>
      <sz val="10"/>
      <color indexed="12"/>
      <name val="Arial"/>
      <family val="2"/>
    </font>
    <font>
      <b/>
      <sz val="10"/>
      <color indexed="10"/>
      <name val="Arial"/>
      <family val="2"/>
    </font>
    <font>
      <sz val="10"/>
      <color indexed="81"/>
      <name val="Tahoma"/>
      <family val="2"/>
    </font>
    <font>
      <sz val="12"/>
      <name val="Arial"/>
      <family val="2"/>
    </font>
    <font>
      <b/>
      <sz val="8"/>
      <name val="Arial"/>
      <family val="2"/>
    </font>
    <font>
      <b/>
      <sz val="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right/>
      <top/>
      <bottom style="double">
        <color indexed="64"/>
      </bottom>
      <diagonal/>
    </border>
    <border>
      <left/>
      <right/>
      <top/>
      <bottom style="thin">
        <color indexed="64"/>
      </bottom>
      <diagonal/>
    </border>
    <border>
      <left/>
      <right/>
      <top style="double">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style="double">
        <color indexed="64"/>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thin">
        <color indexed="64"/>
      </right>
      <top style="double">
        <color indexed="64"/>
      </top>
      <bottom/>
      <diagonal/>
    </border>
    <border>
      <left/>
      <right style="double">
        <color indexed="64"/>
      </right>
      <top style="thin">
        <color indexed="64"/>
      </top>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164" fontId="3" fillId="0" borderId="1" xfId="0" applyNumberFormat="1" applyFont="1" applyBorder="1" applyProtection="1">
      <protection hidden="1"/>
    </xf>
    <xf numFmtId="0" fontId="6" fillId="0" borderId="2" xfId="0" applyFont="1" applyBorder="1" applyAlignment="1" applyProtection="1">
      <alignment horizontal="center"/>
      <protection hidden="1"/>
    </xf>
    <xf numFmtId="0" fontId="0" fillId="0" borderId="1" xfId="0" applyBorder="1" applyProtection="1">
      <protection hidden="1"/>
    </xf>
    <xf numFmtId="0" fontId="20" fillId="0" borderId="0" xfId="0" applyFont="1" applyProtection="1"/>
    <xf numFmtId="49" fontId="20" fillId="0" borderId="0" xfId="0" applyNumberFormat="1" applyFont="1" applyProtection="1"/>
    <xf numFmtId="2" fontId="20" fillId="0" borderId="0" xfId="0" applyNumberFormat="1" applyFont="1" applyProtection="1"/>
    <xf numFmtId="7" fontId="20" fillId="0" borderId="0" xfId="1" applyNumberFormat="1" applyFont="1" applyProtection="1"/>
    <xf numFmtId="0" fontId="10" fillId="0" borderId="3" xfId="0" applyFont="1" applyBorder="1" applyProtection="1"/>
    <xf numFmtId="0" fontId="10" fillId="0" borderId="0" xfId="0" applyFont="1" applyProtection="1"/>
    <xf numFmtId="2" fontId="10" fillId="0" borderId="0" xfId="0" applyNumberFormat="1" applyFont="1" applyFill="1" applyProtection="1"/>
    <xf numFmtId="7" fontId="10" fillId="0" borderId="0" xfId="1" applyNumberFormat="1" applyFont="1" applyFill="1" applyProtection="1"/>
    <xf numFmtId="0" fontId="10" fillId="0" borderId="0" xfId="0" applyFont="1"/>
    <xf numFmtId="49" fontId="10" fillId="0" borderId="0" xfId="0" applyNumberFormat="1" applyFont="1" applyProtection="1"/>
    <xf numFmtId="49" fontId="10" fillId="0" borderId="0" xfId="0" applyNumberFormat="1" applyFont="1"/>
    <xf numFmtId="2" fontId="10" fillId="0" borderId="0" xfId="0" applyNumberFormat="1" applyFont="1" applyProtection="1"/>
    <xf numFmtId="2" fontId="10" fillId="0" borderId="0" xfId="0" applyNumberFormat="1" applyFont="1"/>
    <xf numFmtId="7" fontId="10" fillId="0" borderId="0" xfId="1" applyNumberFormat="1" applyFont="1"/>
    <xf numFmtId="49" fontId="10" fillId="0" borderId="0" xfId="0" applyNumberFormat="1" applyFont="1" applyFill="1" applyProtection="1"/>
    <xf numFmtId="7" fontId="10" fillId="0" borderId="0" xfId="1" applyNumberFormat="1" applyFont="1" applyProtection="1"/>
    <xf numFmtId="10" fontId="10" fillId="0" borderId="0" xfId="1" applyNumberFormat="1" applyFont="1" applyFill="1" applyProtection="1"/>
    <xf numFmtId="165" fontId="20" fillId="0" borderId="0" xfId="0" applyNumberFormat="1" applyFont="1" applyProtection="1"/>
    <xf numFmtId="165" fontId="10" fillId="0" borderId="0" xfId="0" applyNumberFormat="1" applyFont="1" applyProtection="1"/>
    <xf numFmtId="165" fontId="10" fillId="0" borderId="0" xfId="0" applyNumberFormat="1" applyFont="1"/>
    <xf numFmtId="0" fontId="14" fillId="0" borderId="0" xfId="0" applyFont="1" applyBorder="1" applyAlignment="1" applyProtection="1">
      <alignment horizontal="left"/>
      <protection hidden="1"/>
    </xf>
    <xf numFmtId="0" fontId="14" fillId="0" borderId="4" xfId="0" applyFont="1" applyBorder="1" applyAlignment="1" applyProtection="1">
      <alignment horizontal="left"/>
      <protection hidden="1"/>
    </xf>
    <xf numFmtId="0" fontId="2" fillId="0" borderId="5" xfId="0" applyFont="1" applyBorder="1" applyAlignment="1" applyProtection="1">
      <alignment horizontal="left"/>
      <protection hidden="1"/>
    </xf>
    <xf numFmtId="0" fontId="0" fillId="0" borderId="6" xfId="0" applyBorder="1" applyProtection="1">
      <protection hidden="1"/>
    </xf>
    <xf numFmtId="0" fontId="5" fillId="0" borderId="6" xfId="0" applyFont="1" applyBorder="1" applyProtection="1">
      <protection hidden="1"/>
    </xf>
    <xf numFmtId="0" fontId="3" fillId="0" borderId="1" xfId="0" applyFont="1" applyBorder="1" applyProtection="1">
      <protection hidden="1"/>
    </xf>
    <xf numFmtId="0" fontId="0" fillId="0" borderId="0" xfId="0" applyBorder="1" applyProtection="1">
      <protection hidden="1"/>
    </xf>
    <xf numFmtId="0" fontId="0" fillId="0" borderId="0" xfId="0" applyProtection="1">
      <protection hidden="1"/>
    </xf>
    <xf numFmtId="49" fontId="11" fillId="0" borderId="5" xfId="0" applyNumberFormat="1"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7" xfId="0" applyFont="1" applyBorder="1" applyProtection="1">
      <protection hidden="1"/>
    </xf>
    <xf numFmtId="0" fontId="2" fillId="0" borderId="0" xfId="0" applyFont="1" applyBorder="1" applyProtection="1">
      <protection hidden="1"/>
    </xf>
    <xf numFmtId="0" fontId="0" fillId="0" borderId="8" xfId="0" applyBorder="1" applyProtection="1">
      <protection hidden="1"/>
    </xf>
    <xf numFmtId="0" fontId="0" fillId="0" borderId="2" xfId="0" applyBorder="1" applyProtection="1">
      <protection hidden="1"/>
    </xf>
    <xf numFmtId="0" fontId="0" fillId="0" borderId="9" xfId="0" applyBorder="1" applyProtection="1">
      <protection hidden="1"/>
    </xf>
    <xf numFmtId="0" fontId="3" fillId="0" borderId="0" xfId="0" applyFont="1" applyProtection="1">
      <protection hidden="1"/>
    </xf>
    <xf numFmtId="0" fontId="4" fillId="0" borderId="0" xfId="0" applyFont="1" applyProtection="1">
      <protection hidden="1"/>
    </xf>
    <xf numFmtId="0" fontId="2" fillId="0" borderId="10" xfId="0" applyFont="1" applyBorder="1" applyProtection="1">
      <protection hidden="1"/>
    </xf>
    <xf numFmtId="0" fontId="3" fillId="0" borderId="6" xfId="0" applyFont="1" applyBorder="1" applyProtection="1">
      <protection hidden="1"/>
    </xf>
    <xf numFmtId="0" fontId="6" fillId="0" borderId="0" xfId="0" applyFont="1" applyBorder="1" applyAlignment="1" applyProtection="1">
      <alignment horizontal="left"/>
      <protection hidden="1"/>
    </xf>
    <xf numFmtId="0" fontId="0" fillId="0" borderId="4" xfId="0" applyBorder="1" applyAlignment="1" applyProtection="1">
      <protection hidden="1"/>
    </xf>
    <xf numFmtId="0" fontId="3" fillId="0" borderId="0" xfId="0" applyFont="1" applyBorder="1" applyProtection="1">
      <protection hidden="1"/>
    </xf>
    <xf numFmtId="0" fontId="5" fillId="0" borderId="7" xfId="0" applyFont="1" applyBorder="1" applyProtection="1">
      <protection hidden="1"/>
    </xf>
    <xf numFmtId="0" fontId="3" fillId="0" borderId="4" xfId="0" applyFont="1" applyBorder="1" applyProtection="1">
      <protection hidden="1"/>
    </xf>
    <xf numFmtId="0" fontId="5" fillId="0" borderId="1" xfId="0" applyFont="1" applyBorder="1" applyProtection="1">
      <protection hidden="1"/>
    </xf>
    <xf numFmtId="0" fontId="3" fillId="0" borderId="8" xfId="0" applyFont="1" applyBorder="1" applyProtection="1">
      <protection hidden="1"/>
    </xf>
    <xf numFmtId="0" fontId="5" fillId="0" borderId="11" xfId="0" applyFont="1" applyBorder="1" applyProtection="1">
      <protection hidden="1"/>
    </xf>
    <xf numFmtId="0" fontId="7" fillId="0" borderId="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2" fillId="0" borderId="12" xfId="0" applyFont="1" applyBorder="1" applyAlignment="1" applyProtection="1">
      <alignment horizontal="left"/>
      <protection hidden="1"/>
    </xf>
    <xf numFmtId="0" fontId="2" fillId="0" borderId="5" xfId="0" applyFont="1" applyBorder="1" applyAlignment="1" applyProtection="1">
      <alignment horizontal="left" vertical="top"/>
      <protection hidden="1"/>
    </xf>
    <xf numFmtId="14" fontId="3" fillId="0" borderId="0" xfId="0" applyNumberFormat="1" applyFont="1" applyBorder="1" applyProtection="1">
      <protection hidden="1"/>
    </xf>
    <xf numFmtId="0" fontId="3" fillId="0" borderId="0" xfId="0" applyFont="1" applyBorder="1" applyAlignment="1" applyProtection="1">
      <protection hidden="1"/>
    </xf>
    <xf numFmtId="0" fontId="10" fillId="0" borderId="0" xfId="0" applyFont="1" applyBorder="1" applyAlignment="1" applyProtection="1">
      <alignment horizontal="center" wrapText="1"/>
      <protection hidden="1"/>
    </xf>
    <xf numFmtId="0" fontId="2" fillId="0" borderId="13" xfId="0" applyFont="1" applyBorder="1" applyProtection="1">
      <protection hidden="1"/>
    </xf>
    <xf numFmtId="0" fontId="2" fillId="0" borderId="14" xfId="0" applyFont="1" applyBorder="1" applyProtection="1">
      <protection hidden="1"/>
    </xf>
    <xf numFmtId="0" fontId="6" fillId="0" borderId="0" xfId="0" applyFont="1" applyBorder="1" applyAlignment="1" applyProtection="1">
      <alignment horizontal="center"/>
      <protection hidden="1"/>
    </xf>
    <xf numFmtId="0" fontId="2" fillId="0" borderId="11" xfId="0" applyFont="1" applyBorder="1" applyProtection="1">
      <protection hidden="1"/>
    </xf>
    <xf numFmtId="0" fontId="2" fillId="0" borderId="15" xfId="0" applyFont="1" applyBorder="1" applyProtection="1">
      <protection hidden="1"/>
    </xf>
    <xf numFmtId="0" fontId="15" fillId="0" borderId="0" xfId="0" applyFont="1" applyProtection="1">
      <protection hidden="1"/>
    </xf>
    <xf numFmtId="0" fontId="3" fillId="0" borderId="6" xfId="0" applyFont="1" applyBorder="1" applyProtection="1">
      <protection locked="0" hidden="1"/>
    </xf>
    <xf numFmtId="0" fontId="19" fillId="0" borderId="6" xfId="0" applyFont="1" applyBorder="1" applyProtection="1">
      <protection hidden="1"/>
    </xf>
    <xf numFmtId="0" fontId="3" fillId="0" borderId="6" xfId="0" applyFont="1" applyBorder="1" applyAlignment="1" applyProtection="1">
      <alignment horizontal="left"/>
      <protection hidden="1"/>
    </xf>
    <xf numFmtId="0" fontId="0" fillId="0" borderId="16" xfId="0" applyBorder="1" applyAlignment="1">
      <alignment wrapText="1"/>
    </xf>
    <xf numFmtId="0" fontId="0" fillId="0" borderId="16" xfId="0" applyBorder="1"/>
    <xf numFmtId="49" fontId="0" fillId="0" borderId="16" xfId="0" applyNumberFormat="1" applyBorder="1" applyAlignment="1">
      <alignment wrapText="1"/>
    </xf>
    <xf numFmtId="0" fontId="2" fillId="0" borderId="16" xfId="0" applyFont="1" applyBorder="1" applyAlignment="1">
      <alignment horizontal="center" wrapText="1"/>
    </xf>
    <xf numFmtId="0" fontId="0" fillId="0" borderId="16" xfId="0" applyBorder="1" applyAlignment="1">
      <alignment horizontal="center" wrapText="1"/>
    </xf>
    <xf numFmtId="0" fontId="4" fillId="0" borderId="17" xfId="0" applyNumberFormat="1" applyFont="1" applyBorder="1" applyProtection="1">
      <protection hidden="1"/>
    </xf>
    <xf numFmtId="0" fontId="0" fillId="0" borderId="0" xfId="0" applyAlignment="1">
      <alignment wrapText="1"/>
    </xf>
    <xf numFmtId="44" fontId="0" fillId="0" borderId="16" xfId="1" applyFont="1" applyBorder="1"/>
    <xf numFmtId="1" fontId="1" fillId="4" borderId="16" xfId="1" applyNumberFormat="1" applyFont="1" applyFill="1" applyBorder="1"/>
    <xf numFmtId="1" fontId="1" fillId="4" borderId="16" xfId="0" applyNumberFormat="1" applyFont="1" applyFill="1" applyBorder="1"/>
    <xf numFmtId="0" fontId="2" fillId="0" borderId="16" xfId="1" applyNumberFormat="1" applyFont="1" applyBorder="1" applyAlignment="1">
      <alignment wrapText="1"/>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2" fillId="0" borderId="10"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2" fillId="0" borderId="13" xfId="0" applyFont="1" applyBorder="1" applyAlignment="1" applyProtection="1">
      <alignment horizontal="left"/>
      <protection locked="0" hidden="1"/>
    </xf>
    <xf numFmtId="0" fontId="2" fillId="0" borderId="2" xfId="0" applyFont="1" applyBorder="1" applyAlignment="1" applyProtection="1">
      <alignment horizontal="left"/>
      <protection locked="0" hidden="1"/>
    </xf>
    <xf numFmtId="0" fontId="3" fillId="2" borderId="25" xfId="0" applyFont="1" applyFill="1" applyBorder="1" applyAlignment="1" applyProtection="1">
      <alignment horizontal="left"/>
      <protection hidden="1"/>
    </xf>
    <xf numFmtId="0" fontId="3" fillId="2" borderId="21" xfId="0" applyFont="1" applyFill="1" applyBorder="1" applyAlignment="1" applyProtection="1">
      <alignment horizontal="left"/>
      <protection hidden="1"/>
    </xf>
    <xf numFmtId="0" fontId="3" fillId="2" borderId="22" xfId="0" applyFont="1" applyFill="1" applyBorder="1" applyAlignment="1" applyProtection="1">
      <alignment horizontal="left"/>
      <protection hidden="1"/>
    </xf>
    <xf numFmtId="0" fontId="1" fillId="0" borderId="2" xfId="0" applyFont="1" applyBorder="1" applyAlignment="1" applyProtection="1">
      <protection locked="0" hidden="1"/>
    </xf>
    <xf numFmtId="0" fontId="3" fillId="0" borderId="2" xfId="0" applyFont="1" applyBorder="1" applyAlignment="1" applyProtection="1">
      <protection locked="0" hidden="1"/>
    </xf>
    <xf numFmtId="0" fontId="14" fillId="0" borderId="0" xfId="0" applyFont="1" applyBorder="1" applyAlignment="1" applyProtection="1">
      <alignment horizontal="left"/>
      <protection hidden="1"/>
    </xf>
    <xf numFmtId="0" fontId="14" fillId="0" borderId="0" xfId="0" applyFont="1" applyBorder="1" applyAlignment="1" applyProtection="1">
      <alignment horizontal="center"/>
      <protection hidden="1"/>
    </xf>
    <xf numFmtId="0" fontId="5" fillId="0" borderId="26" xfId="0" applyFont="1" applyBorder="1" applyAlignment="1" applyProtection="1">
      <alignment horizontal="center"/>
      <protection hidden="1"/>
    </xf>
    <xf numFmtId="0" fontId="5" fillId="0" borderId="27"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4" xfId="0" applyFont="1" applyBorder="1" applyAlignment="1" applyProtection="1">
      <alignment horizontal="center"/>
      <protection hidden="1"/>
    </xf>
    <xf numFmtId="49" fontId="11" fillId="0" borderId="5" xfId="0" applyNumberFormat="1" applyFont="1" applyBorder="1" applyAlignment="1" applyProtection="1">
      <alignment horizontal="center"/>
      <protection hidden="1"/>
    </xf>
    <xf numFmtId="0" fontId="6" fillId="0" borderId="6" xfId="0" applyFont="1" applyBorder="1" applyAlignment="1" applyProtection="1">
      <alignment horizontal="center" wrapText="1"/>
      <protection locked="0" hidden="1"/>
    </xf>
    <xf numFmtId="0" fontId="6" fillId="0" borderId="17" xfId="0" applyFont="1" applyBorder="1" applyAlignment="1" applyProtection="1">
      <alignment horizontal="center" wrapText="1"/>
      <protection locked="0" hidden="1"/>
    </xf>
    <xf numFmtId="0" fontId="2" fillId="0" borderId="12" xfId="0" applyFont="1" applyBorder="1" applyAlignment="1" applyProtection="1">
      <alignment horizontal="left" wrapText="1"/>
      <protection hidden="1"/>
    </xf>
    <xf numFmtId="0" fontId="2" fillId="0" borderId="5" xfId="0" applyFont="1" applyBorder="1" applyAlignment="1" applyProtection="1">
      <alignment horizontal="left" wrapText="1"/>
      <protection hidden="1"/>
    </xf>
    <xf numFmtId="0" fontId="2" fillId="0" borderId="28" xfId="0" applyFont="1" applyBorder="1" applyAlignment="1" applyProtection="1">
      <alignment horizontal="left" wrapText="1"/>
      <protection hidden="1"/>
    </xf>
    <xf numFmtId="42" fontId="11" fillId="0" borderId="29" xfId="1" applyNumberFormat="1" applyFont="1" applyFill="1" applyBorder="1" applyAlignment="1" applyProtection="1">
      <alignment horizontal="center"/>
      <protection hidden="1"/>
    </xf>
    <xf numFmtId="42" fontId="11" fillId="0" borderId="5" xfId="1" applyNumberFormat="1" applyFont="1" applyFill="1" applyBorder="1" applyAlignment="1" applyProtection="1">
      <alignment horizontal="center"/>
      <protection hidden="1"/>
    </xf>
    <xf numFmtId="42" fontId="11" fillId="0" borderId="28" xfId="1" applyNumberFormat="1" applyFont="1" applyFill="1" applyBorder="1" applyAlignment="1" applyProtection="1">
      <alignment horizontal="center"/>
      <protection hidden="1"/>
    </xf>
    <xf numFmtId="0" fontId="5" fillId="0" borderId="11" xfId="0" applyFont="1" applyBorder="1" applyAlignment="1" applyProtection="1">
      <protection hidden="1"/>
    </xf>
    <xf numFmtId="0" fontId="0" fillId="0" borderId="1" xfId="0" applyBorder="1" applyAlignment="1" applyProtection="1">
      <protection hidden="1"/>
    </xf>
    <xf numFmtId="0" fontId="2" fillId="0" borderId="1" xfId="0" applyFont="1" applyBorder="1" applyAlignment="1" applyProtection="1">
      <protection hidden="1"/>
    </xf>
    <xf numFmtId="0" fontId="4" fillId="0" borderId="30" xfId="0" applyFont="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32" xfId="0" applyFont="1" applyBorder="1" applyAlignment="1" applyProtection="1">
      <alignment horizontal="center"/>
      <protection hidden="1"/>
    </xf>
    <xf numFmtId="0" fontId="2" fillId="0" borderId="33" xfId="0" applyFont="1" applyBorder="1" applyAlignment="1" applyProtection="1">
      <alignment vertical="top"/>
      <protection hidden="1"/>
    </xf>
    <xf numFmtId="0" fontId="0" fillId="0" borderId="6" xfId="0" applyBorder="1" applyAlignment="1" applyProtection="1">
      <alignment vertical="top"/>
      <protection hidden="1"/>
    </xf>
    <xf numFmtId="42" fontId="3" fillId="0" borderId="30" xfId="1" applyNumberFormat="1" applyFont="1" applyBorder="1" applyAlignment="1" applyProtection="1">
      <alignment horizontal="center" wrapText="1"/>
      <protection locked="0" hidden="1"/>
    </xf>
    <xf numFmtId="42" fontId="3" fillId="0" borderId="34" xfId="1" applyNumberFormat="1" applyFont="1" applyBorder="1" applyAlignment="1" applyProtection="1">
      <alignment horizontal="center" wrapText="1"/>
      <protection locked="0" hidden="1"/>
    </xf>
    <xf numFmtId="14" fontId="1" fillId="0" borderId="35" xfId="0" applyNumberFormat="1" applyFont="1" applyBorder="1" applyAlignment="1" applyProtection="1">
      <alignment horizontal="center"/>
      <protection hidden="1"/>
    </xf>
    <xf numFmtId="14" fontId="3" fillId="0" borderId="31" xfId="0" applyNumberFormat="1" applyFont="1" applyBorder="1" applyAlignment="1" applyProtection="1">
      <alignment horizontal="center"/>
      <protection hidden="1"/>
    </xf>
    <xf numFmtId="14" fontId="3" fillId="0" borderId="32" xfId="0" applyNumberFormat="1" applyFont="1" applyBorder="1" applyAlignment="1" applyProtection="1">
      <alignment horizontal="center"/>
      <protection hidden="1"/>
    </xf>
    <xf numFmtId="0" fontId="2" fillId="0" borderId="36" xfId="0" applyFont="1" applyBorder="1" applyAlignment="1" applyProtection="1">
      <alignment horizontal="center"/>
      <protection hidden="1"/>
    </xf>
    <xf numFmtId="0" fontId="4" fillId="3" borderId="2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hidden="1"/>
    </xf>
    <xf numFmtId="0" fontId="2" fillId="0" borderId="10" xfId="0" applyFont="1" applyBorder="1" applyAlignment="1" applyProtection="1">
      <alignment horizontal="center" wrapText="1"/>
      <protection hidden="1"/>
    </xf>
    <xf numFmtId="0" fontId="2" fillId="0" borderId="17" xfId="0" applyFont="1" applyBorder="1" applyAlignment="1" applyProtection="1">
      <alignment horizontal="center" wrapText="1"/>
      <protection hidden="1"/>
    </xf>
    <xf numFmtId="0" fontId="2" fillId="0" borderId="13" xfId="0" applyFont="1" applyBorder="1" applyAlignment="1" applyProtection="1">
      <alignment horizontal="center" wrapText="1"/>
      <protection hidden="1"/>
    </xf>
    <xf numFmtId="0" fontId="2" fillId="0" borderId="37" xfId="0" applyFont="1" applyBorder="1" applyAlignment="1" applyProtection="1">
      <alignment horizontal="center" wrapText="1"/>
      <protection hidden="1"/>
    </xf>
    <xf numFmtId="0" fontId="4" fillId="0" borderId="12" xfId="0" applyFont="1" applyBorder="1" applyAlignment="1" applyProtection="1">
      <alignment horizontal="left"/>
      <protection hidden="1"/>
    </xf>
    <xf numFmtId="0" fontId="4" fillId="0" borderId="5" xfId="0" applyFont="1" applyBorder="1" applyAlignment="1" applyProtection="1">
      <alignment horizontal="left"/>
      <protection hidden="1"/>
    </xf>
    <xf numFmtId="0" fontId="4" fillId="0" borderId="28" xfId="0" applyFont="1" applyBorder="1" applyAlignment="1" applyProtection="1">
      <alignment horizontal="left"/>
      <protection hidden="1"/>
    </xf>
    <xf numFmtId="0" fontId="6" fillId="0" borderId="6" xfId="0" applyFont="1" applyBorder="1" applyAlignment="1" applyProtection="1">
      <alignment horizontal="center"/>
      <protection locked="0" hidden="1"/>
    </xf>
    <xf numFmtId="0" fontId="6" fillId="0" borderId="38" xfId="0" applyFont="1" applyBorder="1" applyAlignment="1" applyProtection="1">
      <alignment horizontal="center"/>
      <protection locked="0" hidden="1"/>
    </xf>
    <xf numFmtId="0" fontId="0" fillId="0" borderId="21" xfId="0" applyBorder="1" applyAlignment="1" applyProtection="1">
      <protection locked="0" hidden="1"/>
    </xf>
    <xf numFmtId="0" fontId="17" fillId="0" borderId="7"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7" fillId="0" borderId="4" xfId="0" applyFont="1" applyBorder="1" applyAlignment="1" applyProtection="1">
      <alignment horizontal="center"/>
      <protection hidden="1"/>
    </xf>
    <xf numFmtId="14" fontId="6" fillId="0" borderId="27" xfId="0" applyNumberFormat="1" applyFont="1" applyBorder="1" applyAlignment="1" applyProtection="1">
      <alignment horizontal="center"/>
      <protection locked="0" hidden="1"/>
    </xf>
    <xf numFmtId="14" fontId="6" fillId="0" borderId="39" xfId="0" applyNumberFormat="1" applyFont="1" applyBorder="1" applyAlignment="1" applyProtection="1">
      <alignment horizontal="center"/>
      <protection locked="0" hidden="1"/>
    </xf>
    <xf numFmtId="0" fontId="22" fillId="0" borderId="35" xfId="0" applyFont="1" applyBorder="1" applyAlignment="1" applyProtection="1">
      <alignment horizontal="center" wrapText="1"/>
      <protection hidden="1"/>
    </xf>
    <xf numFmtId="0" fontId="22" fillId="0" borderId="31" xfId="0" applyFont="1" applyBorder="1" applyAlignment="1" applyProtection="1">
      <alignment horizontal="center" wrapText="1"/>
      <protection hidden="1"/>
    </xf>
    <xf numFmtId="0" fontId="22" fillId="0" borderId="32" xfId="0" applyFont="1" applyBorder="1" applyAlignment="1" applyProtection="1">
      <alignment horizontal="center" wrapText="1"/>
      <protection hidden="1"/>
    </xf>
    <xf numFmtId="14" fontId="12" fillId="0" borderId="35" xfId="0" applyNumberFormat="1" applyFont="1" applyBorder="1" applyAlignment="1" applyProtection="1">
      <alignment horizontal="center"/>
      <protection hidden="1"/>
    </xf>
    <xf numFmtId="14" fontId="12" fillId="0" borderId="34" xfId="0" applyNumberFormat="1" applyFont="1" applyBorder="1" applyAlignment="1" applyProtection="1">
      <alignment horizontal="center"/>
      <protection hidden="1"/>
    </xf>
    <xf numFmtId="0" fontId="2" fillId="0" borderId="10" xfId="0" applyFont="1" applyBorder="1" applyAlignment="1" applyProtection="1">
      <protection hidden="1"/>
    </xf>
    <xf numFmtId="0" fontId="0" fillId="0" borderId="6" xfId="0" applyBorder="1" applyAlignment="1" applyProtection="1">
      <protection hidden="1"/>
    </xf>
    <xf numFmtId="0" fontId="16" fillId="0" borderId="7" xfId="0" applyFont="1" applyBorder="1" applyAlignment="1" applyProtection="1">
      <alignment horizontal="center" wrapText="1"/>
      <protection hidden="1"/>
    </xf>
    <xf numFmtId="0" fontId="16" fillId="0" borderId="0" xfId="0" applyFont="1" applyBorder="1" applyAlignment="1" applyProtection="1">
      <alignment horizontal="center" wrapText="1"/>
      <protection hidden="1"/>
    </xf>
    <xf numFmtId="0" fontId="16" fillId="0" borderId="4" xfId="0" applyFont="1" applyBorder="1" applyAlignment="1" applyProtection="1">
      <alignment horizontal="center" wrapText="1"/>
      <protection hidden="1"/>
    </xf>
    <xf numFmtId="0" fontId="16" fillId="0" borderId="11" xfId="0" applyFont="1" applyBorder="1" applyAlignment="1" applyProtection="1">
      <alignment horizontal="center"/>
      <protection hidden="1"/>
    </xf>
    <xf numFmtId="0" fontId="16" fillId="0" borderId="1" xfId="0" applyFont="1" applyBorder="1" applyAlignment="1" applyProtection="1">
      <alignment horizontal="center"/>
      <protection hidden="1"/>
    </xf>
    <xf numFmtId="0" fontId="16" fillId="0" borderId="8" xfId="0" applyFont="1" applyBorder="1" applyAlignment="1" applyProtection="1">
      <alignment horizontal="center"/>
      <protection hidden="1"/>
    </xf>
    <xf numFmtId="0" fontId="0" fillId="0" borderId="2" xfId="0" applyBorder="1" applyAlignment="1" applyProtection="1">
      <protection hidden="1"/>
    </xf>
    <xf numFmtId="0" fontId="0" fillId="0" borderId="37" xfId="0" applyBorder="1" applyAlignment="1" applyProtection="1">
      <protection hidden="1"/>
    </xf>
    <xf numFmtId="0" fontId="2" fillId="0" borderId="40" xfId="0" applyFont="1" applyBorder="1" applyAlignment="1" applyProtection="1">
      <protection hidden="1"/>
    </xf>
    <xf numFmtId="0" fontId="0" fillId="0" borderId="27" xfId="0" applyBorder="1" applyAlignment="1" applyProtection="1">
      <protection hidden="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0" dropStyle="combo" dx="22" fmlaLink="H4" fmlaRange="'Super List'!$E$1:$E$79" sel="1" val="0"/>
</file>

<file path=xl/drawings/drawing1.xml><?xml version="1.0" encoding="utf-8"?>
<xdr:wsDr xmlns:xdr="http://schemas.openxmlformats.org/drawingml/2006/spreadsheetDrawing" xmlns:a="http://schemas.openxmlformats.org/drawingml/2006/main">
  <xdr:twoCellAnchor>
    <xdr:from>
      <xdr:col>11</xdr:col>
      <xdr:colOff>119380</xdr:colOff>
      <xdr:row>0</xdr:row>
      <xdr:rowOff>120015</xdr:rowOff>
    </xdr:from>
    <xdr:to>
      <xdr:col>13</xdr:col>
      <xdr:colOff>259745</xdr:colOff>
      <xdr:row>2</xdr:row>
      <xdr:rowOff>810</xdr:rowOff>
    </xdr:to>
    <xdr:sp macro="[0]!exportOriginal" textlink="">
      <xdr:nvSpPr>
        <xdr:cNvPr id="21505" name="Text Box 1"/>
        <xdr:cNvSpPr txBox="1">
          <a:spLocks noChangeArrowheads="1"/>
        </xdr:cNvSpPr>
      </xdr:nvSpPr>
      <xdr:spPr bwMode="auto">
        <a:xfrm>
          <a:off x="12592050" y="133350"/>
          <a:ext cx="1352550" cy="20002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Export Original Budget</a:t>
          </a:r>
        </a:p>
      </xdr:txBody>
    </xdr:sp>
    <xdr:clientData/>
  </xdr:twoCellAnchor>
  <xdr:twoCellAnchor>
    <xdr:from>
      <xdr:col>11</xdr:col>
      <xdr:colOff>151765</xdr:colOff>
      <xdr:row>2</xdr:row>
      <xdr:rowOff>125730</xdr:rowOff>
    </xdr:from>
    <xdr:to>
      <xdr:col>13</xdr:col>
      <xdr:colOff>271268</xdr:colOff>
      <xdr:row>4</xdr:row>
      <xdr:rowOff>1167</xdr:rowOff>
    </xdr:to>
    <xdr:sp macro="[0]!exportAm" textlink="">
      <xdr:nvSpPr>
        <xdr:cNvPr id="21506" name="Text Box 2"/>
        <xdr:cNvSpPr txBox="1">
          <a:spLocks noChangeArrowheads="1"/>
        </xdr:cNvSpPr>
      </xdr:nvSpPr>
      <xdr:spPr bwMode="auto">
        <a:xfrm>
          <a:off x="12611100" y="438150"/>
          <a:ext cx="1343025" cy="2190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Export Amendments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xdr:row>
          <xdr:rowOff>47625</xdr:rowOff>
        </xdr:from>
        <xdr:to>
          <xdr:col>11</xdr:col>
          <xdr:colOff>276225</xdr:colOff>
          <xdr:row>4</xdr:row>
          <xdr:rowOff>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0"/>
  <sheetViews>
    <sheetView workbookViewId="0">
      <selection activeCell="N11" sqref="N11"/>
    </sheetView>
  </sheetViews>
  <sheetFormatPr defaultColWidth="9.28515625" defaultRowHeight="11.25" x14ac:dyDescent="0.2"/>
  <cols>
    <col min="1" max="3" width="9.28515625" style="12"/>
    <col min="4" max="4" width="39.42578125" style="14" customWidth="1"/>
    <col min="5" max="5" width="55.5703125" style="14" bestFit="1" customWidth="1"/>
    <col min="6" max="7" width="9.28515625" style="16"/>
    <col min="8" max="8" width="9.28515625" style="17"/>
    <col min="9" max="9" width="9.28515625" style="14"/>
    <col min="10" max="10" width="15.5703125" style="17" customWidth="1"/>
    <col min="11" max="11" width="12.28515625" style="23" bestFit="1" customWidth="1"/>
    <col min="12" max="16384" width="9.28515625" style="12"/>
  </cols>
  <sheetData>
    <row r="1" spans="1:11" s="4" customFormat="1" ht="12" thickBot="1" x14ac:dyDescent="0.25">
      <c r="A1" s="4" t="s">
        <v>37</v>
      </c>
      <c r="B1" s="5" t="s">
        <v>38</v>
      </c>
      <c r="C1" s="4" t="s">
        <v>39</v>
      </c>
      <c r="D1" s="5" t="s">
        <v>40</v>
      </c>
      <c r="E1" s="5" t="s">
        <v>41</v>
      </c>
      <c r="F1" s="6" t="s">
        <v>42</v>
      </c>
      <c r="G1" s="6" t="s">
        <v>61</v>
      </c>
      <c r="H1" s="7" t="s">
        <v>43</v>
      </c>
      <c r="I1" s="5" t="s">
        <v>44</v>
      </c>
      <c r="J1" s="7" t="s">
        <v>45</v>
      </c>
      <c r="K1" s="21" t="s">
        <v>46</v>
      </c>
    </row>
    <row r="2" spans="1:11" s="9" customFormat="1" ht="12.75" thickTop="1" thickBot="1" x14ac:dyDescent="0.25">
      <c r="A2" s="8" t="e">
        <f>#REF!</f>
        <v>#REF!</v>
      </c>
      <c r="B2" s="8" t="e">
        <f>#REF!</f>
        <v>#REF!</v>
      </c>
      <c r="C2" s="9" t="s">
        <v>33</v>
      </c>
      <c r="D2" s="13" t="s">
        <v>55</v>
      </c>
      <c r="E2" s="13" t="e">
        <f>#REF!</f>
        <v>#REF!</v>
      </c>
      <c r="F2" s="15" t="e">
        <f>#REF!</f>
        <v>#REF!</v>
      </c>
      <c r="G2" s="15" t="e">
        <f>#REF!</f>
        <v>#REF!</v>
      </c>
      <c r="H2" s="15" t="s">
        <v>60</v>
      </c>
      <c r="I2" s="15"/>
      <c r="J2" s="19" t="e">
        <f>#REF!</f>
        <v>#REF!</v>
      </c>
      <c r="K2" s="22"/>
    </row>
    <row r="3" spans="1:11" s="9" customFormat="1" ht="12.75" thickTop="1" thickBot="1" x14ac:dyDescent="0.25">
      <c r="A3" s="8" t="e">
        <f>#REF!</f>
        <v>#REF!</v>
      </c>
      <c r="B3" s="8" t="e">
        <f>#REF!</f>
        <v>#REF!</v>
      </c>
      <c r="C3" s="9" t="s">
        <v>33</v>
      </c>
      <c r="D3" s="13" t="s">
        <v>55</v>
      </c>
      <c r="E3" s="13" t="e">
        <f>#REF!</f>
        <v>#REF!</v>
      </c>
      <c r="F3" s="15" t="e">
        <f>#REF!</f>
        <v>#REF!</v>
      </c>
      <c r="G3" s="15" t="e">
        <f>#REF!</f>
        <v>#REF!</v>
      </c>
      <c r="H3" s="11"/>
      <c r="I3" s="18"/>
      <c r="J3" s="19" t="e">
        <f>#REF!</f>
        <v>#REF!</v>
      </c>
      <c r="K3" s="22"/>
    </row>
    <row r="4" spans="1:11" s="9" customFormat="1" ht="12.75" thickTop="1" thickBot="1" x14ac:dyDescent="0.25">
      <c r="A4" s="8" t="e">
        <f>#REF!</f>
        <v>#REF!</v>
      </c>
      <c r="B4" s="8" t="e">
        <f>#REF!</f>
        <v>#REF!</v>
      </c>
      <c r="C4" s="9" t="s">
        <v>33</v>
      </c>
      <c r="D4" s="13" t="s">
        <v>55</v>
      </c>
      <c r="E4" s="13" t="e">
        <f>#REF!</f>
        <v>#REF!</v>
      </c>
      <c r="F4" s="15" t="e">
        <f>#REF!</f>
        <v>#REF!</v>
      </c>
      <c r="G4" s="15" t="e">
        <f>#REF!</f>
        <v>#REF!</v>
      </c>
      <c r="H4" s="11"/>
      <c r="I4" s="18"/>
      <c r="J4" s="19" t="e">
        <f>#REF!</f>
        <v>#REF!</v>
      </c>
      <c r="K4" s="22"/>
    </row>
    <row r="5" spans="1:11" s="9" customFormat="1" ht="12.75" thickTop="1" thickBot="1" x14ac:dyDescent="0.25">
      <c r="A5" s="8" t="e">
        <f>#REF!</f>
        <v>#REF!</v>
      </c>
      <c r="B5" s="8" t="e">
        <f>#REF!</f>
        <v>#REF!</v>
      </c>
      <c r="C5" s="9" t="s">
        <v>33</v>
      </c>
      <c r="D5" s="13" t="s">
        <v>34</v>
      </c>
      <c r="E5" s="13" t="e">
        <f>#REF!</f>
        <v>#REF!</v>
      </c>
      <c r="F5" s="15" t="e">
        <f>#REF!</f>
        <v>#REF!</v>
      </c>
      <c r="G5" s="15" t="e">
        <f>#REF!</f>
        <v>#REF!</v>
      </c>
      <c r="H5" s="11"/>
      <c r="I5" s="18"/>
      <c r="J5" s="19" t="e">
        <f>#REF!</f>
        <v>#REF!</v>
      </c>
      <c r="K5" s="22"/>
    </row>
    <row r="6" spans="1:11" s="9" customFormat="1" ht="12.75" thickTop="1" thickBot="1" x14ac:dyDescent="0.25">
      <c r="A6" s="8" t="e">
        <f>#REF!</f>
        <v>#REF!</v>
      </c>
      <c r="B6" s="8" t="e">
        <f>#REF!</f>
        <v>#REF!</v>
      </c>
      <c r="C6" s="9" t="s">
        <v>33</v>
      </c>
      <c r="D6" s="13" t="s">
        <v>34</v>
      </c>
      <c r="E6" s="13" t="e">
        <f>#REF!</f>
        <v>#REF!</v>
      </c>
      <c r="F6" s="15" t="e">
        <f>#REF!</f>
        <v>#REF!</v>
      </c>
      <c r="G6" s="15" t="e">
        <f>#REF!</f>
        <v>#REF!</v>
      </c>
      <c r="H6" s="11"/>
      <c r="I6" s="18"/>
      <c r="J6" s="19" t="e">
        <f>#REF!</f>
        <v>#REF!</v>
      </c>
      <c r="K6" s="22"/>
    </row>
    <row r="7" spans="1:11" s="9" customFormat="1" ht="12.75" thickTop="1" thickBot="1" x14ac:dyDescent="0.25">
      <c r="A7" s="8" t="e">
        <f>#REF!</f>
        <v>#REF!</v>
      </c>
      <c r="B7" s="8" t="e">
        <f>#REF!</f>
        <v>#REF!</v>
      </c>
      <c r="C7" s="9" t="s">
        <v>33</v>
      </c>
      <c r="D7" s="13" t="s">
        <v>34</v>
      </c>
      <c r="E7" s="13" t="e">
        <f>#REF!</f>
        <v>#REF!</v>
      </c>
      <c r="F7" s="15" t="e">
        <f>#REF!</f>
        <v>#REF!</v>
      </c>
      <c r="G7" s="15" t="e">
        <f>#REF!</f>
        <v>#REF!</v>
      </c>
      <c r="H7" s="11"/>
      <c r="I7" s="18"/>
      <c r="J7" s="19" t="e">
        <f>#REF!</f>
        <v>#REF!</v>
      </c>
      <c r="K7" s="22"/>
    </row>
    <row r="8" spans="1:11" s="9" customFormat="1" ht="12.75" thickTop="1" thickBot="1" x14ac:dyDescent="0.25">
      <c r="A8" s="8" t="e">
        <f>#REF!</f>
        <v>#REF!</v>
      </c>
      <c r="B8" s="8" t="e">
        <f>#REF!</f>
        <v>#REF!</v>
      </c>
      <c r="C8" s="9" t="s">
        <v>33</v>
      </c>
      <c r="D8" s="13" t="s">
        <v>34</v>
      </c>
      <c r="E8" s="13" t="e">
        <f>#REF!</f>
        <v>#REF!</v>
      </c>
      <c r="F8" s="15"/>
      <c r="G8" s="15"/>
      <c r="H8" s="11"/>
      <c r="I8" s="18"/>
      <c r="J8" s="19" t="e">
        <f>#REF!</f>
        <v>#REF!</v>
      </c>
      <c r="K8" s="22"/>
    </row>
    <row r="9" spans="1:11" s="9" customFormat="1" ht="12.75" thickTop="1" thickBot="1" x14ac:dyDescent="0.25">
      <c r="A9" s="8" t="e">
        <f>#REF!</f>
        <v>#REF!</v>
      </c>
      <c r="B9" s="8" t="e">
        <f>#REF!</f>
        <v>#REF!</v>
      </c>
      <c r="C9" s="9" t="s">
        <v>33</v>
      </c>
      <c r="D9" s="13" t="s">
        <v>56</v>
      </c>
      <c r="E9" s="13" t="e">
        <f>#REF!</f>
        <v>#REF!</v>
      </c>
      <c r="F9" s="15" t="e">
        <f>#REF!</f>
        <v>#REF!</v>
      </c>
      <c r="G9" s="15" t="e">
        <f>#REF!</f>
        <v>#REF!</v>
      </c>
      <c r="H9" s="11"/>
      <c r="I9" s="18"/>
      <c r="J9" s="19" t="e">
        <f>#REF!</f>
        <v>#REF!</v>
      </c>
      <c r="K9" s="22"/>
    </row>
    <row r="10" spans="1:11" s="9" customFormat="1" ht="12.75" thickTop="1" thickBot="1" x14ac:dyDescent="0.25">
      <c r="A10" s="8" t="e">
        <f>#REF!</f>
        <v>#REF!</v>
      </c>
      <c r="B10" s="8" t="e">
        <f>#REF!</f>
        <v>#REF!</v>
      </c>
      <c r="C10" s="9" t="s">
        <v>33</v>
      </c>
      <c r="D10" s="13" t="s">
        <v>56</v>
      </c>
      <c r="E10" s="13" t="e">
        <f>#REF!</f>
        <v>#REF!</v>
      </c>
      <c r="F10" s="15" t="e">
        <f>#REF!</f>
        <v>#REF!</v>
      </c>
      <c r="G10" s="15" t="e">
        <f>#REF!</f>
        <v>#REF!</v>
      </c>
      <c r="H10" s="11"/>
      <c r="I10" s="18"/>
      <c r="J10" s="19" t="e">
        <f>#REF!</f>
        <v>#REF!</v>
      </c>
      <c r="K10" s="22"/>
    </row>
    <row r="11" spans="1:11" s="9" customFormat="1" ht="12.75" thickTop="1" thickBot="1" x14ac:dyDescent="0.25">
      <c r="A11" s="8" t="e">
        <f>#REF!</f>
        <v>#REF!</v>
      </c>
      <c r="B11" s="8" t="e">
        <f>#REF!</f>
        <v>#REF!</v>
      </c>
      <c r="C11" s="9" t="s">
        <v>33</v>
      </c>
      <c r="D11" s="13" t="s">
        <v>56</v>
      </c>
      <c r="E11" s="13" t="e">
        <f>#REF!</f>
        <v>#REF!</v>
      </c>
      <c r="F11" s="15" t="e">
        <f>#REF!</f>
        <v>#REF!</v>
      </c>
      <c r="G11" s="15" t="e">
        <f>#REF!</f>
        <v>#REF!</v>
      </c>
      <c r="H11" s="11"/>
      <c r="I11" s="18"/>
      <c r="J11" s="19" t="e">
        <f>#REF!</f>
        <v>#REF!</v>
      </c>
      <c r="K11" s="22"/>
    </row>
    <row r="12" spans="1:11" s="9" customFormat="1" ht="12.75" thickTop="1" thickBot="1" x14ac:dyDescent="0.25">
      <c r="A12" s="8" t="e">
        <f>#REF!</f>
        <v>#REF!</v>
      </c>
      <c r="B12" s="8" t="e">
        <f>#REF!</f>
        <v>#REF!</v>
      </c>
      <c r="C12" s="9" t="s">
        <v>33</v>
      </c>
      <c r="D12" s="13" t="s">
        <v>56</v>
      </c>
      <c r="E12" s="13" t="e">
        <f>#REF!</f>
        <v>#REF!</v>
      </c>
      <c r="F12" s="15" t="e">
        <f>#REF!</f>
        <v>#REF!</v>
      </c>
      <c r="G12" s="15" t="e">
        <f>#REF!</f>
        <v>#REF!</v>
      </c>
      <c r="H12" s="11"/>
      <c r="I12" s="18"/>
      <c r="J12" s="19" t="e">
        <f>#REF!</f>
        <v>#REF!</v>
      </c>
      <c r="K12" s="22"/>
    </row>
    <row r="13" spans="1:11" s="9" customFormat="1" ht="12.75" thickTop="1" thickBot="1" x14ac:dyDescent="0.25">
      <c r="A13" s="8" t="e">
        <f>#REF!</f>
        <v>#REF!</v>
      </c>
      <c r="B13" s="8" t="e">
        <f>#REF!</f>
        <v>#REF!</v>
      </c>
      <c r="C13" s="9" t="s">
        <v>33</v>
      </c>
      <c r="D13" s="13" t="s">
        <v>47</v>
      </c>
      <c r="E13" s="13" t="e">
        <f>#REF!</f>
        <v>#REF!</v>
      </c>
      <c r="F13" s="10"/>
      <c r="G13" s="10"/>
      <c r="H13" s="11"/>
      <c r="I13" s="18"/>
      <c r="J13" s="19" t="e">
        <f>#REF!</f>
        <v>#REF!</v>
      </c>
      <c r="K13" s="22"/>
    </row>
    <row r="14" spans="1:11" s="9" customFormat="1" ht="12.75" thickTop="1" thickBot="1" x14ac:dyDescent="0.25">
      <c r="A14" s="8" t="e">
        <f>#REF!</f>
        <v>#REF!</v>
      </c>
      <c r="B14" s="8" t="e">
        <f>#REF!</f>
        <v>#REF!</v>
      </c>
      <c r="C14" s="9" t="s">
        <v>33</v>
      </c>
      <c r="D14" s="13" t="s">
        <v>47</v>
      </c>
      <c r="E14" s="13" t="e">
        <f>#REF!</f>
        <v>#REF!</v>
      </c>
      <c r="F14" s="10"/>
      <c r="G14" s="10"/>
      <c r="H14" s="11"/>
      <c r="I14" s="18"/>
      <c r="J14" s="19" t="e">
        <f>#REF!</f>
        <v>#REF!</v>
      </c>
      <c r="K14" s="22"/>
    </row>
    <row r="15" spans="1:11" s="9" customFormat="1" ht="12.75" thickTop="1" thickBot="1" x14ac:dyDescent="0.25">
      <c r="A15" s="8" t="e">
        <f>#REF!</f>
        <v>#REF!</v>
      </c>
      <c r="B15" s="8" t="e">
        <f>#REF!</f>
        <v>#REF!</v>
      </c>
      <c r="C15" s="9" t="s">
        <v>33</v>
      </c>
      <c r="D15" s="13" t="s">
        <v>47</v>
      </c>
      <c r="E15" s="13" t="e">
        <f>#REF!</f>
        <v>#REF!</v>
      </c>
      <c r="F15" s="10"/>
      <c r="G15" s="10"/>
      <c r="H15" s="11"/>
      <c r="I15" s="18"/>
      <c r="J15" s="19" t="e">
        <f>#REF!</f>
        <v>#REF!</v>
      </c>
      <c r="K15" s="22"/>
    </row>
    <row r="16" spans="1:11" s="9" customFormat="1" ht="12.75" thickTop="1" thickBot="1" x14ac:dyDescent="0.25">
      <c r="A16" s="8" t="e">
        <f>#REF!</f>
        <v>#REF!</v>
      </c>
      <c r="B16" s="8" t="e">
        <f>#REF!</f>
        <v>#REF!</v>
      </c>
      <c r="C16" s="9" t="s">
        <v>33</v>
      </c>
      <c r="D16" s="13" t="s">
        <v>57</v>
      </c>
      <c r="E16" s="13" t="e">
        <f>#REF!</f>
        <v>#REF!</v>
      </c>
      <c r="F16" s="10"/>
      <c r="G16" s="10"/>
      <c r="H16" s="15" t="e">
        <f>#REF!</f>
        <v>#REF!</v>
      </c>
      <c r="I16" s="15" t="e">
        <f>#REF!</f>
        <v>#REF!</v>
      </c>
      <c r="J16" s="19" t="e">
        <f>#REF!</f>
        <v>#REF!</v>
      </c>
      <c r="K16" s="22"/>
    </row>
    <row r="17" spans="1:11" s="9" customFormat="1" ht="12.75" thickTop="1" thickBot="1" x14ac:dyDescent="0.25">
      <c r="A17" s="8" t="e">
        <f>#REF!</f>
        <v>#REF!</v>
      </c>
      <c r="B17" s="8" t="e">
        <f>#REF!</f>
        <v>#REF!</v>
      </c>
      <c r="C17" s="9" t="s">
        <v>33</v>
      </c>
      <c r="D17" s="13" t="s">
        <v>57</v>
      </c>
      <c r="E17" s="13" t="e">
        <f>#REF!</f>
        <v>#REF!</v>
      </c>
      <c r="F17" s="10"/>
      <c r="G17" s="10"/>
      <c r="H17" s="15" t="e">
        <f>#REF!</f>
        <v>#REF!</v>
      </c>
      <c r="I17" s="15" t="e">
        <f>#REF!</f>
        <v>#REF!</v>
      </c>
      <c r="J17" s="19" t="e">
        <f>#REF!</f>
        <v>#REF!</v>
      </c>
      <c r="K17" s="22"/>
    </row>
    <row r="18" spans="1:11" s="9" customFormat="1" ht="12.75" thickTop="1" thickBot="1" x14ac:dyDescent="0.25">
      <c r="A18" s="8" t="e">
        <f>#REF!</f>
        <v>#REF!</v>
      </c>
      <c r="B18" s="8" t="e">
        <f>#REF!</f>
        <v>#REF!</v>
      </c>
      <c r="C18" s="9" t="s">
        <v>33</v>
      </c>
      <c r="D18" s="13" t="s">
        <v>57</v>
      </c>
      <c r="E18" s="13" t="e">
        <f>#REF!</f>
        <v>#REF!</v>
      </c>
      <c r="F18" s="10"/>
      <c r="G18" s="10"/>
      <c r="H18" s="15" t="e">
        <f>#REF!</f>
        <v>#REF!</v>
      </c>
      <c r="I18" s="15" t="e">
        <f>#REF!</f>
        <v>#REF!</v>
      </c>
      <c r="J18" s="19" t="e">
        <f>#REF!</f>
        <v>#REF!</v>
      </c>
      <c r="K18" s="22"/>
    </row>
    <row r="19" spans="1:11" s="9" customFormat="1" ht="12.75" thickTop="1" thickBot="1" x14ac:dyDescent="0.25">
      <c r="A19" s="8" t="e">
        <f>#REF!</f>
        <v>#REF!</v>
      </c>
      <c r="B19" s="8" t="e">
        <f>#REF!</f>
        <v>#REF!</v>
      </c>
      <c r="C19" s="9" t="s">
        <v>33</v>
      </c>
      <c r="D19" s="13" t="s">
        <v>57</v>
      </c>
      <c r="E19" s="13" t="e">
        <f>#REF!</f>
        <v>#REF!</v>
      </c>
      <c r="F19" s="10"/>
      <c r="G19" s="10"/>
      <c r="H19" s="15" t="e">
        <f>#REF!</f>
        <v>#REF!</v>
      </c>
      <c r="I19" s="15" t="e">
        <f>#REF!</f>
        <v>#REF!</v>
      </c>
      <c r="J19" s="19" t="e">
        <f>#REF!</f>
        <v>#REF!</v>
      </c>
      <c r="K19" s="22"/>
    </row>
    <row r="20" spans="1:11" s="9" customFormat="1" ht="12.75" thickTop="1" thickBot="1" x14ac:dyDescent="0.25">
      <c r="A20" s="8" t="e">
        <f>#REF!</f>
        <v>#REF!</v>
      </c>
      <c r="B20" s="8" t="e">
        <f>#REF!</f>
        <v>#REF!</v>
      </c>
      <c r="C20" s="9" t="s">
        <v>33</v>
      </c>
      <c r="D20" s="13" t="s">
        <v>57</v>
      </c>
      <c r="E20" s="13" t="e">
        <f>#REF!</f>
        <v>#REF!</v>
      </c>
      <c r="F20" s="10"/>
      <c r="G20" s="10"/>
      <c r="H20" s="15" t="e">
        <f>#REF!</f>
        <v>#REF!</v>
      </c>
      <c r="I20" s="15" t="e">
        <f>#REF!</f>
        <v>#REF!</v>
      </c>
      <c r="J20" s="19" t="e">
        <f>#REF!</f>
        <v>#REF!</v>
      </c>
      <c r="K20" s="22"/>
    </row>
    <row r="21" spans="1:11" s="9" customFormat="1" ht="12.75" thickTop="1" thickBot="1" x14ac:dyDescent="0.25">
      <c r="A21" s="8" t="e">
        <f>#REF!</f>
        <v>#REF!</v>
      </c>
      <c r="B21" s="8" t="e">
        <f>#REF!</f>
        <v>#REF!</v>
      </c>
      <c r="C21" s="9" t="s">
        <v>33</v>
      </c>
      <c r="D21" s="13" t="s">
        <v>57</v>
      </c>
      <c r="E21" s="13" t="e">
        <f>#REF!</f>
        <v>#REF!</v>
      </c>
      <c r="F21" s="10"/>
      <c r="G21" s="10"/>
      <c r="H21" s="15" t="e">
        <f>#REF!</f>
        <v>#REF!</v>
      </c>
      <c r="I21" s="15" t="e">
        <f>#REF!</f>
        <v>#REF!</v>
      </c>
      <c r="J21" s="19" t="e">
        <f>#REF!</f>
        <v>#REF!</v>
      </c>
      <c r="K21" s="22"/>
    </row>
    <row r="22" spans="1:11" s="9" customFormat="1" ht="12.75" thickTop="1" thickBot="1" x14ac:dyDescent="0.25">
      <c r="A22" s="8" t="e">
        <f>#REF!</f>
        <v>#REF!</v>
      </c>
      <c r="B22" s="8" t="e">
        <f>#REF!</f>
        <v>#REF!</v>
      </c>
      <c r="C22" s="9" t="s">
        <v>33</v>
      </c>
      <c r="D22" s="13" t="s">
        <v>57</v>
      </c>
      <c r="E22" s="13" t="e">
        <f>#REF!</f>
        <v>#REF!</v>
      </c>
      <c r="F22" s="10"/>
      <c r="G22" s="10"/>
      <c r="H22" s="15" t="e">
        <f>#REF!</f>
        <v>#REF!</v>
      </c>
      <c r="I22" s="15" t="e">
        <f>#REF!</f>
        <v>#REF!</v>
      </c>
      <c r="J22" s="19" t="e">
        <f>#REF!</f>
        <v>#REF!</v>
      </c>
      <c r="K22" s="22"/>
    </row>
    <row r="23" spans="1:11" s="9" customFormat="1" ht="12.75" thickTop="1" thickBot="1" x14ac:dyDescent="0.25">
      <c r="A23" s="8" t="e">
        <f>#REF!</f>
        <v>#REF!</v>
      </c>
      <c r="B23" s="8" t="e">
        <f>#REF!</f>
        <v>#REF!</v>
      </c>
      <c r="C23" s="9" t="s">
        <v>33</v>
      </c>
      <c r="D23" s="13" t="s">
        <v>35</v>
      </c>
      <c r="E23" s="13" t="e">
        <f>#REF!</f>
        <v>#REF!</v>
      </c>
      <c r="F23" s="10"/>
      <c r="G23" s="10"/>
      <c r="H23" s="11"/>
      <c r="I23" s="18"/>
      <c r="J23" s="19" t="e">
        <f>#REF!</f>
        <v>#REF!</v>
      </c>
      <c r="K23" s="22"/>
    </row>
    <row r="24" spans="1:11" s="9" customFormat="1" ht="12.75" thickTop="1" thickBot="1" x14ac:dyDescent="0.25">
      <c r="A24" s="8" t="e">
        <f>#REF!</f>
        <v>#REF!</v>
      </c>
      <c r="B24" s="8" t="e">
        <f>#REF!</f>
        <v>#REF!</v>
      </c>
      <c r="C24" s="9" t="s">
        <v>33</v>
      </c>
      <c r="D24" s="13" t="s">
        <v>35</v>
      </c>
      <c r="E24" s="13" t="e">
        <f>#REF!</f>
        <v>#REF!</v>
      </c>
      <c r="F24" s="10"/>
      <c r="G24" s="10"/>
      <c r="H24" s="11"/>
      <c r="I24" s="18"/>
      <c r="J24" s="19" t="e">
        <f>#REF!</f>
        <v>#REF!</v>
      </c>
      <c r="K24" s="22"/>
    </row>
    <row r="25" spans="1:11" s="9" customFormat="1" ht="12.75" thickTop="1" thickBot="1" x14ac:dyDescent="0.25">
      <c r="A25" s="8" t="e">
        <f>#REF!</f>
        <v>#REF!</v>
      </c>
      <c r="B25" s="8" t="e">
        <f>#REF!</f>
        <v>#REF!</v>
      </c>
      <c r="C25" s="9" t="s">
        <v>33</v>
      </c>
      <c r="D25" s="13" t="s">
        <v>35</v>
      </c>
      <c r="E25" s="13" t="e">
        <f>#REF!</f>
        <v>#REF!</v>
      </c>
      <c r="F25" s="10"/>
      <c r="G25" s="10"/>
      <c r="H25" s="11"/>
      <c r="I25" s="18"/>
      <c r="J25" s="19" t="e">
        <f>#REF!</f>
        <v>#REF!</v>
      </c>
      <c r="K25" s="22"/>
    </row>
    <row r="26" spans="1:11" s="9" customFormat="1" ht="12.75" thickTop="1" thickBot="1" x14ac:dyDescent="0.25">
      <c r="A26" s="8" t="e">
        <f>#REF!</f>
        <v>#REF!</v>
      </c>
      <c r="B26" s="8" t="e">
        <f>#REF!</f>
        <v>#REF!</v>
      </c>
      <c r="C26" s="9" t="s">
        <v>33</v>
      </c>
      <c r="D26" s="13" t="s">
        <v>58</v>
      </c>
      <c r="E26" s="13" t="e">
        <f>#REF!</f>
        <v>#REF!</v>
      </c>
      <c r="F26" s="10"/>
      <c r="G26" s="10"/>
      <c r="H26" s="11"/>
      <c r="I26" s="18"/>
      <c r="J26" s="19" t="e">
        <f>#REF!</f>
        <v>#REF!</v>
      </c>
      <c r="K26" s="22"/>
    </row>
    <row r="27" spans="1:11" s="9" customFormat="1" ht="12.75" thickTop="1" thickBot="1" x14ac:dyDescent="0.25">
      <c r="A27" s="8" t="e">
        <f>#REF!</f>
        <v>#REF!</v>
      </c>
      <c r="B27" s="8" t="e">
        <f>#REF!</f>
        <v>#REF!</v>
      </c>
      <c r="C27" s="9" t="s">
        <v>33</v>
      </c>
      <c r="D27" s="13" t="s">
        <v>58</v>
      </c>
      <c r="E27" s="13" t="e">
        <f>#REF!</f>
        <v>#REF!</v>
      </c>
      <c r="F27" s="10"/>
      <c r="G27" s="10"/>
      <c r="H27" s="11"/>
      <c r="I27" s="18"/>
      <c r="J27" s="19" t="e">
        <f>#REF!</f>
        <v>#REF!</v>
      </c>
      <c r="K27" s="22"/>
    </row>
    <row r="28" spans="1:11" s="9" customFormat="1" ht="12.75" thickTop="1" thickBot="1" x14ac:dyDescent="0.25">
      <c r="A28" s="8" t="e">
        <f>#REF!</f>
        <v>#REF!</v>
      </c>
      <c r="B28" s="8" t="e">
        <f>#REF!</f>
        <v>#REF!</v>
      </c>
      <c r="C28" s="9" t="s">
        <v>33</v>
      </c>
      <c r="D28" s="13" t="s">
        <v>58</v>
      </c>
      <c r="E28" s="13" t="e">
        <f>#REF!</f>
        <v>#REF!</v>
      </c>
      <c r="F28" s="10"/>
      <c r="G28" s="10"/>
      <c r="H28" s="11"/>
      <c r="I28" s="18"/>
      <c r="J28" s="19" t="e">
        <f>#REF!</f>
        <v>#REF!</v>
      </c>
      <c r="K28" s="22"/>
    </row>
    <row r="29" spans="1:11" s="9" customFormat="1" ht="12.75" thickTop="1" thickBot="1" x14ac:dyDescent="0.25">
      <c r="A29" s="8" t="e">
        <f>#REF!</f>
        <v>#REF!</v>
      </c>
      <c r="B29" s="8" t="e">
        <f>#REF!</f>
        <v>#REF!</v>
      </c>
      <c r="C29" s="9" t="s">
        <v>33</v>
      </c>
      <c r="D29" s="13" t="s">
        <v>36</v>
      </c>
      <c r="E29" s="13" t="e">
        <f>#REF!</f>
        <v>#REF!</v>
      </c>
      <c r="F29" s="10"/>
      <c r="G29" s="10"/>
      <c r="H29" s="11"/>
      <c r="I29" s="18"/>
      <c r="J29" s="19" t="e">
        <f>#REF!</f>
        <v>#REF!</v>
      </c>
      <c r="K29" s="22"/>
    </row>
    <row r="30" spans="1:11" s="9" customFormat="1" ht="12.75" thickTop="1" thickBot="1" x14ac:dyDescent="0.25">
      <c r="A30" s="8" t="e">
        <f>#REF!</f>
        <v>#REF!</v>
      </c>
      <c r="B30" s="8" t="e">
        <f>#REF!</f>
        <v>#REF!</v>
      </c>
      <c r="C30" s="9" t="s">
        <v>33</v>
      </c>
      <c r="D30" s="13" t="s">
        <v>36</v>
      </c>
      <c r="E30" s="13" t="e">
        <f>#REF!</f>
        <v>#REF!</v>
      </c>
      <c r="F30" s="10"/>
      <c r="G30" s="10"/>
      <c r="H30" s="11"/>
      <c r="I30" s="18"/>
      <c r="J30" s="19" t="e">
        <f>#REF!</f>
        <v>#REF!</v>
      </c>
      <c r="K30" s="22"/>
    </row>
    <row r="31" spans="1:11" s="9" customFormat="1" ht="12.75" thickTop="1" thickBot="1" x14ac:dyDescent="0.25">
      <c r="A31" s="8" t="e">
        <f>#REF!</f>
        <v>#REF!</v>
      </c>
      <c r="B31" s="8" t="e">
        <f>#REF!</f>
        <v>#REF!</v>
      </c>
      <c r="C31" s="9" t="s">
        <v>33</v>
      </c>
      <c r="D31" s="13" t="s">
        <v>36</v>
      </c>
      <c r="E31" s="13" t="e">
        <f>#REF!</f>
        <v>#REF!</v>
      </c>
      <c r="F31" s="10"/>
      <c r="G31" s="10"/>
      <c r="H31" s="11"/>
      <c r="I31" s="18"/>
      <c r="J31" s="19" t="e">
        <f>#REF!</f>
        <v>#REF!</v>
      </c>
      <c r="K31" s="22"/>
    </row>
    <row r="32" spans="1:11" s="9" customFormat="1" ht="12.75" thickTop="1" thickBot="1" x14ac:dyDescent="0.25">
      <c r="A32" s="8" t="e">
        <f>#REF!</f>
        <v>#REF!</v>
      </c>
      <c r="B32" s="8" t="e">
        <f>#REF!</f>
        <v>#REF!</v>
      </c>
      <c r="C32" s="9" t="s">
        <v>33</v>
      </c>
      <c r="D32" s="13" t="s">
        <v>36</v>
      </c>
      <c r="E32" s="13" t="e">
        <f>#REF!</f>
        <v>#REF!</v>
      </c>
      <c r="F32" s="10"/>
      <c r="G32" s="10"/>
      <c r="H32" s="11"/>
      <c r="I32" s="18"/>
      <c r="J32" s="19" t="e">
        <f>#REF!</f>
        <v>#REF!</v>
      </c>
      <c r="K32" s="22"/>
    </row>
    <row r="33" spans="1:11" s="9" customFormat="1" ht="12.75" thickTop="1" thickBot="1" x14ac:dyDescent="0.25">
      <c r="A33" s="8" t="e">
        <f>#REF!</f>
        <v>#REF!</v>
      </c>
      <c r="B33" s="8" t="e">
        <f>#REF!</f>
        <v>#REF!</v>
      </c>
      <c r="C33" s="9" t="s">
        <v>33</v>
      </c>
      <c r="D33" s="13" t="s">
        <v>36</v>
      </c>
      <c r="E33" s="13" t="e">
        <f>#REF!</f>
        <v>#REF!</v>
      </c>
      <c r="F33" s="10"/>
      <c r="G33" s="10"/>
      <c r="H33" s="11"/>
      <c r="I33" s="18"/>
      <c r="J33" s="19" t="e">
        <f>#REF!</f>
        <v>#REF!</v>
      </c>
      <c r="K33" s="22"/>
    </row>
    <row r="34" spans="1:11" s="9" customFormat="1" ht="12.75" thickTop="1" thickBot="1" x14ac:dyDescent="0.25">
      <c r="A34" s="8" t="e">
        <f>#REF!</f>
        <v>#REF!</v>
      </c>
      <c r="B34" s="8" t="e">
        <f>#REF!</f>
        <v>#REF!</v>
      </c>
      <c r="C34" s="9" t="s">
        <v>33</v>
      </c>
      <c r="D34" s="13" t="s">
        <v>36</v>
      </c>
      <c r="E34" s="13" t="e">
        <f>#REF!</f>
        <v>#REF!</v>
      </c>
      <c r="F34" s="10"/>
      <c r="G34" s="10"/>
      <c r="H34" s="11"/>
      <c r="I34" s="18"/>
      <c r="J34" s="19" t="e">
        <f>#REF!</f>
        <v>#REF!</v>
      </c>
      <c r="K34" s="22"/>
    </row>
    <row r="35" spans="1:11" s="9" customFormat="1" ht="12.75" thickTop="1" thickBot="1" x14ac:dyDescent="0.25">
      <c r="A35" s="8" t="e">
        <f>#REF!</f>
        <v>#REF!</v>
      </c>
      <c r="B35" s="8" t="e">
        <f>#REF!</f>
        <v>#REF!</v>
      </c>
      <c r="C35" s="9" t="s">
        <v>33</v>
      </c>
      <c r="D35" s="13" t="s">
        <v>36</v>
      </c>
      <c r="E35" s="13" t="e">
        <f>#REF!</f>
        <v>#REF!</v>
      </c>
      <c r="F35" s="10"/>
      <c r="G35" s="10"/>
      <c r="H35" s="11"/>
      <c r="I35" s="18"/>
      <c r="J35" s="19" t="e">
        <f>#REF!</f>
        <v>#REF!</v>
      </c>
      <c r="K35" s="22"/>
    </row>
    <row r="36" spans="1:11" s="9" customFormat="1" ht="12.75" thickTop="1" thickBot="1" x14ac:dyDescent="0.25">
      <c r="A36" s="8" t="e">
        <f>#REF!</f>
        <v>#REF!</v>
      </c>
      <c r="B36" s="8" t="e">
        <f>#REF!</f>
        <v>#REF!</v>
      </c>
      <c r="C36" s="9" t="s">
        <v>33</v>
      </c>
      <c r="D36" s="13" t="s">
        <v>36</v>
      </c>
      <c r="E36" s="13" t="e">
        <f>#REF!</f>
        <v>#REF!</v>
      </c>
      <c r="F36" s="10"/>
      <c r="G36" s="10"/>
      <c r="H36" s="11"/>
      <c r="I36" s="18"/>
      <c r="J36" s="19" t="e">
        <f>#REF!</f>
        <v>#REF!</v>
      </c>
      <c r="K36" s="22"/>
    </row>
    <row r="37" spans="1:11" s="9" customFormat="1" ht="12.75" thickTop="1" thickBot="1" x14ac:dyDescent="0.25">
      <c r="A37" s="8" t="e">
        <f>#REF!</f>
        <v>#REF!</v>
      </c>
      <c r="B37" s="8" t="e">
        <f>#REF!</f>
        <v>#REF!</v>
      </c>
      <c r="C37" s="9" t="s">
        <v>33</v>
      </c>
      <c r="D37" s="13" t="s">
        <v>36</v>
      </c>
      <c r="E37" s="13" t="s">
        <v>50</v>
      </c>
      <c r="F37" s="10"/>
      <c r="G37" s="10"/>
      <c r="H37" s="11"/>
      <c r="I37" s="18"/>
      <c r="J37" s="19" t="e">
        <f>#REF!</f>
        <v>#REF!</v>
      </c>
      <c r="K37" s="22"/>
    </row>
    <row r="38" spans="1:11" s="9" customFormat="1" ht="12.75" thickTop="1" thickBot="1" x14ac:dyDescent="0.25">
      <c r="A38" s="8" t="e">
        <f>#REF!</f>
        <v>#REF!</v>
      </c>
      <c r="B38" s="8" t="e">
        <f>#REF!</f>
        <v>#REF!</v>
      </c>
      <c r="C38" s="9" t="s">
        <v>33</v>
      </c>
      <c r="D38" s="13" t="s">
        <v>36</v>
      </c>
      <c r="E38" s="13" t="s">
        <v>51</v>
      </c>
      <c r="F38" s="10"/>
      <c r="G38" s="10"/>
      <c r="H38" s="11"/>
      <c r="I38" s="18"/>
      <c r="J38" s="19" t="e">
        <f>#REF!</f>
        <v>#REF!</v>
      </c>
      <c r="K38" s="22"/>
    </row>
    <row r="39" spans="1:11" s="9" customFormat="1" ht="12.75" thickTop="1" thickBot="1" x14ac:dyDescent="0.25">
      <c r="A39" s="8" t="e">
        <f>#REF!</f>
        <v>#REF!</v>
      </c>
      <c r="B39" s="8" t="e">
        <f>#REF!</f>
        <v>#REF!</v>
      </c>
      <c r="C39" s="9" t="s">
        <v>33</v>
      </c>
      <c r="D39" s="13" t="s">
        <v>48</v>
      </c>
      <c r="E39" s="13" t="s">
        <v>52</v>
      </c>
      <c r="F39" s="10"/>
      <c r="G39" s="10"/>
      <c r="H39" s="20" t="e">
        <f>#REF!</f>
        <v>#REF!</v>
      </c>
      <c r="I39" s="18"/>
      <c r="J39" s="19" t="e">
        <f>#REF!</f>
        <v>#REF!</v>
      </c>
      <c r="K39" s="22"/>
    </row>
    <row r="40" spans="1:11" s="9" customFormat="1" ht="12.75" thickTop="1" thickBot="1" x14ac:dyDescent="0.25">
      <c r="A40" s="8" t="e">
        <f>#REF!</f>
        <v>#REF!</v>
      </c>
      <c r="B40" s="8" t="e">
        <f>#REF!</f>
        <v>#REF!</v>
      </c>
      <c r="C40" s="9" t="s">
        <v>33</v>
      </c>
      <c r="D40" s="13" t="s">
        <v>59</v>
      </c>
      <c r="E40" s="13" t="e">
        <f>#REF!</f>
        <v>#REF!</v>
      </c>
      <c r="F40" s="10"/>
      <c r="G40" s="10"/>
      <c r="H40" s="11"/>
      <c r="I40" s="18"/>
      <c r="J40" s="19" t="e">
        <f>#REF!</f>
        <v>#REF!</v>
      </c>
      <c r="K40" s="22"/>
    </row>
    <row r="41" spans="1:11" s="9" customFormat="1" ht="12.75" thickTop="1" thickBot="1" x14ac:dyDescent="0.25">
      <c r="A41" s="8" t="e">
        <f>#REF!</f>
        <v>#REF!</v>
      </c>
      <c r="B41" s="8" t="e">
        <f>#REF!</f>
        <v>#REF!</v>
      </c>
      <c r="C41" s="9" t="s">
        <v>33</v>
      </c>
      <c r="D41" s="13" t="s">
        <v>59</v>
      </c>
      <c r="E41" s="13" t="e">
        <f>#REF!</f>
        <v>#REF!</v>
      </c>
      <c r="F41" s="10"/>
      <c r="G41" s="10"/>
      <c r="H41" s="11"/>
      <c r="I41" s="18"/>
      <c r="J41" s="19" t="e">
        <f>#REF!</f>
        <v>#REF!</v>
      </c>
      <c r="K41" s="22"/>
    </row>
    <row r="42" spans="1:11" s="9" customFormat="1" ht="12" thickTop="1" x14ac:dyDescent="0.2">
      <c r="A42" s="8" t="e">
        <f>#REF!</f>
        <v>#REF!</v>
      </c>
      <c r="B42" s="8" t="e">
        <f>#REF!</f>
        <v>#REF!</v>
      </c>
      <c r="C42" s="9" t="s">
        <v>33</v>
      </c>
      <c r="D42" s="13" t="s">
        <v>49</v>
      </c>
      <c r="E42" s="13" t="s">
        <v>60</v>
      </c>
      <c r="F42" s="10"/>
      <c r="G42" s="10"/>
      <c r="H42" s="11"/>
      <c r="I42" s="18"/>
      <c r="J42" s="19" t="e">
        <f>#REF!</f>
        <v>#REF!</v>
      </c>
      <c r="K42" s="22"/>
    </row>
    <row r="43" spans="1:11" x14ac:dyDescent="0.2">
      <c r="E43" s="13"/>
    </row>
    <row r="44" spans="1:11" x14ac:dyDescent="0.2">
      <c r="E44" s="13"/>
    </row>
    <row r="45" spans="1:11" x14ac:dyDescent="0.2">
      <c r="E45" s="13"/>
    </row>
    <row r="46" spans="1:11" x14ac:dyDescent="0.2">
      <c r="E46" s="13"/>
    </row>
    <row r="47" spans="1:11" x14ac:dyDescent="0.2">
      <c r="E47" s="13"/>
    </row>
    <row r="48" spans="1:11" x14ac:dyDescent="0.2">
      <c r="E48" s="13"/>
    </row>
    <row r="49" spans="5:5" x14ac:dyDescent="0.2">
      <c r="E49" s="13"/>
    </row>
    <row r="50" spans="5:5" x14ac:dyDescent="0.2">
      <c r="E50" s="13"/>
    </row>
    <row r="51" spans="5:5" x14ac:dyDescent="0.2">
      <c r="E51" s="13"/>
    </row>
    <row r="52" spans="5:5" x14ac:dyDescent="0.2">
      <c r="E52" s="13"/>
    </row>
    <row r="53" spans="5:5" x14ac:dyDescent="0.2">
      <c r="E53" s="13"/>
    </row>
    <row r="54" spans="5:5" x14ac:dyDescent="0.2">
      <c r="E54" s="13"/>
    </row>
    <row r="55" spans="5:5" x14ac:dyDescent="0.2">
      <c r="E55" s="13"/>
    </row>
    <row r="56" spans="5:5" x14ac:dyDescent="0.2">
      <c r="E56" s="13"/>
    </row>
    <row r="57" spans="5:5" x14ac:dyDescent="0.2">
      <c r="E57" s="13"/>
    </row>
    <row r="58" spans="5:5" x14ac:dyDescent="0.2">
      <c r="E58" s="13"/>
    </row>
    <row r="59" spans="5:5" x14ac:dyDescent="0.2">
      <c r="E59" s="13"/>
    </row>
    <row r="60" spans="5:5" x14ac:dyDescent="0.2">
      <c r="E60" s="13"/>
    </row>
    <row r="61" spans="5:5" x14ac:dyDescent="0.2">
      <c r="E61" s="13"/>
    </row>
    <row r="62" spans="5:5" x14ac:dyDescent="0.2">
      <c r="E62" s="13"/>
    </row>
    <row r="63" spans="5:5" x14ac:dyDescent="0.2">
      <c r="E63" s="13"/>
    </row>
    <row r="64" spans="5:5" x14ac:dyDescent="0.2">
      <c r="E64" s="13"/>
    </row>
    <row r="65" spans="5:5" x14ac:dyDescent="0.2">
      <c r="E65" s="13"/>
    </row>
    <row r="66" spans="5:5" x14ac:dyDescent="0.2">
      <c r="E66" s="13"/>
    </row>
    <row r="67" spans="5:5" x14ac:dyDescent="0.2">
      <c r="E67" s="13"/>
    </row>
    <row r="68" spans="5:5" x14ac:dyDescent="0.2">
      <c r="E68" s="13"/>
    </row>
    <row r="69" spans="5:5" x14ac:dyDescent="0.2">
      <c r="E69" s="13"/>
    </row>
    <row r="70" spans="5:5" x14ac:dyDescent="0.2">
      <c r="E70" s="13"/>
    </row>
    <row r="71" spans="5:5" x14ac:dyDescent="0.2">
      <c r="E71" s="13"/>
    </row>
    <row r="72" spans="5:5" x14ac:dyDescent="0.2">
      <c r="E72" s="13"/>
    </row>
    <row r="73" spans="5:5" x14ac:dyDescent="0.2">
      <c r="E73" s="13"/>
    </row>
    <row r="74" spans="5:5" x14ac:dyDescent="0.2">
      <c r="E74" s="13"/>
    </row>
    <row r="75" spans="5:5" x14ac:dyDescent="0.2">
      <c r="E75" s="13"/>
    </row>
    <row r="76" spans="5:5" x14ac:dyDescent="0.2">
      <c r="E76" s="13"/>
    </row>
    <row r="77" spans="5:5" x14ac:dyDescent="0.2">
      <c r="E77" s="13"/>
    </row>
    <row r="78" spans="5:5" x14ac:dyDescent="0.2">
      <c r="E78" s="13"/>
    </row>
    <row r="79" spans="5:5" x14ac:dyDescent="0.2">
      <c r="E79" s="13"/>
    </row>
    <row r="80" spans="5:5" x14ac:dyDescent="0.2">
      <c r="E80" s="13"/>
    </row>
    <row r="81" spans="5:5" x14ac:dyDescent="0.2">
      <c r="E81" s="13"/>
    </row>
    <row r="82" spans="5:5" x14ac:dyDescent="0.2">
      <c r="E82" s="13"/>
    </row>
    <row r="83" spans="5:5" x14ac:dyDescent="0.2">
      <c r="E83" s="13"/>
    </row>
    <row r="84" spans="5:5" x14ac:dyDescent="0.2">
      <c r="E84" s="13"/>
    </row>
    <row r="85" spans="5:5" x14ac:dyDescent="0.2">
      <c r="E85" s="13"/>
    </row>
    <row r="86" spans="5:5" x14ac:dyDescent="0.2">
      <c r="E86" s="13"/>
    </row>
    <row r="87" spans="5:5" x14ac:dyDescent="0.2">
      <c r="E87" s="13"/>
    </row>
    <row r="88" spans="5:5" x14ac:dyDescent="0.2">
      <c r="E88" s="13"/>
    </row>
    <row r="89" spans="5:5" x14ac:dyDescent="0.2">
      <c r="E89" s="13"/>
    </row>
    <row r="90" spans="5:5" x14ac:dyDescent="0.2">
      <c r="E90" s="13"/>
    </row>
    <row r="91" spans="5:5" x14ac:dyDescent="0.2">
      <c r="E91" s="13"/>
    </row>
    <row r="92" spans="5:5" x14ac:dyDescent="0.2">
      <c r="E92" s="13"/>
    </row>
    <row r="93" spans="5:5" x14ac:dyDescent="0.2">
      <c r="E93" s="13"/>
    </row>
    <row r="94" spans="5:5" x14ac:dyDescent="0.2">
      <c r="E94" s="13"/>
    </row>
    <row r="95" spans="5:5" x14ac:dyDescent="0.2">
      <c r="E95" s="13"/>
    </row>
    <row r="96" spans="5:5" x14ac:dyDescent="0.2">
      <c r="E96" s="13"/>
    </row>
    <row r="97" spans="5:5" x14ac:dyDescent="0.2">
      <c r="E97" s="13"/>
    </row>
    <row r="98" spans="5:5" x14ac:dyDescent="0.2">
      <c r="E98" s="13"/>
    </row>
    <row r="99" spans="5:5" x14ac:dyDescent="0.2">
      <c r="E99" s="13"/>
    </row>
    <row r="100" spans="5:5" x14ac:dyDescent="0.2">
      <c r="E100" s="13"/>
    </row>
  </sheetData>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0"/>
  <sheetViews>
    <sheetView topLeftCell="J1" workbookViewId="0">
      <pane ySplit="1" topLeftCell="A26" activePane="bottomLeft" state="frozen"/>
      <selection pane="bottomLeft" activeCell="L26" sqref="L26"/>
    </sheetView>
  </sheetViews>
  <sheetFormatPr defaultColWidth="9.28515625" defaultRowHeight="12.75" x14ac:dyDescent="0.2"/>
  <cols>
    <col min="1" max="1" width="4" style="69" bestFit="1" customWidth="1"/>
    <col min="2" max="2" width="19.7109375" style="69" bestFit="1" customWidth="1"/>
    <col min="3" max="3" width="22.7109375" style="69" bestFit="1" customWidth="1"/>
    <col min="4" max="4" width="4.7109375" style="69" customWidth="1"/>
    <col min="5" max="5" width="40.85546875" style="68" customWidth="1"/>
    <col min="6" max="6" width="9" style="69" bestFit="1" customWidth="1"/>
    <col min="7" max="7" width="28.28515625" style="69" bestFit="1" customWidth="1"/>
    <col min="8" max="8" width="35.5703125" style="69" bestFit="1" customWidth="1"/>
    <col min="9" max="9" width="16.42578125" style="69" bestFit="1" customWidth="1"/>
    <col min="10" max="10" width="7" style="69" customWidth="1"/>
    <col min="11" max="11" width="6" style="69" bestFit="1" customWidth="1"/>
    <col min="12" max="13" width="12.28515625" style="69" bestFit="1" customWidth="1"/>
    <col min="14" max="14" width="36.5703125" style="69" bestFit="1" customWidth="1"/>
    <col min="15" max="15" width="36.5703125" style="75" bestFit="1" customWidth="1"/>
    <col min="16" max="16384" width="9.28515625" style="69"/>
  </cols>
  <sheetData>
    <row r="1" spans="1:15" ht="25.5" x14ac:dyDescent="0.2">
      <c r="A1" s="69">
        <v>1</v>
      </c>
      <c r="B1" s="71" t="s">
        <v>694</v>
      </c>
      <c r="C1" s="71" t="s">
        <v>695</v>
      </c>
      <c r="D1" s="72"/>
      <c r="E1" s="71" t="s">
        <v>696</v>
      </c>
      <c r="F1" s="71" t="s">
        <v>550</v>
      </c>
      <c r="G1" s="71" t="s">
        <v>704</v>
      </c>
      <c r="H1" s="71" t="s">
        <v>697</v>
      </c>
      <c r="I1" s="71" t="s">
        <v>698</v>
      </c>
      <c r="J1" s="71" t="s">
        <v>699</v>
      </c>
      <c r="K1" s="71" t="s">
        <v>700</v>
      </c>
      <c r="L1" s="71" t="s">
        <v>701</v>
      </c>
      <c r="M1" s="71" t="s">
        <v>702</v>
      </c>
      <c r="N1" s="71" t="s">
        <v>703</v>
      </c>
      <c r="O1" s="78" t="s">
        <v>709</v>
      </c>
    </row>
    <row r="2" spans="1:15" x14ac:dyDescent="0.2">
      <c r="A2" s="69">
        <v>2</v>
      </c>
      <c r="B2" s="68" t="s">
        <v>77</v>
      </c>
      <c r="C2" s="68" t="s">
        <v>332</v>
      </c>
      <c r="D2" s="70"/>
      <c r="E2" s="68" t="s">
        <v>78</v>
      </c>
      <c r="F2" s="70" t="s">
        <v>644</v>
      </c>
      <c r="G2" s="68" t="s">
        <v>339</v>
      </c>
      <c r="H2" s="68"/>
      <c r="I2" s="68" t="s">
        <v>78</v>
      </c>
      <c r="J2" s="68" t="s">
        <v>79</v>
      </c>
      <c r="K2" s="70" t="s">
        <v>333</v>
      </c>
      <c r="L2" s="68" t="s">
        <v>340</v>
      </c>
      <c r="M2" s="68" t="s">
        <v>341</v>
      </c>
      <c r="N2" s="68" t="s">
        <v>342</v>
      </c>
      <c r="O2" s="76">
        <v>7137</v>
      </c>
    </row>
    <row r="3" spans="1:15" ht="25.5" x14ac:dyDescent="0.2">
      <c r="A3" s="69">
        <v>3</v>
      </c>
      <c r="B3" s="68" t="s">
        <v>643</v>
      </c>
      <c r="C3" s="68" t="s">
        <v>647</v>
      </c>
      <c r="D3" s="70"/>
      <c r="E3" s="68" t="s">
        <v>646</v>
      </c>
      <c r="F3" s="70" t="s">
        <v>645</v>
      </c>
      <c r="G3" s="68" t="s">
        <v>648</v>
      </c>
      <c r="H3" s="68"/>
      <c r="I3" s="68" t="s">
        <v>649</v>
      </c>
      <c r="J3" s="68" t="s">
        <v>79</v>
      </c>
      <c r="K3" s="70" t="s">
        <v>650</v>
      </c>
      <c r="L3" s="68" t="s">
        <v>651</v>
      </c>
      <c r="M3" s="68" t="s">
        <v>652</v>
      </c>
      <c r="N3" s="68" t="s">
        <v>653</v>
      </c>
      <c r="O3" s="76">
        <v>1963</v>
      </c>
    </row>
    <row r="4" spans="1:15" x14ac:dyDescent="0.2">
      <c r="A4" s="69">
        <v>4</v>
      </c>
      <c r="B4" s="68" t="s">
        <v>77</v>
      </c>
      <c r="C4" s="68" t="s">
        <v>343</v>
      </c>
      <c r="D4" s="70"/>
      <c r="E4" s="68" t="s">
        <v>288</v>
      </c>
      <c r="F4" s="70" t="s">
        <v>289</v>
      </c>
      <c r="G4" s="68" t="s">
        <v>344</v>
      </c>
      <c r="H4" s="68"/>
      <c r="I4" s="68" t="s">
        <v>290</v>
      </c>
      <c r="J4" s="68" t="s">
        <v>79</v>
      </c>
      <c r="K4" s="70" t="s">
        <v>291</v>
      </c>
      <c r="L4" s="68" t="s">
        <v>345</v>
      </c>
      <c r="M4" s="68" t="s">
        <v>346</v>
      </c>
      <c r="N4" s="68" t="s">
        <v>551</v>
      </c>
      <c r="O4" s="76">
        <v>4906</v>
      </c>
    </row>
    <row r="5" spans="1:15" x14ac:dyDescent="0.2">
      <c r="A5" s="69">
        <v>5</v>
      </c>
      <c r="B5" s="68" t="s">
        <v>77</v>
      </c>
      <c r="C5" s="68" t="s">
        <v>334</v>
      </c>
      <c r="D5" s="70"/>
      <c r="E5" s="68" t="s">
        <v>292</v>
      </c>
      <c r="F5" s="70" t="s">
        <v>293</v>
      </c>
      <c r="G5" s="68" t="s">
        <v>81</v>
      </c>
      <c r="H5" s="68"/>
      <c r="I5" s="68" t="s">
        <v>80</v>
      </c>
      <c r="J5" s="68" t="s">
        <v>79</v>
      </c>
      <c r="K5" s="70" t="s">
        <v>82</v>
      </c>
      <c r="L5" s="68" t="s">
        <v>347</v>
      </c>
      <c r="M5" s="68" t="s">
        <v>348</v>
      </c>
      <c r="N5" s="68" t="s">
        <v>349</v>
      </c>
      <c r="O5" s="76">
        <v>5059</v>
      </c>
    </row>
    <row r="6" spans="1:15" x14ac:dyDescent="0.2">
      <c r="A6" s="69">
        <v>6</v>
      </c>
      <c r="B6" s="68" t="s">
        <v>77</v>
      </c>
      <c r="C6" s="68" t="s">
        <v>335</v>
      </c>
      <c r="D6" s="70"/>
      <c r="E6" s="68" t="s">
        <v>294</v>
      </c>
      <c r="F6" s="70" t="s">
        <v>295</v>
      </c>
      <c r="G6" s="68" t="s">
        <v>336</v>
      </c>
      <c r="H6" s="68"/>
      <c r="I6" s="68" t="s">
        <v>296</v>
      </c>
      <c r="J6" s="68" t="s">
        <v>79</v>
      </c>
      <c r="K6" s="70" t="s">
        <v>297</v>
      </c>
      <c r="L6" s="68" t="s">
        <v>350</v>
      </c>
      <c r="M6" s="68" t="s">
        <v>351</v>
      </c>
      <c r="N6" s="68" t="s">
        <v>352</v>
      </c>
      <c r="O6" s="76">
        <v>5461</v>
      </c>
    </row>
    <row r="7" spans="1:15" x14ac:dyDescent="0.2">
      <c r="A7" s="69">
        <v>7</v>
      </c>
      <c r="B7" s="68" t="s">
        <v>77</v>
      </c>
      <c r="C7" s="68" t="s">
        <v>353</v>
      </c>
      <c r="D7" s="70"/>
      <c r="E7" s="68" t="s">
        <v>83</v>
      </c>
      <c r="F7" s="70" t="s">
        <v>84</v>
      </c>
      <c r="G7" s="68" t="s">
        <v>85</v>
      </c>
      <c r="H7" s="68"/>
      <c r="I7" s="68" t="s">
        <v>83</v>
      </c>
      <c r="J7" s="68" t="s">
        <v>79</v>
      </c>
      <c r="K7" s="70" t="s">
        <v>86</v>
      </c>
      <c r="L7" s="68" t="s">
        <v>354</v>
      </c>
      <c r="M7" s="68" t="s">
        <v>355</v>
      </c>
      <c r="N7" s="68" t="s">
        <v>356</v>
      </c>
      <c r="O7" s="76">
        <v>8407</v>
      </c>
    </row>
    <row r="8" spans="1:15" x14ac:dyDescent="0.2">
      <c r="A8" s="69">
        <v>8</v>
      </c>
      <c r="B8" s="68" t="s">
        <v>77</v>
      </c>
      <c r="C8" s="68" t="s">
        <v>357</v>
      </c>
      <c r="D8" s="70"/>
      <c r="E8" s="68" t="s">
        <v>87</v>
      </c>
      <c r="F8" s="70" t="s">
        <v>88</v>
      </c>
      <c r="G8" s="68" t="s">
        <v>338</v>
      </c>
      <c r="H8" s="68"/>
      <c r="I8" s="68" t="s">
        <v>87</v>
      </c>
      <c r="J8" s="68" t="s">
        <v>79</v>
      </c>
      <c r="K8" s="70" t="s">
        <v>89</v>
      </c>
      <c r="L8" s="68" t="s">
        <v>358</v>
      </c>
      <c r="M8" s="68" t="s">
        <v>552</v>
      </c>
      <c r="N8" s="68" t="s">
        <v>359</v>
      </c>
      <c r="O8" s="76">
        <v>18186</v>
      </c>
    </row>
    <row r="9" spans="1:15" x14ac:dyDescent="0.2">
      <c r="A9" s="69">
        <v>9</v>
      </c>
      <c r="B9" s="68" t="s">
        <v>77</v>
      </c>
      <c r="C9" s="68" t="s">
        <v>553</v>
      </c>
      <c r="D9" s="70"/>
      <c r="E9" s="68" t="s">
        <v>90</v>
      </c>
      <c r="F9" s="70" t="s">
        <v>91</v>
      </c>
      <c r="G9" s="68" t="s">
        <v>554</v>
      </c>
      <c r="H9" s="68"/>
      <c r="I9" s="68" t="s">
        <v>281</v>
      </c>
      <c r="J9" s="68" t="s">
        <v>79</v>
      </c>
      <c r="K9" s="70" t="s">
        <v>282</v>
      </c>
      <c r="L9" s="68" t="s">
        <v>361</v>
      </c>
      <c r="M9" s="68" t="s">
        <v>362</v>
      </c>
      <c r="N9" s="68" t="s">
        <v>555</v>
      </c>
      <c r="O9" s="76">
        <v>198408</v>
      </c>
    </row>
    <row r="10" spans="1:15" ht="25.5" x14ac:dyDescent="0.2">
      <c r="A10" s="69">
        <v>10</v>
      </c>
      <c r="B10" s="68" t="s">
        <v>643</v>
      </c>
      <c r="C10" s="68" t="s">
        <v>656</v>
      </c>
      <c r="D10" s="70"/>
      <c r="E10" s="68" t="s">
        <v>655</v>
      </c>
      <c r="F10" s="70" t="s">
        <v>654</v>
      </c>
      <c r="G10" s="68" t="s">
        <v>657</v>
      </c>
      <c r="H10" s="68"/>
      <c r="I10" s="68" t="s">
        <v>281</v>
      </c>
      <c r="J10" s="68" t="s">
        <v>79</v>
      </c>
      <c r="K10" s="70" t="s">
        <v>282</v>
      </c>
      <c r="L10" s="68" t="s">
        <v>658</v>
      </c>
      <c r="M10" s="68" t="s">
        <v>659</v>
      </c>
      <c r="N10" s="68" t="s">
        <v>660</v>
      </c>
      <c r="O10" s="76">
        <v>1505</v>
      </c>
    </row>
    <row r="11" spans="1:15" ht="25.5" x14ac:dyDescent="0.2">
      <c r="A11" s="69">
        <v>11</v>
      </c>
      <c r="B11" s="68" t="s">
        <v>643</v>
      </c>
      <c r="C11" s="68" t="s">
        <v>663</v>
      </c>
      <c r="D11" s="70"/>
      <c r="E11" s="68" t="s">
        <v>662</v>
      </c>
      <c r="F11" s="70" t="s">
        <v>661</v>
      </c>
      <c r="G11" s="68" t="s">
        <v>664</v>
      </c>
      <c r="H11" s="68"/>
      <c r="I11" s="68" t="s">
        <v>665</v>
      </c>
      <c r="J11" s="68" t="s">
        <v>79</v>
      </c>
      <c r="K11" s="70" t="s">
        <v>666</v>
      </c>
      <c r="L11" s="68" t="s">
        <v>667</v>
      </c>
      <c r="M11" s="68" t="s">
        <v>668</v>
      </c>
      <c r="N11" s="68" t="s">
        <v>669</v>
      </c>
      <c r="O11" s="76">
        <v>1773</v>
      </c>
    </row>
    <row r="12" spans="1:15" x14ac:dyDescent="0.2">
      <c r="A12" s="69">
        <v>12</v>
      </c>
      <c r="B12" s="68" t="s">
        <v>77</v>
      </c>
      <c r="C12" s="68" t="s">
        <v>0</v>
      </c>
      <c r="D12" s="70"/>
      <c r="E12" s="68" t="s">
        <v>298</v>
      </c>
      <c r="F12" s="70" t="s">
        <v>299</v>
      </c>
      <c r="G12" s="68" t="s">
        <v>364</v>
      </c>
      <c r="H12" s="68"/>
      <c r="I12" s="68" t="s">
        <v>365</v>
      </c>
      <c r="J12" s="68" t="s">
        <v>79</v>
      </c>
      <c r="K12" s="70" t="s">
        <v>366</v>
      </c>
      <c r="L12" s="68" t="s">
        <v>367</v>
      </c>
      <c r="M12" s="68" t="s">
        <v>368</v>
      </c>
      <c r="N12" s="68" t="s">
        <v>369</v>
      </c>
      <c r="O12" s="76">
        <v>19914</v>
      </c>
    </row>
    <row r="13" spans="1:15" x14ac:dyDescent="0.2">
      <c r="A13" s="69">
        <v>13</v>
      </c>
      <c r="B13" s="68" t="s">
        <v>77</v>
      </c>
      <c r="C13" s="68" t="s">
        <v>556</v>
      </c>
      <c r="D13" s="70"/>
      <c r="E13" s="68" t="s">
        <v>92</v>
      </c>
      <c r="F13" s="70" t="s">
        <v>93</v>
      </c>
      <c r="G13" s="68" t="s">
        <v>94</v>
      </c>
      <c r="H13" s="68"/>
      <c r="I13" s="68" t="s">
        <v>92</v>
      </c>
      <c r="J13" s="68" t="s">
        <v>79</v>
      </c>
      <c r="K13" s="70" t="s">
        <v>1</v>
      </c>
      <c r="L13" s="68" t="s">
        <v>557</v>
      </c>
      <c r="M13" s="68" t="s">
        <v>370</v>
      </c>
      <c r="N13" s="68" t="s">
        <v>558</v>
      </c>
      <c r="O13" s="76">
        <v>63214</v>
      </c>
    </row>
    <row r="14" spans="1:15" x14ac:dyDescent="0.2">
      <c r="A14" s="69">
        <v>14</v>
      </c>
      <c r="B14" s="68" t="s">
        <v>77</v>
      </c>
      <c r="C14" s="68" t="s">
        <v>371</v>
      </c>
      <c r="D14" s="70"/>
      <c r="E14" s="68" t="s">
        <v>95</v>
      </c>
      <c r="F14" s="70" t="s">
        <v>96</v>
      </c>
      <c r="G14" s="68" t="s">
        <v>2</v>
      </c>
      <c r="H14" s="68" t="s">
        <v>3</v>
      </c>
      <c r="I14" s="68" t="s">
        <v>95</v>
      </c>
      <c r="J14" s="68" t="s">
        <v>79</v>
      </c>
      <c r="K14" s="70" t="s">
        <v>97</v>
      </c>
      <c r="L14" s="68" t="s">
        <v>372</v>
      </c>
      <c r="M14" s="68" t="s">
        <v>373</v>
      </c>
      <c r="N14" s="68" t="s">
        <v>374</v>
      </c>
      <c r="O14" s="76">
        <v>23609</v>
      </c>
    </row>
    <row r="15" spans="1:15" x14ac:dyDescent="0.2">
      <c r="A15" s="69">
        <v>15</v>
      </c>
      <c r="B15" s="68" t="s">
        <v>77</v>
      </c>
      <c r="C15" s="68" t="s">
        <v>4</v>
      </c>
      <c r="D15" s="70"/>
      <c r="E15" s="68" t="s">
        <v>98</v>
      </c>
      <c r="F15" s="70" t="s">
        <v>99</v>
      </c>
      <c r="G15" s="68" t="s">
        <v>375</v>
      </c>
      <c r="H15" s="68"/>
      <c r="I15" s="68" t="s">
        <v>98</v>
      </c>
      <c r="J15" s="68" t="s">
        <v>79</v>
      </c>
      <c r="K15" s="70" t="s">
        <v>100</v>
      </c>
      <c r="L15" s="68" t="s">
        <v>376</v>
      </c>
      <c r="M15" s="68" t="s">
        <v>377</v>
      </c>
      <c r="N15" s="68" t="s">
        <v>559</v>
      </c>
      <c r="O15" s="76">
        <v>28620</v>
      </c>
    </row>
    <row r="16" spans="1:15" x14ac:dyDescent="0.2">
      <c r="A16" s="69">
        <v>16</v>
      </c>
      <c r="B16" s="68" t="s">
        <v>77</v>
      </c>
      <c r="C16" s="68" t="s">
        <v>6</v>
      </c>
      <c r="D16" s="70"/>
      <c r="E16" s="68" t="s">
        <v>300</v>
      </c>
      <c r="F16" s="70" t="s">
        <v>301</v>
      </c>
      <c r="G16" s="68" t="s">
        <v>302</v>
      </c>
      <c r="H16" s="68"/>
      <c r="I16" s="68" t="s">
        <v>303</v>
      </c>
      <c r="J16" s="68" t="s">
        <v>79</v>
      </c>
      <c r="K16" s="70" t="s">
        <v>136</v>
      </c>
      <c r="L16" s="68" t="s">
        <v>378</v>
      </c>
      <c r="M16" s="68" t="s">
        <v>379</v>
      </c>
      <c r="N16" s="68" t="s">
        <v>380</v>
      </c>
      <c r="O16" s="76">
        <v>11265</v>
      </c>
    </row>
    <row r="17" spans="1:15" x14ac:dyDescent="0.2">
      <c r="A17" s="69">
        <v>17</v>
      </c>
      <c r="B17" s="68" t="s">
        <v>77</v>
      </c>
      <c r="C17" s="68" t="s">
        <v>560</v>
      </c>
      <c r="D17" s="70"/>
      <c r="E17" s="68" t="s">
        <v>304</v>
      </c>
      <c r="F17" s="70" t="s">
        <v>305</v>
      </c>
      <c r="G17" s="68" t="s">
        <v>137</v>
      </c>
      <c r="H17" s="68"/>
      <c r="I17" s="68" t="s">
        <v>138</v>
      </c>
      <c r="J17" s="68" t="s">
        <v>79</v>
      </c>
      <c r="K17" s="70" t="s">
        <v>139</v>
      </c>
      <c r="L17" s="68" t="s">
        <v>381</v>
      </c>
      <c r="M17" s="68" t="s">
        <v>382</v>
      </c>
      <c r="N17" s="68" t="s">
        <v>561</v>
      </c>
      <c r="O17" s="76">
        <v>10739</v>
      </c>
    </row>
    <row r="18" spans="1:15" x14ac:dyDescent="0.2">
      <c r="A18" s="69">
        <v>18</v>
      </c>
      <c r="B18" s="68" t="s">
        <v>77</v>
      </c>
      <c r="C18" s="68" t="s">
        <v>383</v>
      </c>
      <c r="D18" s="70"/>
      <c r="E18" s="68" t="s">
        <v>102</v>
      </c>
      <c r="F18" s="70" t="s">
        <v>103</v>
      </c>
      <c r="G18" s="68" t="s">
        <v>104</v>
      </c>
      <c r="H18" s="68"/>
      <c r="I18" s="68" t="s">
        <v>102</v>
      </c>
      <c r="J18" s="68" t="s">
        <v>79</v>
      </c>
      <c r="K18" s="70" t="s">
        <v>7</v>
      </c>
      <c r="L18" s="68" t="s">
        <v>384</v>
      </c>
      <c r="M18" s="68" t="s">
        <v>385</v>
      </c>
      <c r="N18" s="68" t="s">
        <v>562</v>
      </c>
      <c r="O18" s="76">
        <v>13034</v>
      </c>
    </row>
    <row r="19" spans="1:15" x14ac:dyDescent="0.2">
      <c r="A19" s="69">
        <v>19</v>
      </c>
      <c r="B19" s="68" t="s">
        <v>77</v>
      </c>
      <c r="C19" s="68" t="s">
        <v>386</v>
      </c>
      <c r="D19" s="70"/>
      <c r="E19" s="68" t="s">
        <v>105</v>
      </c>
      <c r="F19" s="70" t="s">
        <v>106</v>
      </c>
      <c r="G19" s="68" t="s">
        <v>107</v>
      </c>
      <c r="H19" s="68" t="s">
        <v>108</v>
      </c>
      <c r="I19" s="68" t="s">
        <v>105</v>
      </c>
      <c r="J19" s="68" t="s">
        <v>79</v>
      </c>
      <c r="K19" s="70" t="s">
        <v>109</v>
      </c>
      <c r="L19" s="68" t="s">
        <v>387</v>
      </c>
      <c r="M19" s="68" t="s">
        <v>388</v>
      </c>
      <c r="N19" s="68" t="s">
        <v>389</v>
      </c>
      <c r="O19" s="76">
        <v>5819</v>
      </c>
    </row>
    <row r="20" spans="1:15" x14ac:dyDescent="0.2">
      <c r="A20" s="69">
        <v>20</v>
      </c>
      <c r="B20" s="68" t="s">
        <v>77</v>
      </c>
      <c r="C20" s="68" t="s">
        <v>8</v>
      </c>
      <c r="D20" s="70"/>
      <c r="E20" s="68" t="s">
        <v>113</v>
      </c>
      <c r="F20" s="70" t="s">
        <v>114</v>
      </c>
      <c r="G20" s="68" t="s">
        <v>307</v>
      </c>
      <c r="H20" s="68"/>
      <c r="I20" s="68" t="s">
        <v>113</v>
      </c>
      <c r="J20" s="68" t="s">
        <v>79</v>
      </c>
      <c r="K20" s="70" t="s">
        <v>115</v>
      </c>
      <c r="L20" s="68" t="s">
        <v>392</v>
      </c>
      <c r="M20" s="68" t="s">
        <v>393</v>
      </c>
      <c r="N20" s="68" t="s">
        <v>394</v>
      </c>
      <c r="O20" s="76">
        <v>37858</v>
      </c>
    </row>
    <row r="21" spans="1:15" x14ac:dyDescent="0.2">
      <c r="A21" s="69">
        <v>21</v>
      </c>
      <c r="B21" s="68" t="s">
        <v>77</v>
      </c>
      <c r="C21" s="68" t="s">
        <v>9</v>
      </c>
      <c r="D21" s="70"/>
      <c r="E21" s="68" t="s">
        <v>116</v>
      </c>
      <c r="F21" s="70" t="s">
        <v>117</v>
      </c>
      <c r="G21" s="68" t="s">
        <v>118</v>
      </c>
      <c r="H21" s="68"/>
      <c r="I21" s="68" t="s">
        <v>116</v>
      </c>
      <c r="J21" s="68" t="s">
        <v>79</v>
      </c>
      <c r="K21" s="70" t="s">
        <v>119</v>
      </c>
      <c r="L21" s="68" t="s">
        <v>395</v>
      </c>
      <c r="M21" s="68" t="s">
        <v>396</v>
      </c>
      <c r="N21" s="68" t="s">
        <v>397</v>
      </c>
      <c r="O21" s="76">
        <v>19639</v>
      </c>
    </row>
    <row r="22" spans="1:15" x14ac:dyDescent="0.2">
      <c r="A22" s="69">
        <v>22</v>
      </c>
      <c r="B22" s="68" t="s">
        <v>77</v>
      </c>
      <c r="C22" s="68" t="s">
        <v>398</v>
      </c>
      <c r="D22" s="70"/>
      <c r="E22" s="68" t="s">
        <v>121</v>
      </c>
      <c r="F22" s="70" t="s">
        <v>122</v>
      </c>
      <c r="G22" s="68" t="s">
        <v>565</v>
      </c>
      <c r="H22" s="68" t="s">
        <v>23</v>
      </c>
      <c r="I22" s="68" t="s">
        <v>121</v>
      </c>
      <c r="J22" s="68" t="s">
        <v>79</v>
      </c>
      <c r="K22" s="70" t="s">
        <v>283</v>
      </c>
      <c r="L22" s="68" t="s">
        <v>399</v>
      </c>
      <c r="M22" s="68" t="s">
        <v>400</v>
      </c>
      <c r="N22" s="68" t="s">
        <v>401</v>
      </c>
      <c r="O22" s="76">
        <v>32069</v>
      </c>
    </row>
    <row r="23" spans="1:15" x14ac:dyDescent="0.2">
      <c r="A23" s="69">
        <v>23</v>
      </c>
      <c r="B23" s="68" t="s">
        <v>77</v>
      </c>
      <c r="C23" s="68" t="s">
        <v>566</v>
      </c>
      <c r="D23" s="70"/>
      <c r="E23" s="68" t="s">
        <v>123</v>
      </c>
      <c r="F23" s="70" t="s">
        <v>124</v>
      </c>
      <c r="G23" s="68" t="s">
        <v>10</v>
      </c>
      <c r="H23" s="68"/>
      <c r="I23" s="68" t="s">
        <v>123</v>
      </c>
      <c r="J23" s="68" t="s">
        <v>79</v>
      </c>
      <c r="K23" s="70" t="s">
        <v>125</v>
      </c>
      <c r="L23" s="68" t="s">
        <v>402</v>
      </c>
      <c r="M23" s="68" t="s">
        <v>403</v>
      </c>
      <c r="N23" s="68" t="s">
        <v>567</v>
      </c>
      <c r="O23" s="76">
        <v>8884</v>
      </c>
    </row>
    <row r="24" spans="1:15" x14ac:dyDescent="0.2">
      <c r="A24" s="69">
        <v>24</v>
      </c>
      <c r="B24" s="68" t="s">
        <v>77</v>
      </c>
      <c r="C24" s="68" t="s">
        <v>11</v>
      </c>
      <c r="D24" s="70"/>
      <c r="E24" s="68" t="s">
        <v>126</v>
      </c>
      <c r="F24" s="70" t="s">
        <v>127</v>
      </c>
      <c r="G24" s="68" t="s">
        <v>128</v>
      </c>
      <c r="H24" s="68"/>
      <c r="I24" s="68" t="s">
        <v>126</v>
      </c>
      <c r="J24" s="68" t="s">
        <v>79</v>
      </c>
      <c r="K24" s="70" t="s">
        <v>12</v>
      </c>
      <c r="L24" s="68" t="s">
        <v>404</v>
      </c>
      <c r="M24" s="68" t="s">
        <v>405</v>
      </c>
      <c r="N24" s="68" t="s">
        <v>406</v>
      </c>
      <c r="O24" s="76">
        <v>5390</v>
      </c>
    </row>
    <row r="25" spans="1:15" x14ac:dyDescent="0.2">
      <c r="A25" s="69">
        <v>25</v>
      </c>
      <c r="B25" s="68" t="s">
        <v>77</v>
      </c>
      <c r="C25" s="68" t="s">
        <v>568</v>
      </c>
      <c r="D25" s="70"/>
      <c r="E25" s="68" t="s">
        <v>309</v>
      </c>
      <c r="F25" s="70" t="s">
        <v>310</v>
      </c>
      <c r="G25" s="68" t="s">
        <v>311</v>
      </c>
      <c r="H25" s="68"/>
      <c r="I25" s="68" t="s">
        <v>312</v>
      </c>
      <c r="J25" s="68" t="s">
        <v>79</v>
      </c>
      <c r="K25" s="70" t="s">
        <v>313</v>
      </c>
      <c r="L25" s="68" t="s">
        <v>407</v>
      </c>
      <c r="M25" s="68" t="s">
        <v>408</v>
      </c>
      <c r="N25" s="68" t="s">
        <v>569</v>
      </c>
      <c r="O25" s="76">
        <v>3543</v>
      </c>
    </row>
    <row r="26" spans="1:15" x14ac:dyDescent="0.2">
      <c r="A26" s="69">
        <v>26</v>
      </c>
      <c r="B26" s="68" t="s">
        <v>77</v>
      </c>
      <c r="C26" s="68" t="s">
        <v>409</v>
      </c>
      <c r="D26" s="70"/>
      <c r="E26" s="68" t="s">
        <v>132</v>
      </c>
      <c r="F26" s="70" t="s">
        <v>133</v>
      </c>
      <c r="G26" s="68" t="s">
        <v>134</v>
      </c>
      <c r="H26" s="68"/>
      <c r="I26" s="68" t="s">
        <v>132</v>
      </c>
      <c r="J26" s="68" t="s">
        <v>79</v>
      </c>
      <c r="K26" s="70" t="s">
        <v>286</v>
      </c>
      <c r="L26" s="68" t="s">
        <v>410</v>
      </c>
      <c r="M26" s="68" t="s">
        <v>411</v>
      </c>
      <c r="N26" s="68" t="s">
        <v>412</v>
      </c>
      <c r="O26" s="76">
        <v>27759</v>
      </c>
    </row>
    <row r="27" spans="1:15" x14ac:dyDescent="0.2">
      <c r="A27" s="69">
        <v>27</v>
      </c>
      <c r="B27" s="68" t="s">
        <v>643</v>
      </c>
      <c r="C27" s="68" t="s">
        <v>672</v>
      </c>
      <c r="D27" s="70"/>
      <c r="E27" s="68" t="s">
        <v>671</v>
      </c>
      <c r="F27" s="70" t="s">
        <v>670</v>
      </c>
      <c r="G27" s="68" t="s">
        <v>673</v>
      </c>
      <c r="H27" s="68"/>
      <c r="I27" s="68" t="s">
        <v>105</v>
      </c>
      <c r="J27" s="68" t="s">
        <v>79</v>
      </c>
      <c r="K27" s="70" t="s">
        <v>674</v>
      </c>
      <c r="L27" s="68" t="s">
        <v>675</v>
      </c>
      <c r="M27" s="68" t="s">
        <v>676</v>
      </c>
      <c r="N27" s="68" t="s">
        <v>677</v>
      </c>
      <c r="O27" s="76">
        <v>812</v>
      </c>
    </row>
    <row r="28" spans="1:15" x14ac:dyDescent="0.2">
      <c r="A28" s="69">
        <v>28</v>
      </c>
      <c r="B28" s="68" t="s">
        <v>77</v>
      </c>
      <c r="C28" s="68" t="s">
        <v>570</v>
      </c>
      <c r="D28" s="70"/>
      <c r="E28" s="68" t="s">
        <v>140</v>
      </c>
      <c r="F28" s="70" t="s">
        <v>141</v>
      </c>
      <c r="G28" s="68" t="s">
        <v>142</v>
      </c>
      <c r="H28" s="68"/>
      <c r="I28" s="68" t="s">
        <v>140</v>
      </c>
      <c r="J28" s="68" t="s">
        <v>79</v>
      </c>
      <c r="K28" s="70" t="s">
        <v>143</v>
      </c>
      <c r="L28" s="68" t="s">
        <v>413</v>
      </c>
      <c r="M28" s="68" t="s">
        <v>414</v>
      </c>
      <c r="N28" s="68" t="s">
        <v>571</v>
      </c>
      <c r="O28" s="76">
        <v>19907</v>
      </c>
    </row>
    <row r="29" spans="1:15" x14ac:dyDescent="0.2">
      <c r="A29" s="69">
        <v>29</v>
      </c>
      <c r="B29" s="68" t="s">
        <v>77</v>
      </c>
      <c r="C29" s="68" t="s">
        <v>572</v>
      </c>
      <c r="D29" s="70"/>
      <c r="E29" s="68" t="s">
        <v>144</v>
      </c>
      <c r="F29" s="70" t="s">
        <v>145</v>
      </c>
      <c r="G29" s="68" t="s">
        <v>146</v>
      </c>
      <c r="H29" s="68"/>
      <c r="I29" s="68" t="s">
        <v>144</v>
      </c>
      <c r="J29" s="68" t="s">
        <v>79</v>
      </c>
      <c r="K29" s="70" t="s">
        <v>147</v>
      </c>
      <c r="L29" s="68" t="s">
        <v>415</v>
      </c>
      <c r="M29" s="68" t="s">
        <v>416</v>
      </c>
      <c r="N29" s="68" t="s">
        <v>573</v>
      </c>
      <c r="O29" s="76">
        <v>9845</v>
      </c>
    </row>
    <row r="30" spans="1:15" x14ac:dyDescent="0.2">
      <c r="A30" s="69">
        <v>30</v>
      </c>
      <c r="B30" s="68" t="s">
        <v>77</v>
      </c>
      <c r="C30" s="68" t="s">
        <v>417</v>
      </c>
      <c r="D30" s="70"/>
      <c r="E30" s="68" t="s">
        <v>148</v>
      </c>
      <c r="F30" s="70" t="s">
        <v>149</v>
      </c>
      <c r="G30" s="68" t="s">
        <v>574</v>
      </c>
      <c r="H30" s="68"/>
      <c r="I30" s="68" t="s">
        <v>148</v>
      </c>
      <c r="J30" s="68" t="s">
        <v>79</v>
      </c>
      <c r="K30" s="70" t="s">
        <v>285</v>
      </c>
      <c r="L30" s="68" t="s">
        <v>575</v>
      </c>
      <c r="M30" s="68" t="s">
        <v>418</v>
      </c>
      <c r="N30" s="68" t="s">
        <v>576</v>
      </c>
      <c r="O30" s="76">
        <v>51618</v>
      </c>
    </row>
    <row r="31" spans="1:15" x14ac:dyDescent="0.2">
      <c r="A31" s="69">
        <v>31</v>
      </c>
      <c r="B31" s="68" t="s">
        <v>77</v>
      </c>
      <c r="C31" s="68" t="s">
        <v>419</v>
      </c>
      <c r="D31" s="70"/>
      <c r="E31" s="68" t="s">
        <v>150</v>
      </c>
      <c r="F31" s="70" t="s">
        <v>151</v>
      </c>
      <c r="G31" s="68" t="s">
        <v>152</v>
      </c>
      <c r="H31" s="68"/>
      <c r="I31" s="68" t="s">
        <v>150</v>
      </c>
      <c r="J31" s="68" t="s">
        <v>79</v>
      </c>
      <c r="K31" s="70" t="s">
        <v>153</v>
      </c>
      <c r="L31" s="68" t="s">
        <v>420</v>
      </c>
      <c r="M31" s="68" t="s">
        <v>421</v>
      </c>
      <c r="N31" s="68" t="s">
        <v>577</v>
      </c>
      <c r="O31" s="76">
        <v>5863</v>
      </c>
    </row>
    <row r="32" spans="1:15" x14ac:dyDescent="0.2">
      <c r="A32" s="69">
        <v>32</v>
      </c>
      <c r="B32" s="68" t="s">
        <v>77</v>
      </c>
      <c r="C32" s="68" t="s">
        <v>422</v>
      </c>
      <c r="D32" s="70"/>
      <c r="E32" s="68" t="s">
        <v>154</v>
      </c>
      <c r="F32" s="70" t="s">
        <v>155</v>
      </c>
      <c r="G32" s="68" t="s">
        <v>156</v>
      </c>
      <c r="H32" s="68"/>
      <c r="I32" s="68" t="s">
        <v>154</v>
      </c>
      <c r="J32" s="68" t="s">
        <v>79</v>
      </c>
      <c r="K32" s="70" t="s">
        <v>157</v>
      </c>
      <c r="L32" s="68" t="s">
        <v>423</v>
      </c>
      <c r="M32" s="68" t="s">
        <v>424</v>
      </c>
      <c r="N32" s="68" t="s">
        <v>425</v>
      </c>
      <c r="O32" s="76">
        <v>22525</v>
      </c>
    </row>
    <row r="33" spans="1:15" x14ac:dyDescent="0.2">
      <c r="A33" s="69">
        <v>33</v>
      </c>
      <c r="B33" s="68" t="s">
        <v>77</v>
      </c>
      <c r="C33" s="68" t="s">
        <v>563</v>
      </c>
      <c r="D33" s="70"/>
      <c r="E33" s="68" t="s">
        <v>158</v>
      </c>
      <c r="F33" s="70" t="s">
        <v>159</v>
      </c>
      <c r="G33" s="68" t="s">
        <v>111</v>
      </c>
      <c r="H33" s="68"/>
      <c r="I33" s="68" t="s">
        <v>110</v>
      </c>
      <c r="J33" s="68" t="s">
        <v>79</v>
      </c>
      <c r="K33" s="70" t="s">
        <v>112</v>
      </c>
      <c r="L33" s="68" t="s">
        <v>390</v>
      </c>
      <c r="M33" s="68" t="s">
        <v>391</v>
      </c>
      <c r="N33" s="68" t="s">
        <v>564</v>
      </c>
      <c r="O33" s="77">
        <v>507</v>
      </c>
    </row>
    <row r="34" spans="1:15" x14ac:dyDescent="0.2">
      <c r="A34" s="69">
        <v>34</v>
      </c>
      <c r="B34" s="68" t="s">
        <v>77</v>
      </c>
      <c r="C34" s="68" t="s">
        <v>426</v>
      </c>
      <c r="D34" s="70"/>
      <c r="E34" s="68" t="s">
        <v>160</v>
      </c>
      <c r="F34" s="70" t="s">
        <v>161</v>
      </c>
      <c r="G34" s="68" t="s">
        <v>578</v>
      </c>
      <c r="H34" s="68"/>
      <c r="I34" s="68" t="s">
        <v>160</v>
      </c>
      <c r="J34" s="68" t="s">
        <v>79</v>
      </c>
      <c r="K34" s="70" t="s">
        <v>162</v>
      </c>
      <c r="L34" s="68" t="s">
        <v>427</v>
      </c>
      <c r="M34" s="68" t="s">
        <v>428</v>
      </c>
      <c r="N34" s="68" t="s">
        <v>429</v>
      </c>
      <c r="O34" s="76">
        <v>53700</v>
      </c>
    </row>
    <row r="35" spans="1:15" x14ac:dyDescent="0.2">
      <c r="A35" s="69">
        <v>35</v>
      </c>
      <c r="B35" s="68" t="s">
        <v>643</v>
      </c>
      <c r="C35" s="68" t="s">
        <v>680</v>
      </c>
      <c r="D35" s="70"/>
      <c r="E35" s="68" t="s">
        <v>679</v>
      </c>
      <c r="F35" s="70" t="s">
        <v>678</v>
      </c>
      <c r="G35" s="68" t="s">
        <v>681</v>
      </c>
      <c r="H35" s="68"/>
      <c r="I35" s="68" t="s">
        <v>160</v>
      </c>
      <c r="J35" s="68" t="s">
        <v>79</v>
      </c>
      <c r="K35" s="70" t="s">
        <v>162</v>
      </c>
      <c r="L35" s="68" t="s">
        <v>682</v>
      </c>
      <c r="M35" s="68" t="s">
        <v>683</v>
      </c>
      <c r="N35" s="68" t="s">
        <v>684</v>
      </c>
      <c r="O35" s="76">
        <v>350</v>
      </c>
    </row>
    <row r="36" spans="1:15" x14ac:dyDescent="0.2">
      <c r="A36" s="69">
        <v>36</v>
      </c>
      <c r="B36" s="68" t="s">
        <v>77</v>
      </c>
      <c r="C36" s="68" t="s">
        <v>430</v>
      </c>
      <c r="D36" s="70"/>
      <c r="E36" s="68" t="s">
        <v>163</v>
      </c>
      <c r="F36" s="70" t="s">
        <v>164</v>
      </c>
      <c r="G36" s="68" t="s">
        <v>165</v>
      </c>
      <c r="H36" s="68"/>
      <c r="I36" s="68" t="s">
        <v>163</v>
      </c>
      <c r="J36" s="68" t="s">
        <v>79</v>
      </c>
      <c r="K36" s="70" t="s">
        <v>166</v>
      </c>
      <c r="L36" s="68" t="s">
        <v>431</v>
      </c>
      <c r="M36" s="68" t="s">
        <v>432</v>
      </c>
      <c r="N36" s="68" t="s">
        <v>433</v>
      </c>
      <c r="O36" s="76">
        <v>9912</v>
      </c>
    </row>
    <row r="37" spans="1:15" x14ac:dyDescent="0.2">
      <c r="A37" s="69">
        <v>37</v>
      </c>
      <c r="B37" s="68" t="s">
        <v>77</v>
      </c>
      <c r="C37" s="68" t="s">
        <v>13</v>
      </c>
      <c r="D37" s="70"/>
      <c r="E37" s="68" t="s">
        <v>167</v>
      </c>
      <c r="F37" s="70" t="s">
        <v>168</v>
      </c>
      <c r="G37" s="68" t="s">
        <v>579</v>
      </c>
      <c r="H37" s="68"/>
      <c r="I37" s="68" t="s">
        <v>167</v>
      </c>
      <c r="J37" s="68" t="s">
        <v>79</v>
      </c>
      <c r="K37" s="70" t="s">
        <v>14</v>
      </c>
      <c r="L37" s="68" t="s">
        <v>434</v>
      </c>
      <c r="M37" s="68" t="s">
        <v>435</v>
      </c>
      <c r="N37" s="68" t="s">
        <v>436</v>
      </c>
      <c r="O37" s="76">
        <v>56990</v>
      </c>
    </row>
    <row r="38" spans="1:15" x14ac:dyDescent="0.2">
      <c r="A38" s="69">
        <v>38</v>
      </c>
      <c r="B38" s="68" t="s">
        <v>77</v>
      </c>
      <c r="C38" s="68" t="s">
        <v>437</v>
      </c>
      <c r="D38" s="70"/>
      <c r="E38" s="68" t="s">
        <v>169</v>
      </c>
      <c r="F38" s="70" t="s">
        <v>170</v>
      </c>
      <c r="G38" s="68" t="s">
        <v>135</v>
      </c>
      <c r="H38" s="68"/>
      <c r="I38" s="68" t="s">
        <v>169</v>
      </c>
      <c r="J38" s="68" t="s">
        <v>79</v>
      </c>
      <c r="K38" s="70" t="s">
        <v>171</v>
      </c>
      <c r="L38" s="68" t="s">
        <v>438</v>
      </c>
      <c r="M38" s="68" t="s">
        <v>439</v>
      </c>
      <c r="N38" s="68" t="s">
        <v>580</v>
      </c>
      <c r="O38" s="76">
        <v>24671</v>
      </c>
    </row>
    <row r="39" spans="1:15" x14ac:dyDescent="0.2">
      <c r="A39" s="69">
        <v>39</v>
      </c>
      <c r="B39" s="68" t="s">
        <v>77</v>
      </c>
      <c r="C39" s="68" t="s">
        <v>25</v>
      </c>
      <c r="D39" s="70"/>
      <c r="E39" s="68" t="s">
        <v>172</v>
      </c>
      <c r="F39" s="70" t="s">
        <v>173</v>
      </c>
      <c r="G39" s="68" t="s">
        <v>174</v>
      </c>
      <c r="H39" s="68"/>
      <c r="I39" s="68" t="s">
        <v>172</v>
      </c>
      <c r="J39" s="68" t="s">
        <v>79</v>
      </c>
      <c r="K39" s="70" t="s">
        <v>284</v>
      </c>
      <c r="L39" s="68" t="s">
        <v>440</v>
      </c>
      <c r="M39" s="68" t="s">
        <v>441</v>
      </c>
      <c r="N39" s="68" t="s">
        <v>581</v>
      </c>
      <c r="O39" s="76">
        <v>16856</v>
      </c>
    </row>
    <row r="40" spans="1:15" x14ac:dyDescent="0.2">
      <c r="A40" s="69">
        <v>40</v>
      </c>
      <c r="B40" s="68" t="s">
        <v>643</v>
      </c>
      <c r="C40" s="68" t="s">
        <v>687</v>
      </c>
      <c r="D40" s="70"/>
      <c r="E40" s="68" t="s">
        <v>686</v>
      </c>
      <c r="F40" s="70" t="s">
        <v>685</v>
      </c>
      <c r="G40" s="68" t="s">
        <v>688</v>
      </c>
      <c r="H40" s="68"/>
      <c r="I40" s="68" t="s">
        <v>689</v>
      </c>
      <c r="J40" s="68" t="s">
        <v>79</v>
      </c>
      <c r="K40" s="70" t="s">
        <v>690</v>
      </c>
      <c r="L40" s="68" t="s">
        <v>691</v>
      </c>
      <c r="M40" s="68" t="s">
        <v>692</v>
      </c>
      <c r="N40" s="68" t="s">
        <v>693</v>
      </c>
      <c r="O40" s="76">
        <v>644</v>
      </c>
    </row>
    <row r="41" spans="1:15" ht="25.5" x14ac:dyDescent="0.2">
      <c r="A41" s="69">
        <v>41</v>
      </c>
      <c r="B41" s="68" t="s">
        <v>77</v>
      </c>
      <c r="C41" s="68" t="s">
        <v>583</v>
      </c>
      <c r="D41" s="70"/>
      <c r="E41" s="68" t="s">
        <v>549</v>
      </c>
      <c r="F41" s="70" t="s">
        <v>582</v>
      </c>
      <c r="G41" s="68" t="s">
        <v>584</v>
      </c>
      <c r="H41" s="68" t="s">
        <v>585</v>
      </c>
      <c r="I41" s="68" t="s">
        <v>130</v>
      </c>
      <c r="J41" s="68" t="s">
        <v>79</v>
      </c>
      <c r="K41" s="70" t="s">
        <v>131</v>
      </c>
      <c r="L41" s="68" t="s">
        <v>586</v>
      </c>
      <c r="M41" s="68" t="s">
        <v>587</v>
      </c>
      <c r="N41" s="68" t="s">
        <v>588</v>
      </c>
      <c r="O41" s="76">
        <v>2485</v>
      </c>
    </row>
    <row r="42" spans="1:15" x14ac:dyDescent="0.2">
      <c r="A42" s="69">
        <v>42</v>
      </c>
      <c r="B42" s="68" t="s">
        <v>77</v>
      </c>
      <c r="C42" s="68" t="s">
        <v>15</v>
      </c>
      <c r="D42" s="70"/>
      <c r="E42" s="68" t="s">
        <v>175</v>
      </c>
      <c r="F42" s="70" t="s">
        <v>176</v>
      </c>
      <c r="G42" s="68" t="s">
        <v>177</v>
      </c>
      <c r="H42" s="68"/>
      <c r="I42" s="68" t="s">
        <v>175</v>
      </c>
      <c r="J42" s="68" t="s">
        <v>79</v>
      </c>
      <c r="K42" s="70" t="s">
        <v>178</v>
      </c>
      <c r="L42" s="68" t="s">
        <v>442</v>
      </c>
      <c r="M42" s="68" t="s">
        <v>443</v>
      </c>
      <c r="N42" s="68" t="s">
        <v>444</v>
      </c>
      <c r="O42" s="76">
        <v>16714</v>
      </c>
    </row>
    <row r="43" spans="1:15" x14ac:dyDescent="0.2">
      <c r="A43" s="69">
        <v>43</v>
      </c>
      <c r="B43" s="68" t="s">
        <v>77</v>
      </c>
      <c r="C43" s="68" t="s">
        <v>445</v>
      </c>
      <c r="D43" s="70"/>
      <c r="E43" s="68" t="s">
        <v>179</v>
      </c>
      <c r="F43" s="70" t="s">
        <v>180</v>
      </c>
      <c r="G43" s="68" t="s">
        <v>181</v>
      </c>
      <c r="H43" s="68"/>
      <c r="I43" s="68" t="s">
        <v>179</v>
      </c>
      <c r="J43" s="68" t="s">
        <v>79</v>
      </c>
      <c r="K43" s="70" t="s">
        <v>182</v>
      </c>
      <c r="L43" s="68" t="s">
        <v>446</v>
      </c>
      <c r="M43" s="68" t="s">
        <v>447</v>
      </c>
      <c r="N43" s="68" t="s">
        <v>589</v>
      </c>
      <c r="O43" s="76">
        <v>14148</v>
      </c>
    </row>
    <row r="44" spans="1:15" x14ac:dyDescent="0.2">
      <c r="A44" s="69">
        <v>44</v>
      </c>
      <c r="B44" s="68" t="s">
        <v>77</v>
      </c>
      <c r="C44" s="68" t="s">
        <v>448</v>
      </c>
      <c r="D44" s="70"/>
      <c r="E44" s="68" t="s">
        <v>183</v>
      </c>
      <c r="F44" s="70" t="s">
        <v>184</v>
      </c>
      <c r="G44" s="68" t="s">
        <v>590</v>
      </c>
      <c r="H44" s="68"/>
      <c r="I44" s="68" t="s">
        <v>183</v>
      </c>
      <c r="J44" s="68" t="s">
        <v>79</v>
      </c>
      <c r="K44" s="70" t="s">
        <v>185</v>
      </c>
      <c r="L44" s="68" t="s">
        <v>449</v>
      </c>
      <c r="M44" s="68" t="s">
        <v>450</v>
      </c>
      <c r="N44" s="68" t="s">
        <v>451</v>
      </c>
      <c r="O44" s="76">
        <v>25688</v>
      </c>
    </row>
    <row r="45" spans="1:15" x14ac:dyDescent="0.2">
      <c r="A45" s="69">
        <v>45</v>
      </c>
      <c r="B45" s="68" t="s">
        <v>77</v>
      </c>
      <c r="C45" s="68" t="s">
        <v>591</v>
      </c>
      <c r="D45" s="70"/>
      <c r="E45" s="68" t="s">
        <v>186</v>
      </c>
      <c r="F45" s="70" t="s">
        <v>187</v>
      </c>
      <c r="G45" s="68" t="s">
        <v>188</v>
      </c>
      <c r="H45" s="68"/>
      <c r="I45" s="68" t="s">
        <v>186</v>
      </c>
      <c r="J45" s="68" t="s">
        <v>79</v>
      </c>
      <c r="K45" s="70" t="s">
        <v>189</v>
      </c>
      <c r="L45" s="68" t="s">
        <v>452</v>
      </c>
      <c r="M45" s="68" t="s">
        <v>453</v>
      </c>
      <c r="N45" s="68" t="s">
        <v>592</v>
      </c>
      <c r="O45" s="76">
        <v>10289</v>
      </c>
    </row>
    <row r="46" spans="1:15" x14ac:dyDescent="0.2">
      <c r="A46" s="69">
        <v>46</v>
      </c>
      <c r="B46" s="68" t="s">
        <v>77</v>
      </c>
      <c r="C46" s="68" t="s">
        <v>593</v>
      </c>
      <c r="D46" s="70"/>
      <c r="E46" s="68" t="s">
        <v>190</v>
      </c>
      <c r="F46" s="70" t="s">
        <v>191</v>
      </c>
      <c r="G46" s="68" t="s">
        <v>192</v>
      </c>
      <c r="H46" s="68"/>
      <c r="I46" s="68" t="s">
        <v>190</v>
      </c>
      <c r="J46" s="68" t="s">
        <v>79</v>
      </c>
      <c r="K46" s="70" t="s">
        <v>16</v>
      </c>
      <c r="L46" s="68" t="s">
        <v>454</v>
      </c>
      <c r="M46" s="68" t="s">
        <v>455</v>
      </c>
      <c r="N46" s="68" t="s">
        <v>594</v>
      </c>
      <c r="O46" s="76">
        <v>3647</v>
      </c>
    </row>
    <row r="47" spans="1:15" x14ac:dyDescent="0.2">
      <c r="A47" s="69">
        <v>47</v>
      </c>
      <c r="B47" s="68" t="s">
        <v>77</v>
      </c>
      <c r="C47" s="68" t="s">
        <v>456</v>
      </c>
      <c r="D47" s="70"/>
      <c r="E47" s="68" t="s">
        <v>317</v>
      </c>
      <c r="F47" s="70" t="s">
        <v>318</v>
      </c>
      <c r="G47" s="68" t="s">
        <v>319</v>
      </c>
      <c r="H47" s="68"/>
      <c r="I47" s="68" t="s">
        <v>320</v>
      </c>
      <c r="J47" s="68" t="s">
        <v>79</v>
      </c>
      <c r="K47" s="70" t="s">
        <v>321</v>
      </c>
      <c r="L47" s="68" t="s">
        <v>457</v>
      </c>
      <c r="M47" s="68" t="s">
        <v>458</v>
      </c>
      <c r="N47" s="68" t="s">
        <v>459</v>
      </c>
      <c r="O47" s="76">
        <v>5182</v>
      </c>
    </row>
    <row r="48" spans="1:15" x14ac:dyDescent="0.2">
      <c r="A48" s="69">
        <v>48</v>
      </c>
      <c r="B48" s="68" t="s">
        <v>77</v>
      </c>
      <c r="C48" s="68" t="s">
        <v>337</v>
      </c>
      <c r="D48" s="70"/>
      <c r="E48" s="68" t="s">
        <v>193</v>
      </c>
      <c r="F48" s="70" t="s">
        <v>194</v>
      </c>
      <c r="G48" s="68" t="s">
        <v>195</v>
      </c>
      <c r="H48" s="68" t="s">
        <v>17</v>
      </c>
      <c r="I48" s="68" t="s">
        <v>193</v>
      </c>
      <c r="J48" s="68" t="s">
        <v>79</v>
      </c>
      <c r="K48" s="70" t="s">
        <v>287</v>
      </c>
      <c r="L48" s="68" t="s">
        <v>461</v>
      </c>
      <c r="M48" s="68" t="s">
        <v>462</v>
      </c>
      <c r="N48" s="68" t="s">
        <v>595</v>
      </c>
      <c r="O48" s="76">
        <v>47085</v>
      </c>
    </row>
    <row r="49" spans="1:15" x14ac:dyDescent="0.2">
      <c r="A49" s="69">
        <v>49</v>
      </c>
      <c r="B49" s="68" t="s">
        <v>77</v>
      </c>
      <c r="C49" s="68" t="s">
        <v>563</v>
      </c>
      <c r="D49" s="70"/>
      <c r="E49" s="68" t="s">
        <v>322</v>
      </c>
      <c r="F49" s="70" t="s">
        <v>323</v>
      </c>
      <c r="G49" s="68" t="s">
        <v>111</v>
      </c>
      <c r="H49" s="68"/>
      <c r="I49" s="68" t="s">
        <v>110</v>
      </c>
      <c r="J49" s="68" t="s">
        <v>79</v>
      </c>
      <c r="K49" s="70" t="s">
        <v>112</v>
      </c>
      <c r="L49" s="68" t="s">
        <v>390</v>
      </c>
      <c r="M49" s="68" t="s">
        <v>391</v>
      </c>
      <c r="N49" s="68" t="s">
        <v>564</v>
      </c>
      <c r="O49" s="76">
        <v>630</v>
      </c>
    </row>
    <row r="50" spans="1:15" x14ac:dyDescent="0.2">
      <c r="A50" s="69">
        <v>50</v>
      </c>
      <c r="B50" s="68" t="s">
        <v>77</v>
      </c>
      <c r="C50" s="68" t="s">
        <v>18</v>
      </c>
      <c r="D50" s="70"/>
      <c r="E50" s="68" t="s">
        <v>120</v>
      </c>
      <c r="F50" s="70" t="s">
        <v>196</v>
      </c>
      <c r="G50" s="68" t="s">
        <v>596</v>
      </c>
      <c r="H50" s="68" t="s">
        <v>597</v>
      </c>
      <c r="I50" s="68" t="s">
        <v>120</v>
      </c>
      <c r="J50" s="68" t="s">
        <v>79</v>
      </c>
      <c r="K50" s="70" t="s">
        <v>101</v>
      </c>
      <c r="L50" s="68" t="s">
        <v>598</v>
      </c>
      <c r="M50" s="68" t="s">
        <v>599</v>
      </c>
      <c r="N50" s="68" t="s">
        <v>600</v>
      </c>
      <c r="O50" s="76">
        <v>5461</v>
      </c>
    </row>
    <row r="51" spans="1:15" x14ac:dyDescent="0.2">
      <c r="A51" s="69">
        <v>51</v>
      </c>
      <c r="B51" s="68" t="s">
        <v>77</v>
      </c>
      <c r="C51" s="68" t="s">
        <v>463</v>
      </c>
      <c r="D51" s="70"/>
      <c r="E51" s="68" t="s">
        <v>197</v>
      </c>
      <c r="F51" s="70" t="s">
        <v>198</v>
      </c>
      <c r="G51" s="68" t="s">
        <v>199</v>
      </c>
      <c r="H51" s="68"/>
      <c r="I51" s="68" t="s">
        <v>197</v>
      </c>
      <c r="J51" s="68" t="s">
        <v>79</v>
      </c>
      <c r="K51" s="70" t="s">
        <v>200</v>
      </c>
      <c r="L51" s="68" t="s">
        <v>464</v>
      </c>
      <c r="M51" s="68" t="s">
        <v>465</v>
      </c>
      <c r="N51" s="68" t="s">
        <v>601</v>
      </c>
      <c r="O51" s="76">
        <v>9965</v>
      </c>
    </row>
    <row r="52" spans="1:15" x14ac:dyDescent="0.2">
      <c r="A52" s="69">
        <v>52</v>
      </c>
      <c r="B52" s="68" t="s">
        <v>77</v>
      </c>
      <c r="C52" s="68" t="s">
        <v>602</v>
      </c>
      <c r="D52" s="70"/>
      <c r="E52" s="68" t="s">
        <v>201</v>
      </c>
      <c r="F52" s="70" t="s">
        <v>202</v>
      </c>
      <c r="G52" s="68" t="s">
        <v>203</v>
      </c>
      <c r="H52" s="68"/>
      <c r="I52" s="68" t="s">
        <v>204</v>
      </c>
      <c r="J52" s="68" t="s">
        <v>79</v>
      </c>
      <c r="K52" s="70" t="s">
        <v>205</v>
      </c>
      <c r="L52" s="68" t="s">
        <v>466</v>
      </c>
      <c r="M52" s="68" t="s">
        <v>467</v>
      </c>
      <c r="N52" s="68" t="s">
        <v>603</v>
      </c>
      <c r="O52" s="76">
        <v>8445</v>
      </c>
    </row>
    <row r="53" spans="1:15" x14ac:dyDescent="0.2">
      <c r="A53" s="69">
        <v>53</v>
      </c>
      <c r="B53" s="68" t="s">
        <v>77</v>
      </c>
      <c r="C53" s="68" t="s">
        <v>604</v>
      </c>
      <c r="D53" s="70"/>
      <c r="E53" s="68" t="s">
        <v>206</v>
      </c>
      <c r="F53" s="70" t="s">
        <v>207</v>
      </c>
      <c r="G53" s="68" t="s">
        <v>468</v>
      </c>
      <c r="H53" s="68"/>
      <c r="I53" s="68" t="s">
        <v>206</v>
      </c>
      <c r="J53" s="68" t="s">
        <v>79</v>
      </c>
      <c r="K53" s="70" t="s">
        <v>208</v>
      </c>
      <c r="L53" s="68" t="s">
        <v>469</v>
      </c>
      <c r="M53" s="68" t="s">
        <v>470</v>
      </c>
      <c r="N53" s="68" t="s">
        <v>605</v>
      </c>
      <c r="O53" s="76">
        <v>2343</v>
      </c>
    </row>
    <row r="54" spans="1:15" x14ac:dyDescent="0.2">
      <c r="A54" s="69">
        <v>54</v>
      </c>
      <c r="B54" s="68" t="s">
        <v>77</v>
      </c>
      <c r="C54" s="68" t="s">
        <v>606</v>
      </c>
      <c r="D54" s="70"/>
      <c r="E54" s="68" t="s">
        <v>209</v>
      </c>
      <c r="F54" s="70" t="s">
        <v>210</v>
      </c>
      <c r="G54" s="68" t="s">
        <v>471</v>
      </c>
      <c r="H54" s="68"/>
      <c r="I54" s="68" t="s">
        <v>209</v>
      </c>
      <c r="J54" s="68" t="s">
        <v>79</v>
      </c>
      <c r="K54" s="70" t="s">
        <v>211</v>
      </c>
      <c r="L54" s="68" t="s">
        <v>472</v>
      </c>
      <c r="M54" s="68" t="s">
        <v>473</v>
      </c>
      <c r="N54" s="68" t="s">
        <v>607</v>
      </c>
      <c r="O54" s="76">
        <v>6474</v>
      </c>
    </row>
    <row r="55" spans="1:15" x14ac:dyDescent="0.2">
      <c r="A55" s="69">
        <v>55</v>
      </c>
      <c r="B55" s="68" t="s">
        <v>77</v>
      </c>
      <c r="C55" s="68" t="s">
        <v>474</v>
      </c>
      <c r="D55" s="70"/>
      <c r="E55" s="68" t="s">
        <v>212</v>
      </c>
      <c r="F55" s="70" t="s">
        <v>213</v>
      </c>
      <c r="G55" s="68" t="s">
        <v>214</v>
      </c>
      <c r="H55" s="68" t="s">
        <v>475</v>
      </c>
      <c r="I55" s="68" t="s">
        <v>212</v>
      </c>
      <c r="J55" s="68" t="s">
        <v>79</v>
      </c>
      <c r="K55" s="70" t="s">
        <v>19</v>
      </c>
      <c r="L55" s="68" t="s">
        <v>476</v>
      </c>
      <c r="M55" s="68" t="s">
        <v>477</v>
      </c>
      <c r="N55" s="68" t="s">
        <v>478</v>
      </c>
      <c r="O55" s="76">
        <v>5316</v>
      </c>
    </row>
    <row r="56" spans="1:15" x14ac:dyDescent="0.2">
      <c r="A56" s="69">
        <v>56</v>
      </c>
      <c r="B56" s="68" t="s">
        <v>77</v>
      </c>
      <c r="C56" s="68" t="s">
        <v>20</v>
      </c>
      <c r="D56" s="70"/>
      <c r="E56" s="68" t="s">
        <v>21</v>
      </c>
      <c r="F56" s="70" t="s">
        <v>330</v>
      </c>
      <c r="G56" s="68" t="s">
        <v>331</v>
      </c>
      <c r="H56" s="68"/>
      <c r="I56" s="68" t="s">
        <v>212</v>
      </c>
      <c r="J56" s="68" t="s">
        <v>79</v>
      </c>
      <c r="K56" s="70" t="s">
        <v>19</v>
      </c>
      <c r="L56" s="68" t="s">
        <v>479</v>
      </c>
      <c r="M56" s="68" t="s">
        <v>480</v>
      </c>
      <c r="N56" s="68" t="s">
        <v>481</v>
      </c>
      <c r="O56" s="76">
        <v>2302</v>
      </c>
    </row>
    <row r="57" spans="1:15" x14ac:dyDescent="0.2">
      <c r="A57" s="69">
        <v>57</v>
      </c>
      <c r="B57" s="68" t="s">
        <v>77</v>
      </c>
      <c r="C57" s="68" t="s">
        <v>482</v>
      </c>
      <c r="D57" s="70"/>
      <c r="E57" s="68" t="s">
        <v>215</v>
      </c>
      <c r="F57" s="70" t="s">
        <v>216</v>
      </c>
      <c r="G57" s="68" t="s">
        <v>308</v>
      </c>
      <c r="H57" s="68"/>
      <c r="I57" s="68" t="s">
        <v>215</v>
      </c>
      <c r="J57" s="68" t="s">
        <v>79</v>
      </c>
      <c r="K57" s="70" t="s">
        <v>22</v>
      </c>
      <c r="L57" s="68" t="s">
        <v>483</v>
      </c>
      <c r="M57" s="68" t="s">
        <v>484</v>
      </c>
      <c r="N57" s="68" t="s">
        <v>608</v>
      </c>
      <c r="O57" s="76">
        <v>22186</v>
      </c>
    </row>
    <row r="58" spans="1:15" x14ac:dyDescent="0.2">
      <c r="A58" s="69">
        <v>58</v>
      </c>
      <c r="B58" s="68" t="s">
        <v>77</v>
      </c>
      <c r="C58" s="68" t="s">
        <v>609</v>
      </c>
      <c r="D58" s="70"/>
      <c r="E58" s="68" t="s">
        <v>217</v>
      </c>
      <c r="F58" s="70" t="s">
        <v>218</v>
      </c>
      <c r="G58" s="68" t="s">
        <v>219</v>
      </c>
      <c r="H58" s="68"/>
      <c r="I58" s="68" t="s">
        <v>217</v>
      </c>
      <c r="J58" s="68" t="s">
        <v>79</v>
      </c>
      <c r="K58" s="70" t="s">
        <v>220</v>
      </c>
      <c r="L58" s="68" t="s">
        <v>485</v>
      </c>
      <c r="M58" s="68" t="s">
        <v>486</v>
      </c>
      <c r="N58" s="68" t="s">
        <v>610</v>
      </c>
      <c r="O58" s="76">
        <v>20439</v>
      </c>
    </row>
    <row r="59" spans="1:15" ht="25.5" x14ac:dyDescent="0.2">
      <c r="A59" s="69">
        <v>59</v>
      </c>
      <c r="B59" s="68" t="s">
        <v>77</v>
      </c>
      <c r="C59" s="68" t="s">
        <v>24</v>
      </c>
      <c r="D59" s="70"/>
      <c r="E59" s="68" t="s">
        <v>221</v>
      </c>
      <c r="F59" s="70" t="s">
        <v>222</v>
      </c>
      <c r="G59" s="68" t="s">
        <v>611</v>
      </c>
      <c r="H59" s="68"/>
      <c r="I59" s="68" t="s">
        <v>221</v>
      </c>
      <c r="J59" s="68" t="s">
        <v>79</v>
      </c>
      <c r="K59" s="70" t="s">
        <v>223</v>
      </c>
      <c r="L59" s="68" t="s">
        <v>487</v>
      </c>
      <c r="M59" s="68" t="s">
        <v>488</v>
      </c>
      <c r="N59" s="68" t="s">
        <v>489</v>
      </c>
      <c r="O59" s="76">
        <v>34453</v>
      </c>
    </row>
    <row r="60" spans="1:15" x14ac:dyDescent="0.2">
      <c r="A60" s="69">
        <v>60</v>
      </c>
      <c r="B60" s="68" t="s">
        <v>77</v>
      </c>
      <c r="C60" s="68" t="s">
        <v>612</v>
      </c>
      <c r="D60" s="70"/>
      <c r="E60" s="68" t="s">
        <v>224</v>
      </c>
      <c r="F60" s="70" t="s">
        <v>225</v>
      </c>
      <c r="G60" s="68" t="s">
        <v>226</v>
      </c>
      <c r="H60" s="68"/>
      <c r="I60" s="68" t="s">
        <v>224</v>
      </c>
      <c r="J60" s="68" t="s">
        <v>79</v>
      </c>
      <c r="K60" s="70" t="s">
        <v>227</v>
      </c>
      <c r="L60" s="68" t="s">
        <v>490</v>
      </c>
      <c r="M60" s="68" t="s">
        <v>491</v>
      </c>
      <c r="N60" s="68" t="s">
        <v>613</v>
      </c>
      <c r="O60" s="76">
        <v>10516</v>
      </c>
    </row>
    <row r="61" spans="1:15" x14ac:dyDescent="0.2">
      <c r="A61" s="69">
        <v>61</v>
      </c>
      <c r="B61" s="68" t="s">
        <v>77</v>
      </c>
      <c r="C61" s="68" t="s">
        <v>492</v>
      </c>
      <c r="D61" s="70"/>
      <c r="E61" s="68" t="s">
        <v>228</v>
      </c>
      <c r="F61" s="70" t="s">
        <v>229</v>
      </c>
      <c r="G61" s="68" t="s">
        <v>230</v>
      </c>
      <c r="H61" s="68"/>
      <c r="I61" s="68" t="s">
        <v>228</v>
      </c>
      <c r="J61" s="68" t="s">
        <v>79</v>
      </c>
      <c r="K61" s="70" t="s">
        <v>231</v>
      </c>
      <c r="L61" s="68" t="s">
        <v>493</v>
      </c>
      <c r="M61" s="68" t="s">
        <v>494</v>
      </c>
      <c r="N61" s="68" t="s">
        <v>495</v>
      </c>
      <c r="O61" s="76">
        <v>16107</v>
      </c>
    </row>
    <row r="62" spans="1:15" x14ac:dyDescent="0.2">
      <c r="A62" s="69">
        <v>62</v>
      </c>
      <c r="B62" s="68" t="s">
        <v>77</v>
      </c>
      <c r="C62" s="68" t="s">
        <v>5</v>
      </c>
      <c r="D62" s="70"/>
      <c r="E62" s="68" t="s">
        <v>232</v>
      </c>
      <c r="F62" s="70" t="s">
        <v>233</v>
      </c>
      <c r="G62" s="68" t="s">
        <v>234</v>
      </c>
      <c r="H62" s="68"/>
      <c r="I62" s="68" t="s">
        <v>232</v>
      </c>
      <c r="J62" s="68" t="s">
        <v>79</v>
      </c>
      <c r="K62" s="70" t="s">
        <v>235</v>
      </c>
      <c r="L62" s="68" t="s">
        <v>496</v>
      </c>
      <c r="M62" s="68" t="s">
        <v>497</v>
      </c>
      <c r="N62" s="68" t="s">
        <v>498</v>
      </c>
      <c r="O62" s="76">
        <v>14051</v>
      </c>
    </row>
    <row r="63" spans="1:15" x14ac:dyDescent="0.2">
      <c r="A63" s="69">
        <v>63</v>
      </c>
      <c r="B63" s="68" t="s">
        <v>77</v>
      </c>
      <c r="C63" s="68" t="s">
        <v>614</v>
      </c>
      <c r="D63" s="70"/>
      <c r="E63" s="68" t="s">
        <v>236</v>
      </c>
      <c r="F63" s="70" t="s">
        <v>237</v>
      </c>
      <c r="G63" s="68" t="s">
        <v>238</v>
      </c>
      <c r="H63" s="68"/>
      <c r="I63" s="68" t="s">
        <v>236</v>
      </c>
      <c r="J63" s="68" t="s">
        <v>79</v>
      </c>
      <c r="K63" s="70" t="s">
        <v>239</v>
      </c>
      <c r="L63" s="68" t="s">
        <v>499</v>
      </c>
      <c r="M63" s="68" t="s">
        <v>500</v>
      </c>
      <c r="N63" s="68" t="s">
        <v>615</v>
      </c>
      <c r="O63" s="76">
        <v>9696</v>
      </c>
    </row>
    <row r="64" spans="1:15" x14ac:dyDescent="0.2">
      <c r="A64" s="69">
        <v>64</v>
      </c>
      <c r="B64" s="68" t="s">
        <v>77</v>
      </c>
      <c r="C64" s="68" t="s">
        <v>26</v>
      </c>
      <c r="D64" s="70"/>
      <c r="E64" s="68" t="s">
        <v>240</v>
      </c>
      <c r="F64" s="70" t="s">
        <v>241</v>
      </c>
      <c r="G64" s="68" t="s">
        <v>501</v>
      </c>
      <c r="H64" s="68"/>
      <c r="I64" s="68" t="s">
        <v>240</v>
      </c>
      <c r="J64" s="68" t="s">
        <v>79</v>
      </c>
      <c r="K64" s="70" t="s">
        <v>502</v>
      </c>
      <c r="L64" s="68" t="s">
        <v>503</v>
      </c>
      <c r="M64" s="68" t="s">
        <v>504</v>
      </c>
      <c r="N64" s="68" t="s">
        <v>505</v>
      </c>
      <c r="O64" s="76">
        <v>18368</v>
      </c>
    </row>
    <row r="65" spans="1:15" x14ac:dyDescent="0.2">
      <c r="A65" s="69">
        <v>65</v>
      </c>
      <c r="B65" s="68" t="s">
        <v>77</v>
      </c>
      <c r="C65" s="68" t="s">
        <v>616</v>
      </c>
      <c r="D65" s="70"/>
      <c r="E65" s="68" t="s">
        <v>242</v>
      </c>
      <c r="F65" s="70" t="s">
        <v>243</v>
      </c>
      <c r="G65" s="68" t="s">
        <v>506</v>
      </c>
      <c r="H65" s="68"/>
      <c r="I65" s="68" t="s">
        <v>242</v>
      </c>
      <c r="J65" s="68" t="s">
        <v>79</v>
      </c>
      <c r="K65" s="70" t="s">
        <v>244</v>
      </c>
      <c r="L65" s="68" t="s">
        <v>507</v>
      </c>
      <c r="M65" s="68" t="s">
        <v>508</v>
      </c>
      <c r="N65" s="68" t="s">
        <v>617</v>
      </c>
      <c r="O65" s="76">
        <v>7905</v>
      </c>
    </row>
    <row r="66" spans="1:15" x14ac:dyDescent="0.2">
      <c r="A66" s="69">
        <v>66</v>
      </c>
      <c r="B66" s="68" t="s">
        <v>77</v>
      </c>
      <c r="C66" s="68" t="s">
        <v>618</v>
      </c>
      <c r="D66" s="70"/>
      <c r="E66" s="68" t="s">
        <v>324</v>
      </c>
      <c r="F66" s="70" t="s">
        <v>325</v>
      </c>
      <c r="G66" s="68" t="s">
        <v>27</v>
      </c>
      <c r="H66" s="68"/>
      <c r="I66" s="68" t="s">
        <v>326</v>
      </c>
      <c r="J66" s="68" t="s">
        <v>79</v>
      </c>
      <c r="K66" s="70" t="s">
        <v>28</v>
      </c>
      <c r="L66" s="68" t="s">
        <v>509</v>
      </c>
      <c r="M66" s="68" t="s">
        <v>510</v>
      </c>
      <c r="N66" s="68" t="s">
        <v>619</v>
      </c>
      <c r="O66" s="76">
        <v>2701</v>
      </c>
    </row>
    <row r="67" spans="1:15" x14ac:dyDescent="0.2">
      <c r="A67" s="69">
        <v>67</v>
      </c>
      <c r="B67" s="68" t="s">
        <v>77</v>
      </c>
      <c r="C67" s="68" t="s">
        <v>620</v>
      </c>
      <c r="D67" s="70"/>
      <c r="E67" s="68" t="s">
        <v>327</v>
      </c>
      <c r="F67" s="70" t="s">
        <v>328</v>
      </c>
      <c r="G67" s="68" t="s">
        <v>329</v>
      </c>
      <c r="H67" s="68"/>
      <c r="I67" s="68" t="s">
        <v>280</v>
      </c>
      <c r="J67" s="68" t="s">
        <v>79</v>
      </c>
      <c r="K67" s="70" t="s">
        <v>29</v>
      </c>
      <c r="L67" s="68" t="s">
        <v>511</v>
      </c>
      <c r="M67" s="68" t="s">
        <v>512</v>
      </c>
      <c r="N67" s="68" t="s">
        <v>621</v>
      </c>
      <c r="O67" s="76">
        <v>5193</v>
      </c>
    </row>
    <row r="68" spans="1:15" x14ac:dyDescent="0.2">
      <c r="A68" s="69">
        <v>68</v>
      </c>
      <c r="B68" s="68" t="s">
        <v>77</v>
      </c>
      <c r="C68" s="68" t="s">
        <v>513</v>
      </c>
      <c r="D68" s="70"/>
      <c r="E68" s="68" t="s">
        <v>245</v>
      </c>
      <c r="F68" s="70" t="s">
        <v>246</v>
      </c>
      <c r="G68" s="68" t="s">
        <v>514</v>
      </c>
      <c r="H68" s="68"/>
      <c r="I68" s="68" t="s">
        <v>245</v>
      </c>
      <c r="J68" s="68" t="s">
        <v>79</v>
      </c>
      <c r="K68" s="70" t="s">
        <v>515</v>
      </c>
      <c r="L68" s="68" t="s">
        <v>516</v>
      </c>
      <c r="M68" s="68" t="s">
        <v>622</v>
      </c>
      <c r="N68" s="68" t="s">
        <v>517</v>
      </c>
      <c r="O68" s="76">
        <v>95484</v>
      </c>
    </row>
    <row r="69" spans="1:15" x14ac:dyDescent="0.2">
      <c r="A69" s="69">
        <v>69</v>
      </c>
      <c r="B69" s="68" t="s">
        <v>77</v>
      </c>
      <c r="C69" s="68" t="s">
        <v>518</v>
      </c>
      <c r="D69" s="70"/>
      <c r="E69" s="68" t="s">
        <v>247</v>
      </c>
      <c r="F69" s="70" t="s">
        <v>248</v>
      </c>
      <c r="G69" s="68" t="s">
        <v>519</v>
      </c>
      <c r="H69" s="68"/>
      <c r="I69" s="68" t="s">
        <v>247</v>
      </c>
      <c r="J69" s="68" t="s">
        <v>79</v>
      </c>
      <c r="K69" s="70" t="s">
        <v>249</v>
      </c>
      <c r="L69" s="68" t="s">
        <v>520</v>
      </c>
      <c r="M69" s="68" t="s">
        <v>521</v>
      </c>
      <c r="N69" s="68" t="s">
        <v>522</v>
      </c>
      <c r="O69" s="76">
        <v>29819</v>
      </c>
    </row>
    <row r="70" spans="1:15" ht="25.5" x14ac:dyDescent="0.2">
      <c r="A70" s="69">
        <v>70</v>
      </c>
      <c r="B70" s="68" t="s">
        <v>77</v>
      </c>
      <c r="C70" s="68" t="s">
        <v>625</v>
      </c>
      <c r="D70" s="70"/>
      <c r="E70" s="68" t="s">
        <v>624</v>
      </c>
      <c r="F70" s="70" t="s">
        <v>623</v>
      </c>
      <c r="G70" s="68" t="s">
        <v>626</v>
      </c>
      <c r="H70" s="68"/>
      <c r="I70" s="68" t="s">
        <v>627</v>
      </c>
      <c r="J70" s="68" t="s">
        <v>79</v>
      </c>
      <c r="K70" s="70" t="s">
        <v>628</v>
      </c>
      <c r="L70" s="68" t="s">
        <v>460</v>
      </c>
      <c r="M70" s="68" t="s">
        <v>363</v>
      </c>
      <c r="N70" s="68" t="s">
        <v>629</v>
      </c>
      <c r="O70" s="76">
        <v>4168</v>
      </c>
    </row>
    <row r="71" spans="1:15" x14ac:dyDescent="0.2">
      <c r="A71" s="69">
        <v>71</v>
      </c>
      <c r="B71" s="68" t="s">
        <v>77</v>
      </c>
      <c r="C71" s="68" t="s">
        <v>523</v>
      </c>
      <c r="D71" s="70"/>
      <c r="E71" s="68" t="s">
        <v>250</v>
      </c>
      <c r="F71" s="70" t="s">
        <v>251</v>
      </c>
      <c r="G71" s="68" t="s">
        <v>252</v>
      </c>
      <c r="H71" s="68"/>
      <c r="I71" s="68" t="s">
        <v>250</v>
      </c>
      <c r="J71" s="68" t="s">
        <v>79</v>
      </c>
      <c r="K71" s="70" t="s">
        <v>30</v>
      </c>
      <c r="L71" s="68" t="s">
        <v>524</v>
      </c>
      <c r="M71" s="68" t="s">
        <v>525</v>
      </c>
      <c r="N71" s="68" t="s">
        <v>526</v>
      </c>
      <c r="O71" s="76">
        <v>20343</v>
      </c>
    </row>
    <row r="72" spans="1:15" x14ac:dyDescent="0.2">
      <c r="A72" s="69">
        <v>72</v>
      </c>
      <c r="B72" s="68" t="s">
        <v>77</v>
      </c>
      <c r="C72" s="68" t="s">
        <v>630</v>
      </c>
      <c r="D72" s="70"/>
      <c r="E72" s="68" t="s">
        <v>253</v>
      </c>
      <c r="F72" s="70" t="s">
        <v>254</v>
      </c>
      <c r="G72" s="68" t="s">
        <v>255</v>
      </c>
      <c r="H72" s="68"/>
      <c r="I72" s="68" t="s">
        <v>253</v>
      </c>
      <c r="J72" s="68" t="s">
        <v>79</v>
      </c>
      <c r="K72" s="70" t="s">
        <v>256</v>
      </c>
      <c r="L72" s="68" t="s">
        <v>527</v>
      </c>
      <c r="M72" s="68" t="s">
        <v>528</v>
      </c>
      <c r="N72" s="68" t="s">
        <v>631</v>
      </c>
      <c r="O72" s="76">
        <v>4567</v>
      </c>
    </row>
    <row r="73" spans="1:15" x14ac:dyDescent="0.2">
      <c r="A73" s="69">
        <v>73</v>
      </c>
      <c r="B73" s="68" t="s">
        <v>77</v>
      </c>
      <c r="C73" s="68" t="s">
        <v>360</v>
      </c>
      <c r="D73" s="70"/>
      <c r="E73" s="68" t="s">
        <v>257</v>
      </c>
      <c r="F73" s="70" t="s">
        <v>258</v>
      </c>
      <c r="G73" s="68" t="s">
        <v>632</v>
      </c>
      <c r="H73" s="68"/>
      <c r="I73" s="68" t="s">
        <v>257</v>
      </c>
      <c r="J73" s="68" t="s">
        <v>79</v>
      </c>
      <c r="K73" s="70" t="s">
        <v>259</v>
      </c>
      <c r="L73" s="68" t="s">
        <v>529</v>
      </c>
      <c r="M73" s="68" t="s">
        <v>530</v>
      </c>
      <c r="N73" s="68" t="s">
        <v>633</v>
      </c>
      <c r="O73" s="76">
        <v>9167</v>
      </c>
    </row>
    <row r="74" spans="1:15" x14ac:dyDescent="0.2">
      <c r="A74" s="69">
        <v>74</v>
      </c>
      <c r="B74" s="68" t="s">
        <v>77</v>
      </c>
      <c r="C74" s="68" t="s">
        <v>531</v>
      </c>
      <c r="D74" s="70"/>
      <c r="E74" s="68" t="s">
        <v>260</v>
      </c>
      <c r="F74" s="70" t="s">
        <v>261</v>
      </c>
      <c r="G74" s="68" t="s">
        <v>532</v>
      </c>
      <c r="H74" s="68"/>
      <c r="I74" s="68" t="s">
        <v>260</v>
      </c>
      <c r="J74" s="68" t="s">
        <v>79</v>
      </c>
      <c r="K74" s="70" t="s">
        <v>262</v>
      </c>
      <c r="L74" s="68" t="s">
        <v>533</v>
      </c>
      <c r="M74" s="68" t="s">
        <v>534</v>
      </c>
      <c r="N74" s="68" t="s">
        <v>535</v>
      </c>
      <c r="O74" s="76">
        <v>6906</v>
      </c>
    </row>
    <row r="75" spans="1:15" x14ac:dyDescent="0.2">
      <c r="A75" s="69">
        <v>75</v>
      </c>
      <c r="B75" s="68" t="s">
        <v>77</v>
      </c>
      <c r="C75" s="68" t="s">
        <v>634</v>
      </c>
      <c r="D75" s="70"/>
      <c r="E75" s="68" t="s">
        <v>265</v>
      </c>
      <c r="F75" s="70" t="s">
        <v>266</v>
      </c>
      <c r="G75" s="68" t="s">
        <v>267</v>
      </c>
      <c r="H75" s="68"/>
      <c r="I75" s="68" t="s">
        <v>265</v>
      </c>
      <c r="J75" s="68" t="s">
        <v>79</v>
      </c>
      <c r="K75" s="70" t="s">
        <v>268</v>
      </c>
      <c r="L75" s="68" t="s">
        <v>635</v>
      </c>
      <c r="M75" s="68" t="s">
        <v>636</v>
      </c>
      <c r="N75" s="68" t="s">
        <v>637</v>
      </c>
      <c r="O75" s="76">
        <v>15250</v>
      </c>
    </row>
    <row r="76" spans="1:15" x14ac:dyDescent="0.2">
      <c r="A76" s="69">
        <v>76</v>
      </c>
      <c r="B76" s="68" t="s">
        <v>77</v>
      </c>
      <c r="C76" s="68" t="s">
        <v>536</v>
      </c>
      <c r="D76" s="70"/>
      <c r="E76" s="68" t="s">
        <v>263</v>
      </c>
      <c r="F76" s="70" t="s">
        <v>264</v>
      </c>
      <c r="G76" s="68" t="s">
        <v>638</v>
      </c>
      <c r="H76" s="68" t="s">
        <v>639</v>
      </c>
      <c r="I76" s="68" t="s">
        <v>263</v>
      </c>
      <c r="J76" s="68" t="s">
        <v>79</v>
      </c>
      <c r="K76" s="70" t="s">
        <v>31</v>
      </c>
      <c r="L76" s="68" t="s">
        <v>537</v>
      </c>
      <c r="M76" s="68" t="s">
        <v>640</v>
      </c>
      <c r="N76" s="68" t="s">
        <v>641</v>
      </c>
      <c r="O76" s="76">
        <v>20648</v>
      </c>
    </row>
    <row r="77" spans="1:15" x14ac:dyDescent="0.2">
      <c r="A77" s="69">
        <v>77</v>
      </c>
      <c r="B77" s="68" t="s">
        <v>77</v>
      </c>
      <c r="C77" s="68" t="s">
        <v>538</v>
      </c>
      <c r="D77" s="70"/>
      <c r="E77" s="68" t="s">
        <v>269</v>
      </c>
      <c r="F77" s="70" t="s">
        <v>270</v>
      </c>
      <c r="G77" s="68" t="s">
        <v>271</v>
      </c>
      <c r="H77" s="68"/>
      <c r="I77" s="68" t="s">
        <v>269</v>
      </c>
      <c r="J77" s="68" t="s">
        <v>79</v>
      </c>
      <c r="K77" s="70" t="s">
        <v>272</v>
      </c>
      <c r="L77" s="68" t="s">
        <v>539</v>
      </c>
      <c r="M77" s="68" t="s">
        <v>540</v>
      </c>
      <c r="N77" s="68" t="s">
        <v>541</v>
      </c>
      <c r="O77" s="76">
        <v>23427</v>
      </c>
    </row>
    <row r="78" spans="1:15" x14ac:dyDescent="0.2">
      <c r="A78" s="69">
        <v>78</v>
      </c>
      <c r="B78" s="68" t="s">
        <v>77</v>
      </c>
      <c r="C78" s="74" t="s">
        <v>542</v>
      </c>
      <c r="D78" s="70"/>
      <c r="E78" s="68" t="s">
        <v>273</v>
      </c>
      <c r="F78" s="70" t="s">
        <v>274</v>
      </c>
      <c r="G78" s="74" t="s">
        <v>275</v>
      </c>
      <c r="H78" s="68"/>
      <c r="I78" s="74" t="s">
        <v>273</v>
      </c>
      <c r="J78" s="68" t="s">
        <v>79</v>
      </c>
      <c r="K78" s="70" t="s">
        <v>32</v>
      </c>
      <c r="L78" s="74" t="s">
        <v>543</v>
      </c>
      <c r="M78" s="74" t="s">
        <v>544</v>
      </c>
      <c r="N78" s="68" t="s">
        <v>642</v>
      </c>
      <c r="O78" s="76">
        <v>4664</v>
      </c>
    </row>
    <row r="79" spans="1:15" x14ac:dyDescent="0.2">
      <c r="A79" s="69">
        <v>79</v>
      </c>
      <c r="B79" s="68" t="s">
        <v>77</v>
      </c>
      <c r="C79" s="68" t="s">
        <v>545</v>
      </c>
      <c r="D79" s="70"/>
      <c r="E79" s="68" t="s">
        <v>276</v>
      </c>
      <c r="F79" s="70" t="s">
        <v>277</v>
      </c>
      <c r="G79" s="68" t="s">
        <v>278</v>
      </c>
      <c r="H79" s="68"/>
      <c r="I79" s="68" t="s">
        <v>276</v>
      </c>
      <c r="J79" s="68" t="s">
        <v>79</v>
      </c>
      <c r="K79" s="70" t="s">
        <v>279</v>
      </c>
      <c r="L79" s="68" t="s">
        <v>546</v>
      </c>
      <c r="M79" s="68" t="s">
        <v>547</v>
      </c>
      <c r="N79" s="68" t="s">
        <v>548</v>
      </c>
      <c r="O79" s="76">
        <v>94911</v>
      </c>
    </row>
    <row r="80" spans="1:15" x14ac:dyDescent="0.2">
      <c r="E80" s="69"/>
    </row>
  </sheetData>
  <autoFilter ref="A1:O425">
    <sortState ref="A2:O80">
      <sortCondition ref="E1:E425"/>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P41"/>
  <sheetViews>
    <sheetView showGridLines="0" showZeros="0" tabSelected="1" zoomScaleNormal="100" workbookViewId="0">
      <selection activeCell="B1" sqref="B1:P1"/>
    </sheetView>
  </sheetViews>
  <sheetFormatPr defaultColWidth="9.28515625" defaultRowHeight="12.75" x14ac:dyDescent="0.2"/>
  <cols>
    <col min="1" max="1" width="1.28515625" style="31" customWidth="1"/>
    <col min="2" max="2" width="13.7109375" style="31" customWidth="1"/>
    <col min="3" max="3" width="2.28515625" style="31" customWidth="1"/>
    <col min="4" max="4" width="10.7109375" style="31" customWidth="1"/>
    <col min="5" max="5" width="2.42578125" style="31" customWidth="1"/>
    <col min="6" max="6" width="15.42578125" style="31" customWidth="1"/>
    <col min="7" max="7" width="1.5703125" style="31" customWidth="1"/>
    <col min="8" max="8" width="12.7109375" style="31" customWidth="1"/>
    <col min="9" max="9" width="1.5703125" style="31" customWidth="1"/>
    <col min="10" max="10" width="0.7109375" style="31" customWidth="1"/>
    <col min="11" max="11" width="1.7109375" style="31" customWidth="1"/>
    <col min="12" max="12" width="9.7109375" style="31" customWidth="1"/>
    <col min="13" max="13" width="1.42578125" style="31" customWidth="1"/>
    <col min="14" max="14" width="9.42578125" style="31" customWidth="1"/>
    <col min="15" max="15" width="10" style="31" customWidth="1"/>
    <col min="16" max="16" width="11.28515625" style="31" customWidth="1"/>
    <col min="17" max="16384" width="9.28515625" style="31"/>
  </cols>
  <sheetData>
    <row r="1" spans="2:16" s="39" customFormat="1" ht="15.75" x14ac:dyDescent="0.25">
      <c r="B1" s="79" t="s">
        <v>314</v>
      </c>
      <c r="C1" s="79"/>
      <c r="D1" s="79"/>
      <c r="E1" s="79"/>
      <c r="F1" s="79"/>
      <c r="G1" s="79"/>
      <c r="H1" s="79"/>
      <c r="I1" s="79"/>
      <c r="J1" s="79"/>
      <c r="K1" s="79"/>
      <c r="L1" s="79"/>
      <c r="M1" s="79"/>
      <c r="N1" s="79"/>
      <c r="O1" s="79"/>
      <c r="P1" s="79"/>
    </row>
    <row r="2" spans="2:16" s="39" customFormat="1" ht="15.75" x14ac:dyDescent="0.25">
      <c r="B2" s="80" t="s">
        <v>62</v>
      </c>
      <c r="C2" s="80"/>
      <c r="D2" s="80"/>
      <c r="E2" s="80"/>
      <c r="F2" s="80"/>
      <c r="G2" s="80"/>
      <c r="H2" s="80"/>
      <c r="I2" s="80"/>
      <c r="J2" s="80"/>
      <c r="K2" s="80"/>
      <c r="L2" s="80"/>
      <c r="M2" s="80"/>
      <c r="N2" s="80"/>
      <c r="O2" s="80"/>
      <c r="P2" s="80"/>
    </row>
    <row r="3" spans="2:16" ht="23.1" customHeight="1" thickBot="1" x14ac:dyDescent="0.3">
      <c r="B3" s="40" t="s">
        <v>63</v>
      </c>
      <c r="P3" s="3"/>
    </row>
    <row r="4" spans="2:16" s="39" customFormat="1" ht="21.75" customHeight="1" thickTop="1" x14ac:dyDescent="0.25">
      <c r="B4" s="41" t="s">
        <v>68</v>
      </c>
      <c r="C4" s="42"/>
      <c r="D4" s="28" t="s">
        <v>69</v>
      </c>
      <c r="E4" s="66"/>
      <c r="F4" s="42"/>
      <c r="G4" s="42"/>
      <c r="H4" s="65">
        <v>1</v>
      </c>
      <c r="I4" s="42"/>
      <c r="J4" s="67"/>
      <c r="K4" s="42"/>
      <c r="L4" s="42"/>
      <c r="M4" s="92" t="s">
        <v>70</v>
      </c>
      <c r="N4" s="92"/>
      <c r="O4" s="92"/>
      <c r="P4" s="73" t="str">
        <f>LEFT(VLOOKUP(CoverSheet!$H$4,'Super List'!A1:O95,6,FALSE),4)</f>
        <v xml:space="preserve">Org </v>
      </c>
    </row>
    <row r="5" spans="2:16" s="39" customFormat="1" ht="21" customHeight="1" x14ac:dyDescent="0.2">
      <c r="B5" s="93"/>
      <c r="C5" s="94"/>
      <c r="D5" s="94"/>
      <c r="E5" s="94"/>
      <c r="F5" s="94"/>
      <c r="G5" s="43"/>
      <c r="H5" s="43"/>
      <c r="I5" s="98"/>
      <c r="J5" s="99"/>
      <c r="K5" s="99"/>
      <c r="L5" s="99"/>
      <c r="M5" s="99"/>
      <c r="N5" s="99"/>
      <c r="O5" s="99"/>
      <c r="P5" s="44"/>
    </row>
    <row r="6" spans="2:16" s="39" customFormat="1" ht="10.5" customHeight="1" x14ac:dyDescent="0.2">
      <c r="B6" s="102" t="s">
        <v>315</v>
      </c>
      <c r="C6" s="103"/>
      <c r="D6" s="103"/>
      <c r="E6" s="103"/>
      <c r="F6" s="103"/>
      <c r="G6" s="45"/>
      <c r="H6" s="45"/>
      <c r="I6" s="45"/>
      <c r="J6" s="45"/>
      <c r="K6" s="45"/>
      <c r="L6" s="104" t="s">
        <v>316</v>
      </c>
      <c r="M6" s="104"/>
      <c r="N6" s="104"/>
      <c r="O6" s="104"/>
      <c r="P6" s="105"/>
    </row>
    <row r="7" spans="2:16" s="39" customFormat="1" ht="15.75" x14ac:dyDescent="0.25">
      <c r="B7" s="46" t="s">
        <v>71</v>
      </c>
      <c r="C7" s="45"/>
      <c r="D7" s="45"/>
      <c r="E7" s="45"/>
      <c r="F7" s="100" t="str">
        <f>VLOOKUP(CoverSheet!$H$4,'Super List'!A1:O95,7,FALSE)</f>
        <v>ADDRESS LINE 1</v>
      </c>
      <c r="G7" s="100"/>
      <c r="H7" s="100"/>
      <c r="I7" s="100"/>
      <c r="J7" s="100"/>
      <c r="K7" s="100"/>
      <c r="L7" s="100"/>
      <c r="M7" s="45"/>
      <c r="N7" s="45"/>
      <c r="O7" s="45"/>
      <c r="P7" s="47"/>
    </row>
    <row r="8" spans="2:16" s="39" customFormat="1" ht="15.75" x14ac:dyDescent="0.25">
      <c r="B8" s="46"/>
      <c r="C8" s="45"/>
      <c r="D8" s="45"/>
      <c r="E8" s="45"/>
      <c r="F8" s="100" t="str">
        <f>VLOOKUP(CoverSheet!$H$4, 'Super List'!A1:O125,8,FALSE)</f>
        <v>ADDRESS LINE 2</v>
      </c>
      <c r="G8" s="100"/>
      <c r="H8" s="100"/>
      <c r="I8" s="45"/>
      <c r="J8" s="45"/>
      <c r="K8" s="45"/>
      <c r="L8" s="101"/>
      <c r="M8" s="101"/>
      <c r="N8" s="101"/>
      <c r="O8" s="24"/>
      <c r="P8" s="25"/>
    </row>
    <row r="9" spans="2:16" s="39" customFormat="1" ht="15.75" x14ac:dyDescent="0.25">
      <c r="B9" s="46"/>
      <c r="C9" s="45"/>
      <c r="D9" s="45"/>
      <c r="E9" s="45"/>
      <c r="F9" s="100" t="str">
        <f>VLOOKUP(CoverSheet!$H$4, 'Super List'!A1:O95,9,FALSE)</f>
        <v>CITY/TOWN</v>
      </c>
      <c r="G9" s="100"/>
      <c r="H9" s="100"/>
      <c r="I9" s="45"/>
      <c r="J9" s="45"/>
      <c r="K9" s="45"/>
      <c r="L9" s="101" t="str">
        <f>VLOOKUP(CoverSheet!$H$4,'Super List'!A1:O95,11,FALSE)</f>
        <v>ZIP</v>
      </c>
      <c r="M9" s="101"/>
      <c r="N9" s="101"/>
      <c r="O9" s="24"/>
      <c r="P9" s="25"/>
    </row>
    <row r="10" spans="2:16" s="39" customFormat="1" ht="16.5" customHeight="1" thickBot="1" x14ac:dyDescent="0.25">
      <c r="B10" s="115" t="s">
        <v>72</v>
      </c>
      <c r="C10" s="116"/>
      <c r="D10" s="116"/>
      <c r="E10" s="117" t="str">
        <f>VLOOKUP(CoverSheet!$H$4,'Super List'!A1:N95,12,FALSE)</f>
        <v>PHONE</v>
      </c>
      <c r="F10" s="117"/>
      <c r="G10" s="117"/>
      <c r="H10" s="117"/>
      <c r="I10" s="29"/>
      <c r="J10" s="29"/>
      <c r="K10" s="29"/>
      <c r="L10" s="48"/>
      <c r="M10" s="29"/>
      <c r="N10" s="29"/>
      <c r="O10" s="29"/>
      <c r="P10" s="49"/>
    </row>
    <row r="11" spans="2:16" s="39" customFormat="1" ht="4.5" customHeight="1" thickTop="1" thickBot="1" x14ac:dyDescent="0.25">
      <c r="B11" s="50"/>
      <c r="C11" s="29"/>
      <c r="D11" s="29"/>
      <c r="E11" s="29"/>
      <c r="F11" s="1"/>
      <c r="G11" s="51"/>
      <c r="H11" s="29"/>
      <c r="I11" s="29"/>
      <c r="J11" s="29"/>
      <c r="K11" s="29"/>
      <c r="L11" s="48"/>
      <c r="M11" s="29"/>
      <c r="N11" s="29"/>
      <c r="O11" s="29"/>
      <c r="P11" s="49"/>
    </row>
    <row r="12" spans="2:16" ht="8.25" customHeight="1" thickTop="1" thickBot="1" x14ac:dyDescent="0.3">
      <c r="B12" s="52"/>
      <c r="G12" s="53"/>
      <c r="L12" s="52"/>
    </row>
    <row r="13" spans="2:16" s="39" customFormat="1" ht="17.25" customHeight="1" thickTop="1" thickBot="1" x14ac:dyDescent="0.3">
      <c r="B13" s="136" t="s">
        <v>73</v>
      </c>
      <c r="C13" s="137"/>
      <c r="D13" s="137"/>
      <c r="E13" s="137"/>
      <c r="F13" s="137"/>
      <c r="G13" s="137"/>
      <c r="H13" s="137"/>
      <c r="I13" s="137"/>
      <c r="J13" s="137"/>
      <c r="K13" s="137"/>
      <c r="L13" s="137"/>
      <c r="M13" s="137"/>
      <c r="N13" s="137"/>
      <c r="O13" s="137"/>
      <c r="P13" s="138"/>
    </row>
    <row r="14" spans="2:16" s="39" customFormat="1" ht="13.5" customHeight="1" thickTop="1" x14ac:dyDescent="0.2">
      <c r="B14" s="84" t="s">
        <v>53</v>
      </c>
      <c r="C14" s="85"/>
      <c r="D14" s="86"/>
      <c r="E14" s="90" t="s">
        <v>54</v>
      </c>
      <c r="F14" s="85"/>
      <c r="G14" s="85"/>
      <c r="H14" s="85"/>
      <c r="I14" s="86"/>
      <c r="J14" s="90" t="s">
        <v>64</v>
      </c>
      <c r="K14" s="85"/>
      <c r="L14" s="85"/>
      <c r="M14" s="85"/>
      <c r="N14" s="128"/>
      <c r="O14" s="132" t="s">
        <v>708</v>
      </c>
      <c r="P14" s="133"/>
    </row>
    <row r="15" spans="2:16" s="39" customFormat="1" ht="21" customHeight="1" x14ac:dyDescent="0.2">
      <c r="B15" s="95"/>
      <c r="C15" s="96"/>
      <c r="D15" s="97"/>
      <c r="E15" s="129" t="s">
        <v>707</v>
      </c>
      <c r="F15" s="130"/>
      <c r="G15" s="130"/>
      <c r="H15" s="130"/>
      <c r="I15" s="131"/>
      <c r="J15" s="87" t="s">
        <v>65</v>
      </c>
      <c r="K15" s="88"/>
      <c r="L15" s="89"/>
      <c r="M15" s="87" t="s">
        <v>66</v>
      </c>
      <c r="N15" s="91"/>
      <c r="O15" s="134"/>
      <c r="P15" s="135"/>
    </row>
    <row r="16" spans="2:16" s="39" customFormat="1" ht="89.25" customHeight="1" thickBot="1" x14ac:dyDescent="0.3">
      <c r="B16" s="118">
        <v>274</v>
      </c>
      <c r="C16" s="119"/>
      <c r="D16" s="120"/>
      <c r="E16" s="147" t="s">
        <v>710</v>
      </c>
      <c r="F16" s="148"/>
      <c r="G16" s="148"/>
      <c r="H16" s="148"/>
      <c r="I16" s="149"/>
      <c r="J16" s="125" t="s">
        <v>706</v>
      </c>
      <c r="K16" s="126"/>
      <c r="L16" s="127"/>
      <c r="M16" s="150">
        <v>43343</v>
      </c>
      <c r="N16" s="151"/>
      <c r="O16" s="123" t="str">
        <f>VLOOKUP(CoverSheet!$H$4,'Super List'!A1:O95,15,FALSE)</f>
        <v>ALLOCATION AMOUNT</v>
      </c>
      <c r="P16" s="124"/>
    </row>
    <row r="17" spans="2:16" s="39" customFormat="1" ht="30" customHeight="1" thickTop="1" thickBot="1" x14ac:dyDescent="0.3">
      <c r="B17" s="54"/>
      <c r="C17" s="26"/>
      <c r="D17" s="26"/>
      <c r="E17" s="55"/>
      <c r="F17" s="106" t="s">
        <v>129</v>
      </c>
      <c r="G17" s="106"/>
      <c r="H17" s="106"/>
      <c r="I17" s="106"/>
      <c r="J17" s="106"/>
      <c r="K17" s="106"/>
      <c r="L17" s="106"/>
      <c r="M17" s="32"/>
      <c r="N17" s="112"/>
      <c r="O17" s="113"/>
      <c r="P17" s="114"/>
    </row>
    <row r="18" spans="2:16" s="39" customFormat="1" ht="18" customHeight="1" thickTop="1" thickBot="1" x14ac:dyDescent="0.25">
      <c r="B18" s="35"/>
      <c r="C18" s="45"/>
      <c r="D18" s="45"/>
      <c r="E18" s="45"/>
      <c r="F18" s="45"/>
      <c r="G18" s="45"/>
      <c r="H18" s="45"/>
      <c r="I18" s="45"/>
      <c r="J18" s="45"/>
      <c r="K18" s="45"/>
      <c r="L18" s="45"/>
      <c r="M18" s="45"/>
      <c r="N18" s="56"/>
      <c r="O18" s="57"/>
      <c r="P18" s="57"/>
    </row>
    <row r="19" spans="2:16" ht="45" customHeight="1" thickTop="1" thickBot="1" x14ac:dyDescent="0.25">
      <c r="B19" s="109" t="s">
        <v>306</v>
      </c>
      <c r="C19" s="110"/>
      <c r="D19" s="110"/>
      <c r="E19" s="110"/>
      <c r="F19" s="110"/>
      <c r="G19" s="110"/>
      <c r="H19" s="110"/>
      <c r="I19" s="110"/>
      <c r="J19" s="110"/>
      <c r="K19" s="110"/>
      <c r="L19" s="110"/>
      <c r="M19" s="110"/>
      <c r="N19" s="110"/>
      <c r="O19" s="110"/>
      <c r="P19" s="111"/>
    </row>
    <row r="20" spans="2:16" ht="22.5" customHeight="1" thickTop="1" thickBot="1" x14ac:dyDescent="0.25">
      <c r="B20" s="58"/>
      <c r="C20" s="58"/>
      <c r="D20" s="58"/>
      <c r="E20" s="58"/>
      <c r="F20" s="58"/>
      <c r="G20" s="58"/>
      <c r="H20" s="58"/>
      <c r="I20" s="58"/>
      <c r="J20" s="58"/>
      <c r="K20" s="58"/>
      <c r="L20" s="58"/>
      <c r="M20" s="58"/>
      <c r="N20" s="58"/>
      <c r="O20" s="58"/>
      <c r="P20" s="58"/>
    </row>
    <row r="21" spans="2:16" ht="29.25" customHeight="1" thickTop="1" x14ac:dyDescent="0.2">
      <c r="B21" s="152" t="s">
        <v>67</v>
      </c>
      <c r="C21" s="153"/>
      <c r="D21" s="153"/>
      <c r="E21" s="27"/>
      <c r="F21" s="139"/>
      <c r="G21" s="139"/>
      <c r="H21" s="139"/>
      <c r="I21" s="139"/>
      <c r="J21" s="139"/>
      <c r="K21" s="139"/>
      <c r="L21" s="140"/>
      <c r="M21" s="121" t="s">
        <v>74</v>
      </c>
      <c r="N21" s="122"/>
      <c r="O21" s="107"/>
      <c r="P21" s="108"/>
    </row>
    <row r="22" spans="2:16" x14ac:dyDescent="0.2">
      <c r="B22" s="59"/>
      <c r="C22" s="37"/>
      <c r="D22" s="37"/>
      <c r="E22" s="37"/>
      <c r="F22" s="2"/>
      <c r="G22" s="2"/>
      <c r="H22" s="2"/>
      <c r="I22" s="2"/>
      <c r="J22" s="37"/>
      <c r="K22" s="37"/>
      <c r="L22" s="38"/>
      <c r="M22" s="60"/>
      <c r="N22" s="160"/>
      <c r="O22" s="160"/>
      <c r="P22" s="161"/>
    </row>
    <row r="23" spans="2:16" ht="22.5" customHeight="1" x14ac:dyDescent="0.2">
      <c r="B23" s="34" t="s">
        <v>75</v>
      </c>
      <c r="C23" s="30"/>
      <c r="D23" s="141"/>
      <c r="E23" s="141"/>
      <c r="F23" s="141"/>
      <c r="G23" s="141"/>
      <c r="H23" s="141"/>
      <c r="I23" s="61"/>
      <c r="J23" s="61"/>
      <c r="K23" s="61"/>
      <c r="L23" s="61"/>
      <c r="M23" s="162" t="s">
        <v>76</v>
      </c>
      <c r="N23" s="163"/>
      <c r="O23" s="145"/>
      <c r="P23" s="146"/>
    </row>
    <row r="24" spans="2:16" ht="13.5" thickBot="1" x14ac:dyDescent="0.25">
      <c r="B24" s="62"/>
      <c r="C24" s="3"/>
      <c r="D24" s="3"/>
      <c r="E24" s="3"/>
      <c r="F24" s="3"/>
      <c r="G24" s="3"/>
      <c r="H24" s="3"/>
      <c r="I24" s="3"/>
      <c r="J24" s="3"/>
      <c r="K24" s="3"/>
      <c r="L24" s="3"/>
      <c r="M24" s="63"/>
      <c r="N24" s="3"/>
      <c r="O24" s="3"/>
      <c r="P24" s="36"/>
    </row>
    <row r="25" spans="2:16" ht="9.75" customHeight="1" thickTop="1" thickBot="1" x14ac:dyDescent="0.25"/>
    <row r="26" spans="2:16" ht="13.5" thickTop="1" x14ac:dyDescent="0.2">
      <c r="B26" s="81"/>
      <c r="C26" s="82"/>
      <c r="D26" s="82"/>
      <c r="E26" s="82"/>
      <c r="F26" s="82"/>
      <c r="G26" s="82"/>
      <c r="H26" s="82"/>
      <c r="I26" s="82"/>
      <c r="J26" s="82"/>
      <c r="K26" s="82"/>
      <c r="L26" s="82"/>
      <c r="M26" s="82"/>
      <c r="N26" s="82"/>
      <c r="O26" s="82"/>
      <c r="P26" s="83"/>
    </row>
    <row r="27" spans="2:16" s="64" customFormat="1" ht="25.5" customHeight="1" x14ac:dyDescent="0.2">
      <c r="B27" s="154" t="s">
        <v>705</v>
      </c>
      <c r="C27" s="155"/>
      <c r="D27" s="155"/>
      <c r="E27" s="155"/>
      <c r="F27" s="155"/>
      <c r="G27" s="155"/>
      <c r="H27" s="155"/>
      <c r="I27" s="155"/>
      <c r="J27" s="155"/>
      <c r="K27" s="155"/>
      <c r="L27" s="155"/>
      <c r="M27" s="155"/>
      <c r="N27" s="155"/>
      <c r="O27" s="155"/>
      <c r="P27" s="156"/>
    </row>
    <row r="28" spans="2:16" x14ac:dyDescent="0.2">
      <c r="B28" s="142" t="s">
        <v>711</v>
      </c>
      <c r="C28" s="143"/>
      <c r="D28" s="143"/>
      <c r="E28" s="143"/>
      <c r="F28" s="143"/>
      <c r="G28" s="143"/>
      <c r="H28" s="143"/>
      <c r="I28" s="143"/>
      <c r="J28" s="143"/>
      <c r="K28" s="143"/>
      <c r="L28" s="143"/>
      <c r="M28" s="143"/>
      <c r="N28" s="143"/>
      <c r="O28" s="143"/>
      <c r="P28" s="144"/>
    </row>
    <row r="29" spans="2:16" x14ac:dyDescent="0.2">
      <c r="B29" s="142"/>
      <c r="C29" s="143"/>
      <c r="D29" s="143"/>
      <c r="E29" s="143"/>
      <c r="F29" s="143"/>
      <c r="G29" s="143"/>
      <c r="H29" s="143"/>
      <c r="I29" s="143"/>
      <c r="J29" s="143"/>
      <c r="K29" s="143"/>
      <c r="L29" s="143"/>
      <c r="M29" s="143"/>
      <c r="N29" s="143"/>
      <c r="O29" s="143"/>
      <c r="P29" s="144"/>
    </row>
    <row r="30" spans="2:16" x14ac:dyDescent="0.2">
      <c r="B30" s="142"/>
      <c r="C30" s="143"/>
      <c r="D30" s="143"/>
      <c r="E30" s="143"/>
      <c r="F30" s="143"/>
      <c r="G30" s="143"/>
      <c r="H30" s="143"/>
      <c r="I30" s="143"/>
      <c r="J30" s="143"/>
      <c r="K30" s="143"/>
      <c r="L30" s="143"/>
      <c r="M30" s="143"/>
      <c r="N30" s="143"/>
      <c r="O30" s="143"/>
      <c r="P30" s="144"/>
    </row>
    <row r="31" spans="2:16" x14ac:dyDescent="0.2">
      <c r="B31" s="142"/>
      <c r="C31" s="143"/>
      <c r="D31" s="143"/>
      <c r="E31" s="143"/>
      <c r="F31" s="143"/>
      <c r="G31" s="143"/>
      <c r="H31" s="143"/>
      <c r="I31" s="143"/>
      <c r="J31" s="143"/>
      <c r="K31" s="143"/>
      <c r="L31" s="143"/>
      <c r="M31" s="143"/>
      <c r="N31" s="143"/>
      <c r="O31" s="143"/>
      <c r="P31" s="144"/>
    </row>
    <row r="32" spans="2:16" x14ac:dyDescent="0.2">
      <c r="B32" s="142"/>
      <c r="C32" s="143"/>
      <c r="D32" s="143"/>
      <c r="E32" s="143"/>
      <c r="F32" s="143"/>
      <c r="G32" s="143"/>
      <c r="H32" s="143"/>
      <c r="I32" s="143"/>
      <c r="J32" s="143"/>
      <c r="K32" s="143"/>
      <c r="L32" s="143"/>
      <c r="M32" s="143"/>
      <c r="N32" s="143"/>
      <c r="O32" s="143"/>
      <c r="P32" s="144"/>
    </row>
    <row r="33" spans="2:16" x14ac:dyDescent="0.2">
      <c r="B33" s="142"/>
      <c r="C33" s="143"/>
      <c r="D33" s="143"/>
      <c r="E33" s="143"/>
      <c r="F33" s="143"/>
      <c r="G33" s="143"/>
      <c r="H33" s="143"/>
      <c r="I33" s="143"/>
      <c r="J33" s="143"/>
      <c r="K33" s="143"/>
      <c r="L33" s="143"/>
      <c r="M33" s="143"/>
      <c r="N33" s="143"/>
      <c r="O33" s="143"/>
      <c r="P33" s="144"/>
    </row>
    <row r="34" spans="2:16" s="64" customFormat="1" ht="13.5" thickBot="1" x14ac:dyDescent="0.25">
      <c r="B34" s="157"/>
      <c r="C34" s="158"/>
      <c r="D34" s="158"/>
      <c r="E34" s="158"/>
      <c r="F34" s="158"/>
      <c r="G34" s="158"/>
      <c r="H34" s="158"/>
      <c r="I34" s="158"/>
      <c r="J34" s="158"/>
      <c r="K34" s="158"/>
      <c r="L34" s="158"/>
      <c r="M34" s="158"/>
      <c r="N34" s="158"/>
      <c r="O34" s="158"/>
      <c r="P34" s="159"/>
    </row>
    <row r="35" spans="2:16" ht="8.25" customHeight="1" thickTop="1" x14ac:dyDescent="0.2">
      <c r="B35" s="33"/>
      <c r="C35" s="33"/>
      <c r="D35" s="33"/>
      <c r="E35" s="33"/>
      <c r="F35" s="33"/>
      <c r="G35" s="33"/>
      <c r="H35" s="33"/>
      <c r="I35" s="33"/>
      <c r="J35" s="33"/>
      <c r="K35" s="33"/>
      <c r="L35" s="33"/>
      <c r="M35" s="33"/>
      <c r="N35" s="33"/>
      <c r="O35" s="33"/>
      <c r="P35" s="33"/>
    </row>
    <row r="36" spans="2:16" ht="5.25" customHeight="1" x14ac:dyDescent="0.2"/>
    <row r="37" spans="2:16" ht="15" customHeight="1" x14ac:dyDescent="0.2"/>
    <row r="38" spans="2:16" ht="25.5" customHeight="1" x14ac:dyDescent="0.2"/>
    <row r="39" spans="2:16" ht="22.5" customHeight="1" x14ac:dyDescent="0.2"/>
    <row r="40" spans="2:16" ht="23.25" customHeight="1" x14ac:dyDescent="0.2"/>
    <row r="41" spans="2:16" ht="13.5" customHeight="1" x14ac:dyDescent="0.2"/>
  </sheetData>
  <dataConsolidate/>
  <mergeCells count="48">
    <mergeCell ref="B33:P33"/>
    <mergeCell ref="B34:P34"/>
    <mergeCell ref="B30:P30"/>
    <mergeCell ref="N22:P22"/>
    <mergeCell ref="M23:N23"/>
    <mergeCell ref="B32:P32"/>
    <mergeCell ref="B29:P29"/>
    <mergeCell ref="F21:L21"/>
    <mergeCell ref="D23:H23"/>
    <mergeCell ref="B31:P31"/>
    <mergeCell ref="O23:P23"/>
    <mergeCell ref="E16:I16"/>
    <mergeCell ref="M16:N16"/>
    <mergeCell ref="B21:D21"/>
    <mergeCell ref="B27:P27"/>
    <mergeCell ref="B28:P28"/>
    <mergeCell ref="L8:N8"/>
    <mergeCell ref="L6:P6"/>
    <mergeCell ref="F17:L17"/>
    <mergeCell ref="O21:P21"/>
    <mergeCell ref="B19:P19"/>
    <mergeCell ref="N17:P17"/>
    <mergeCell ref="B10:D10"/>
    <mergeCell ref="E10:H10"/>
    <mergeCell ref="B16:D16"/>
    <mergeCell ref="M21:N21"/>
    <mergeCell ref="O16:P16"/>
    <mergeCell ref="J16:L16"/>
    <mergeCell ref="J14:N14"/>
    <mergeCell ref="E15:I15"/>
    <mergeCell ref="O14:P15"/>
    <mergeCell ref="B13:P13"/>
    <mergeCell ref="B1:P1"/>
    <mergeCell ref="B2:P2"/>
    <mergeCell ref="B26:P26"/>
    <mergeCell ref="B14:D14"/>
    <mergeCell ref="J15:L15"/>
    <mergeCell ref="E14:I14"/>
    <mergeCell ref="M15:N15"/>
    <mergeCell ref="M4:O4"/>
    <mergeCell ref="B5:F5"/>
    <mergeCell ref="B15:D15"/>
    <mergeCell ref="I5:O5"/>
    <mergeCell ref="F9:H9"/>
    <mergeCell ref="L9:N9"/>
    <mergeCell ref="B6:F6"/>
    <mergeCell ref="F7:L7"/>
    <mergeCell ref="F8:H8"/>
  </mergeCells>
  <phoneticPr fontId="0" type="noConversion"/>
  <printOptions horizontalCentered="1" verticalCentered="1"/>
  <pageMargins left="0.25" right="0.25" top="0.75" bottom="0.75" header="0.5" footer="0.5"/>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List for Organization Name">
                <anchor moveWithCells="1">
                  <from>
                    <xdr:col>5</xdr:col>
                    <xdr:colOff>28575</xdr:colOff>
                    <xdr:row>3</xdr:row>
                    <xdr:rowOff>47625</xdr:rowOff>
                  </from>
                  <to>
                    <xdr:col>11</xdr:col>
                    <xdr:colOff>276225</xdr:colOff>
                    <xdr:row>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DESE-231-38295</_dlc_DocId>
    <_dlc_DocIdUrl xmlns="733efe1c-5bbe-4968-87dc-d400e65c879f">
      <Url>https://sharepoint.doemass.org/ese/webteam/cps/_layouts/DocIdRedir.aspx?ID=DESE-231-38295</Url>
      <Description>DESE-231-38295</Description>
    </_dlc_DocIdUrl>
  </documentManagement>
</p:properties>
</file>

<file path=customXml/itemProps1.xml><?xml version="1.0" encoding="utf-8"?>
<ds:datastoreItem xmlns:ds="http://schemas.openxmlformats.org/officeDocument/2006/customXml" ds:itemID="{A64C55C9-CBF6-4DB8-8364-716F8F0868AA}">
  <ds:schemaRefs>
    <ds:schemaRef ds:uri="http://schemas.microsoft.com/sharepoint/v3/contenttype/forms"/>
  </ds:schemaRefs>
</ds:datastoreItem>
</file>

<file path=customXml/itemProps2.xml><?xml version="1.0" encoding="utf-8"?>
<ds:datastoreItem xmlns:ds="http://schemas.openxmlformats.org/officeDocument/2006/customXml" ds:itemID="{FCEFE6C6-1823-400F-A446-B2817F0266C2}">
  <ds:schemaRefs>
    <ds:schemaRef ds:uri="http://schemas.microsoft.com/sharepoint/events"/>
  </ds:schemaRefs>
</ds:datastoreItem>
</file>

<file path=customXml/itemProps3.xml><?xml version="1.0" encoding="utf-8"?>
<ds:datastoreItem xmlns:ds="http://schemas.openxmlformats.org/officeDocument/2006/customXml" ds:itemID="{24E17C56-0EE3-435B-B99F-CA2A38D42F56}">
  <ds:schemaRefs>
    <ds:schemaRef ds:uri="http://schemas.microsoft.com/office/2006/metadata/longProperties"/>
  </ds:schemaRefs>
</ds:datastoreItem>
</file>

<file path=customXml/itemProps4.xml><?xml version="1.0" encoding="utf-8"?>
<ds:datastoreItem xmlns:ds="http://schemas.openxmlformats.org/officeDocument/2006/customXml" ds:itemID="{68FBB611-4E5D-4E61-A16B-EE6424416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2CEE354-C5FD-4C76-BB75-9086667B0A22}">
  <ds:schemaRefs>
    <ds:schemaRef ds:uri="http://purl.org/dc/elements/1.1/"/>
    <ds:schemaRef ds:uri="http://schemas.microsoft.com/office/2006/metadata/properties"/>
    <ds:schemaRef ds:uri="http://schemas.microsoft.com/office/infopath/2007/PartnerControls"/>
    <ds:schemaRef ds:uri="http://www.w3.org/XML/1998/namespace"/>
    <ds:schemaRef ds:uri="0a4e05da-b9bc-4326-ad73-01ef31b95567"/>
    <ds:schemaRef ds:uri="http://schemas.openxmlformats.org/package/2006/metadata/core-properties"/>
    <ds:schemaRef ds:uri="http://purl.org/dc/dcmitype/"/>
    <ds:schemaRef ds:uri="http://purl.org/dc/terms/"/>
    <ds:schemaRef ds:uri="http://schemas.microsoft.com/office/2006/documentManagement/types"/>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Analysis</vt:lpstr>
      <vt:lpstr>Super List</vt:lpstr>
      <vt:lpstr>CoverSheet</vt:lpstr>
      <vt:lpstr>CoverSheet!Print_Area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274 Individuals with Disabilities Education Act (IDEA) Discretionary Federal Special Education Program Improvement Grant Cover Sheet</dc:title>
  <dc:creator>ESE</dc:creator>
  <cp:lastModifiedBy>dzou</cp:lastModifiedBy>
  <cp:lastPrinted>2017-11-29T16:32:03Z</cp:lastPrinted>
  <dcterms:created xsi:type="dcterms:W3CDTF">1999-03-29T01:53:24Z</dcterms:created>
  <dcterms:modified xsi:type="dcterms:W3CDTF">2017-11-29T16:33:20Z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29 2017</vt:lpwstr>
  </property>
</Properties>
</file>